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8_{9C9A4FCE-A800-4C76-883A-4DD2923BE0E1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Supplemental Type Certificates" sheetId="1" r:id="rId1"/>
    <sheet name="Sheet3" sheetId="4" r:id="rId2"/>
    <sheet name="Sheet1" sheetId="2" r:id="rId3"/>
    <sheet name="Sheet4" sheetId="5" r:id="rId4"/>
    <sheet name="Sheet2" sheetId="3" r:id="rId5"/>
  </sheets>
  <definedNames>
    <definedName name="_xlnm._FilterDatabase" localSheetId="2" hidden="1">Sheet1!$A$1:$F$77</definedName>
    <definedName name="_xlnm._FilterDatabase" localSheetId="4" hidden="1">Sheet2!$A$1:$G$80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M68" i="2"/>
  <c r="M32" i="2"/>
  <c r="M26" i="2"/>
  <c r="D32" i="2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1" i="4"/>
  <c r="U5" i="1"/>
  <c r="U6" i="1"/>
  <c r="U9" i="1"/>
  <c r="U10" i="1"/>
  <c r="U13" i="1"/>
  <c r="U14" i="1"/>
  <c r="U17" i="1"/>
  <c r="U18" i="1"/>
  <c r="U21" i="1"/>
  <c r="U22" i="1"/>
  <c r="U25" i="1"/>
  <c r="U26" i="1"/>
  <c r="U29" i="1"/>
  <c r="U30" i="1"/>
  <c r="U32" i="1"/>
  <c r="U33" i="1"/>
  <c r="U34" i="1"/>
  <c r="R2" i="1"/>
  <c r="U35" i="1"/>
  <c r="U31" i="1"/>
  <c r="U28" i="1"/>
  <c r="U27" i="1"/>
  <c r="U24" i="1"/>
  <c r="U23" i="1"/>
  <c r="U20" i="1"/>
  <c r="U19" i="1"/>
  <c r="U16" i="1"/>
  <c r="U15" i="1"/>
  <c r="U12" i="1"/>
  <c r="U11" i="1"/>
  <c r="U8" i="1"/>
  <c r="U7" i="1"/>
  <c r="U4" i="1"/>
  <c r="U3" i="1"/>
  <c r="U2" i="1"/>
  <c r="B76" i="2"/>
  <c r="E76" i="2" s="1"/>
  <c r="B74" i="2"/>
  <c r="F74" i="2" s="1"/>
  <c r="B72" i="2"/>
  <c r="F72" i="2" s="1"/>
  <c r="B70" i="2"/>
  <c r="F70" i="2" s="1"/>
  <c r="B68" i="2"/>
  <c r="F68" i="2" s="1"/>
  <c r="B66" i="2"/>
  <c r="E66" i="2" s="1"/>
  <c r="B64" i="2"/>
  <c r="F64" i="2" s="1"/>
  <c r="B62" i="2"/>
  <c r="F62" i="2" s="1"/>
  <c r="B60" i="2"/>
  <c r="F60" i="2" s="1"/>
  <c r="B58" i="2"/>
  <c r="F58" i="2" s="1"/>
  <c r="B56" i="2"/>
  <c r="F56" i="2" s="1"/>
  <c r="B54" i="2"/>
  <c r="F54" i="2" s="1"/>
  <c r="B52" i="2"/>
  <c r="F52" i="2" s="1"/>
  <c r="B50" i="2"/>
  <c r="F50" i="2" s="1"/>
  <c r="B48" i="2"/>
  <c r="F48" i="2" s="1"/>
  <c r="B46" i="2"/>
  <c r="F46" i="2" s="1"/>
  <c r="B44" i="2"/>
  <c r="F44" i="2" s="1"/>
  <c r="B42" i="2"/>
  <c r="F42" i="2" s="1"/>
  <c r="B40" i="2"/>
  <c r="F40" i="2" s="1"/>
  <c r="B38" i="2"/>
  <c r="F38" i="2" s="1"/>
  <c r="B36" i="2"/>
  <c r="F36" i="2" s="1"/>
  <c r="B34" i="2"/>
  <c r="F34" i="2" s="1"/>
  <c r="B32" i="2"/>
  <c r="F32" i="2" s="1"/>
  <c r="B30" i="2"/>
  <c r="F30" i="2" s="1"/>
  <c r="B28" i="2"/>
  <c r="F28" i="2" s="1"/>
  <c r="B26" i="2"/>
  <c r="F26" i="2" s="1"/>
  <c r="B24" i="2"/>
  <c r="F24" i="2" s="1"/>
  <c r="B22" i="2"/>
  <c r="F22" i="2" s="1"/>
  <c r="B20" i="2"/>
  <c r="F20" i="2" s="1"/>
  <c r="B18" i="2"/>
  <c r="F18" i="2" s="1"/>
  <c r="B16" i="2"/>
  <c r="F16" i="2" s="1"/>
  <c r="B14" i="2"/>
  <c r="F14" i="2" s="1"/>
  <c r="B12" i="2"/>
  <c r="F12" i="2" s="1"/>
  <c r="B10" i="2"/>
  <c r="F10" i="2" s="1"/>
  <c r="B8" i="2"/>
  <c r="F8" i="2" s="1"/>
  <c r="B6" i="2"/>
  <c r="F6" i="2" s="1"/>
  <c r="B4" i="2"/>
  <c r="D4" i="2" s="1"/>
  <c r="S31" i="1"/>
  <c r="S32" i="1"/>
  <c r="S33" i="1"/>
  <c r="S34" i="1"/>
  <c r="S35" i="1"/>
  <c r="B2" i="2"/>
  <c r="G28" i="3" s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2" i="1"/>
  <c r="D40" i="2" l="1"/>
  <c r="D64" i="2"/>
  <c r="D8" i="2"/>
  <c r="D72" i="2"/>
  <c r="D16" i="2"/>
  <c r="D48" i="2"/>
  <c r="D24" i="2"/>
  <c r="D56" i="2"/>
  <c r="D2" i="2"/>
  <c r="D10" i="2"/>
  <c r="D18" i="2"/>
  <c r="D26" i="2"/>
  <c r="D34" i="2"/>
  <c r="D42" i="2"/>
  <c r="D50" i="2"/>
  <c r="D58" i="2"/>
  <c r="D66" i="2"/>
  <c r="D74" i="2"/>
  <c r="D12" i="2"/>
  <c r="D20" i="2"/>
  <c r="D28" i="2"/>
  <c r="D36" i="2"/>
  <c r="D44" i="2"/>
  <c r="D52" i="2"/>
  <c r="D60" i="2"/>
  <c r="D68" i="2"/>
  <c r="D76" i="2"/>
  <c r="F66" i="2"/>
  <c r="D6" i="2"/>
  <c r="D14" i="2"/>
  <c r="D22" i="2"/>
  <c r="D30" i="2"/>
  <c r="D38" i="2"/>
  <c r="D46" i="2"/>
  <c r="D54" i="2"/>
  <c r="D62" i="2"/>
  <c r="D70" i="2"/>
  <c r="E68" i="2"/>
  <c r="F76" i="2"/>
  <c r="H71" i="2"/>
  <c r="M70" i="2" s="1"/>
  <c r="H39" i="2"/>
  <c r="M38" i="2" s="1"/>
  <c r="H15" i="2"/>
  <c r="M14" i="2" s="1"/>
  <c r="H63" i="2"/>
  <c r="M62" i="2" s="1"/>
  <c r="H55" i="2"/>
  <c r="M54" i="2" s="1"/>
  <c r="H23" i="2"/>
  <c r="M22" i="2" s="1"/>
  <c r="H7" i="2"/>
  <c r="M6" i="2" s="1"/>
  <c r="H47" i="2"/>
  <c r="M46" i="2" s="1"/>
  <c r="H31" i="2"/>
  <c r="M30" i="2" s="1"/>
  <c r="H13" i="2"/>
  <c r="M12" i="2" s="1"/>
  <c r="H29" i="2"/>
  <c r="M28" i="2" s="1"/>
  <c r="H53" i="2"/>
  <c r="M52" i="2" s="1"/>
  <c r="H61" i="2"/>
  <c r="M60" i="2" s="1"/>
  <c r="H77" i="2"/>
  <c r="M76" i="2" s="1"/>
  <c r="H5" i="2"/>
  <c r="M4" i="2" s="1"/>
  <c r="H21" i="2"/>
  <c r="M20" i="2" s="1"/>
  <c r="H37" i="2"/>
  <c r="M36" i="2" s="1"/>
  <c r="H45" i="2"/>
  <c r="M44" i="2" s="1"/>
  <c r="H9" i="2"/>
  <c r="M8" i="2" s="1"/>
  <c r="H17" i="2"/>
  <c r="M16" i="2" s="1"/>
  <c r="H25" i="2"/>
  <c r="M24" i="2" s="1"/>
  <c r="H41" i="2"/>
  <c r="M40" i="2" s="1"/>
  <c r="H49" i="2"/>
  <c r="M48" i="2" s="1"/>
  <c r="H57" i="2"/>
  <c r="M56" i="2" s="1"/>
  <c r="H65" i="2"/>
  <c r="M64" i="2" s="1"/>
  <c r="H11" i="2"/>
  <c r="M10" i="2" s="1"/>
  <c r="H19" i="2"/>
  <c r="M18" i="2" s="1"/>
  <c r="H35" i="2"/>
  <c r="M34" i="2" s="1"/>
  <c r="H43" i="2"/>
  <c r="M42" i="2" s="1"/>
  <c r="H51" i="2"/>
  <c r="M50" i="2" s="1"/>
  <c r="H59" i="2"/>
  <c r="M58" i="2" s="1"/>
  <c r="H67" i="2"/>
  <c r="M66" i="2" s="1"/>
  <c r="H75" i="2"/>
  <c r="M74" i="2" s="1"/>
  <c r="E72" i="2"/>
  <c r="E74" i="2"/>
  <c r="H3" i="2"/>
  <c r="M2" i="2" s="1"/>
  <c r="E70" i="2"/>
  <c r="F2" i="2"/>
  <c r="G75" i="3"/>
  <c r="G70" i="3"/>
  <c r="E2" i="2"/>
  <c r="E10" i="2"/>
  <c r="E18" i="2"/>
  <c r="E26" i="2"/>
  <c r="E34" i="2"/>
  <c r="E42" i="2"/>
  <c r="E50" i="2"/>
  <c r="E58" i="2"/>
  <c r="G2" i="3"/>
  <c r="G10" i="3"/>
  <c r="G18" i="3"/>
  <c r="G26" i="3"/>
  <c r="G36" i="3"/>
  <c r="G44" i="3"/>
  <c r="G52" i="3"/>
  <c r="G60" i="3"/>
  <c r="G68" i="3"/>
  <c r="G77" i="3"/>
  <c r="G79" i="3"/>
  <c r="E4" i="2"/>
  <c r="E12" i="2"/>
  <c r="E20" i="2"/>
  <c r="E28" i="2"/>
  <c r="E36" i="2"/>
  <c r="E44" i="2"/>
  <c r="E52" i="2"/>
  <c r="E60" i="2"/>
  <c r="F4" i="2"/>
  <c r="G4" i="3"/>
  <c r="G12" i="3"/>
  <c r="G20" i="3"/>
  <c r="G38" i="3"/>
  <c r="G46" i="3"/>
  <c r="G54" i="3"/>
  <c r="G62" i="3"/>
  <c r="E6" i="2"/>
  <c r="E14" i="2"/>
  <c r="E22" i="2"/>
  <c r="E30" i="2"/>
  <c r="E38" i="2"/>
  <c r="E46" i="2"/>
  <c r="E54" i="2"/>
  <c r="E62" i="2"/>
  <c r="G6" i="3"/>
  <c r="G14" i="3"/>
  <c r="G22" i="3"/>
  <c r="G30" i="3"/>
  <c r="G40" i="3"/>
  <c r="G48" i="3"/>
  <c r="G56" i="3"/>
  <c r="G64" i="3"/>
  <c r="G73" i="3"/>
  <c r="E8" i="2"/>
  <c r="E16" i="2"/>
  <c r="E24" i="2"/>
  <c r="E32" i="2"/>
  <c r="E40" i="2"/>
  <c r="E48" i="2"/>
  <c r="E56" i="2"/>
  <c r="E64" i="2"/>
  <c r="G8" i="3"/>
  <c r="G16" i="3"/>
  <c r="G24" i="3"/>
  <c r="G32" i="3"/>
  <c r="G42" i="3"/>
  <c r="G50" i="3"/>
  <c r="G58" i="3"/>
  <c r="G66" i="3"/>
</calcChain>
</file>

<file path=xl/sharedStrings.xml><?xml version="1.0" encoding="utf-8"?>
<sst xmlns="http://schemas.openxmlformats.org/spreadsheetml/2006/main" count="1106" uniqueCount="437">
  <si>
    <t>STC Number</t>
  </si>
  <si>
    <t>Description</t>
  </si>
  <si>
    <t>Status</t>
  </si>
  <si>
    <t>CFR Part Reference</t>
  </si>
  <si>
    <t>Sub-Status</t>
  </si>
  <si>
    <t>Office of Primary Responsibility</t>
  </si>
  <si>
    <t>STC Holder</t>
  </si>
  <si>
    <t>TC Number – TC Holder – Model/Series</t>
  </si>
  <si>
    <t>Product Type</t>
  </si>
  <si>
    <t>Product Subtype</t>
  </si>
  <si>
    <t>Revision Date</t>
  </si>
  <si>
    <t>CFR Subpart/Appendix Reference</t>
  </si>
  <si>
    <t>CFR Section Reference</t>
  </si>
  <si>
    <t>AB Reference</t>
  </si>
  <si>
    <t>CAR Reference</t>
  </si>
  <si>
    <t>Exemption Reference</t>
  </si>
  <si>
    <t>SFAR Reference</t>
  </si>
  <si>
    <t>ST01985WI</t>
  </si>
  <si>
    <t>Installation of the Garmin GI-275 I Electronic Standby Instrument (ESI)</t>
  </si>
  <si>
    <t>Current</t>
  </si>
  <si>
    <t>Part 25</t>
  </si>
  <si>
    <t>Issued</t>
  </si>
  <si>
    <t>AIR-7K0: Wichita ACO Branch</t>
  </si>
  <si>
    <t>Peregrine</t>
  </si>
  <si>
    <t>T00005NY -- Bombardier Inc. -- BD-100-1A10 | A46EU -- Dassault Aviation -- Mystere-Falcon 50 | A53NM -- Gulfstream Aerospace LP -- Gulfstream 200 | A12EA -- Gulfstream Aerospace Corporation -- G-IV | A12EA -- Gulfstream Aerospace Corporation -- GV | A10CE -- Learjet Inc. -- 60 | A3EU -- Textron Aviation Inc. -- BAe.125 Series 800A | A3EU -- Textron Aviation Inc. -- BAe.125 Series 800B | A3EU -- Textron Aviation Inc. -- BAe.125 Series 1000A | A3EU -- Textron Aviation Inc. -- BAe.125 Series 1000B | A3EU -- Textron Aviation Inc. -- Hawker 750 | A3EU -- Textron Aviation Inc. -- Hawker 800 | A3EU -- Textron Aviation Inc. -- Hawker 800XP | A3EU -- Textron Aviation Inc. -- Hawker 850XP | A3EU -- Textron Aviation Inc. -- Hawker 900XP | A3EU -- Textron Aviation Inc. -- Hawker 1000 | A22CE -- Textron Aviation Inc. -- 550 | A22CE -- Textron Aviation Inc. -- 560 | A22CE -- Textron Aviation Inc. -- 560XL | A9NM -- Textron Aviation Inc. -- 650</t>
  </si>
  <si>
    <t>Aircraft</t>
  </si>
  <si>
    <t>Large Airplane</t>
  </si>
  <si>
    <t>12/14/2022</t>
  </si>
  <si>
    <t/>
  </si>
  <si>
    <t>ST02004WI</t>
  </si>
  <si>
    <t>Installation of the Garmin GI-275 Instantaneous Vertical Speed Indicators (IVSI)</t>
  </si>
  <si>
    <t>A21EA -- Bombardier Inc. -- CL-600-1A11 (CL-600) | A21EA -- Bombardier Inc. -- CL-600-2A12 (CL-601) | A21EA -- Bombardier Inc. -- CL-600-2B16 (CL-601-3A) | A21EA -- Bombardier Inc. -- CL-600-2B16 (CL-601-3R) | A21EA -- Bombardier Inc. -- CL-600-2B16 (CL-604) | A7EU -- Dassault Aviation -- Fan Jet Falcon | A7EU -- Dassault Aviation -- Fan Jet Falcon Series C | A7EU -- Dassault Aviation -- Fan Jet Falcon Series D | A7EU -- Dassault Aviation -- Fan Jet Falcon Series E | A7EU -- Dassault Aviation -- Fan Jet Falcon Series F | A7EU -- Dassault Aviation -- Fan Jet Falcon Series G | A7EU -- Dassault Aviation -- Mystere-Falcon 200 | A7EU -- Dassault Aviation -- Mystere-Falcon 20 - C5 | A7EU -- Dassault Aviation -- Mystere-Falcon 20 - D5 | A7EU -- Dassault Aviation -- Mystere-Falcon 20 - E5 | A7EU -- Dassault Aviation -- Mystere-Falcon 20 - F5 | A33EU -- Dassault Aviation -- Falcon 10 | A46EU -- Dassault Aviation -- Mystere-Falcon 50 | A46EU -- Dassault Aviation -- Mystere-Falcon 900 | A2SW -- Israel Aircraft Industries Ltd. -- 1121 | A2SW -- Israel Aircraft Industries Ltd. -- 1121A | A2SW -- Israel Aircraft Industries Ltd. -- 1121B | A2SW -- Israel Aircraft Industries Ltd. -- 1123 | A2SW -- Israel Aircraft Industries Ltd. -- 1124 | A2SW -- Israel Aircraft Industries Ltd. -- 1124A | A16NM -- Gulfstream Aerospace LP -- 1125 Westwind Astra | A16NM -- Gulfstream Aerospace LP -- Astra SPX | A12EA -- Gulfstream Aerospace Corporation -- G-1159 | A12EA -- Gulfstream Aerospace Corporation -- G-1159A | A12EA -- Gulfstream Aerospace Corporation -- G-1159B | A10CE -- Learjet Inc. -- 24 | A10CE -- Learjet Inc. -- 24A | A10CE -- Learjet Inc. -- 24B | A10CE -- Learjet Inc. -- 24B-A | A10CE -- Learjet Inc. -- 24C | A10CE -- Learjet Inc. -- 24D | A10CE -- Learjet Inc. -- 24D-A | A10CE -- Learjet Inc. -- 24E | A10CE -- Learjet Inc. -- 24F | A10CE -- Learjet Inc. -- 24F-A | A10CE -- Learjet Inc. -- 25 | A10CE -- Learjet Inc. -- 25A | A10CE -- Learjet Inc. -- 25B | A10CE -- Learjet Inc. -- 25C | A10CE -- Learjet Inc. -- 25D | A10CE -- Learjet Inc. -- 25F | A10CE -- Learjet Inc. -- 28 | A10CE -- Learjet Inc. -- 29 | A10CE -- Learjet Inc. -- 31 | A10CE -- Learjet Inc. -- 31A | A10CE -- Learjet Inc. -- 35 | A10CE -- Learjet Inc. -- 35A (C-21A) | A10CE -- Learjet Inc. -- 36 | A10CE -- Learjet Inc. -- 36A | A10CE -- Learjet Inc. -- 55 | A10CE -- Learjet Inc. -- 55B | A10CE -- Learjet Inc. -- 55C | A3EU -- Textron Aviation Inc. -- BAe.125 Series 800A | A3EU -- Textron Aviation Inc. -- BAe.125 Series 800A (C-29A) | A3EU -- Textron Aviation Inc. -- BAe.125 Series 800A (U-125) | A3EU -- Textron Aviation Inc. -- BAe.125 Series 800B | A3EU -- Textron Aviation Inc. -- BAe.125 Series 1000A | A3EU -- Textron Aviation Inc. -- BAe.125 Series 1000B | A3EU -- Textron Aviation Inc. -- Hawker 800 | A3EU -- Textron Aviation Inc. -- Hawker 800 (U-125A) | A3EU -- Textron Aviation Inc. -- Hawker 800XP | A3EU -- Textron Aviation Inc. -- Hawker 850XP | A3EU -- Textron Aviation Inc. -- Hawker 1000 | A16SW -- Textron Aviation Inc. -- MU-300-10 | A22CE -- Textron Aviation Inc. -- 550 | A22CE -- Textron Aviation Inc. -- S550 | A22CE -- Textron Aviation Inc. -- 560 | A9NM -- Textron Aviation Inc. -- 650</t>
  </si>
  <si>
    <t>12/02/2022</t>
  </si>
  <si>
    <t>SA01988WI</t>
  </si>
  <si>
    <t>Installation to replace the existing DeVore wingtip and tail position anti-collision lights with Whelan Aerospace Technologies Light Emitting Diodes (LED).</t>
  </si>
  <si>
    <t>Part 21 | Part 23 | Part 34 | Part 36</t>
  </si>
  <si>
    <t>Wichita ACO Branch, Tel: +1 (316) 946-4100</t>
  </si>
  <si>
    <t>A00010WI -- Textron Aviation Inc. -- 390</t>
  </si>
  <si>
    <t>Small Airplane</t>
  </si>
  <si>
    <t>05/26/2022</t>
  </si>
  <si>
    <t>Sec. 21.101 | Sec. 21.111 | Sec. 21.113 | Sec. 21.115 | Sec. 21.117 | Sec. 21.119 | Sec. 21.120</t>
  </si>
  <si>
    <t>ST01086DE</t>
  </si>
  <si>
    <t>Installation of the True Blue Power TS60 Lithium-ion Nanophosphate batteries as an alternate to existing Grimes Emergency Exit Lighting (EEL) Power Supply</t>
  </si>
  <si>
    <t>Part 21 | Part 23 | Part 25 | Part 26 | Part 27 | Part 29</t>
  </si>
  <si>
    <t>Denver ACO Branch, Tel: +1 (303) 342-1080</t>
  </si>
  <si>
    <t>A21EA -- Bombardier Inc. -- CL-600-1A11 (CL-600) | A21EA -- Bombardier Inc. -- CL-600-2A12 (CL-601) | A21EA -- Bombardier Inc. -- CL-600-2B16 (CL-601-3A) | A21EA -- Bombardier Inc. -- CL-600-2B16 (CL-601-3R) | A21EA -- Bombardier Inc. -- CL-600-2B16 (CL-604) | A3EU -- Textron Aviation Inc. -- BAe.125 Series 1000A | A3EU -- Textron Aviation Inc. -- BAe.125 Series 1000B | A3EU -- Textron Aviation Inc. -- BAe.125 Series 800A | A3EU -- Textron Aviation Inc. -- BAe.125 Series 800A (C-29A) | A3EU -- Textron Aviation Inc. -- BAe.125 Series 800A (U-125) | A3EU -- Textron Aviation Inc. -- BAe.125 Series 800B | A3EU -- Textron Aviation Inc. -- Hawker 1000 | A3EU -- Textron Aviation Inc. -- Hawker 750 | A3EU -- Textron Aviation Inc. -- Hawker 800 | A3EU -- Textron Aviation Inc. -- Hawker 800XP | A3EU -- Textron Aviation Inc. -- Hawker 850XP | A3EU -- Textron Aviation Inc. -- Hawker 900XP | A16WE -- The Boeing Company -- 737-200 Series | A16WE -- The Boeing Company -- 737-200C Series</t>
  </si>
  <si>
    <t>03/01/2022</t>
  </si>
  <si>
    <t>Sec. 25.6 | Sec. 26.11 | Sec. 21.101 | Sec. 21.111 | Sec. 21.113 | Sec. 21.115 | Sec. 21.117 | Sec. 21.119 | Sec. 21.120 | Sec. 25.301 | Sec. 25.303 | Sec. 25.305 | Sec. 25.307 | Sec. 25.337 | Sec. 25.561 | Sec. 25.601 | Sec. 25.603 | Sec. 25.605 | Sec. 25.607 | Sec. 25.609 | Sec. 25.611 | Sec. 25.613 | Sec. 25.625 | Sec. 25.812 | Sec. 25.853 | Sec. 25.863 | Sec. 25.1301 | Sec. 25.1309 | Sec. 25.1351 | Sec. 25.1353 | Sec. 25.1431 | Sec. 25.1529 | Sec. 25.1581 | Sec. 25.1583 | Sec. 25.1585</t>
  </si>
  <si>
    <t>ST01070DE</t>
  </si>
  <si>
    <t>Installation of the Curtiss-Wright Fortress Flight Data Recorder (with Cockpit Voice Recorder)</t>
  </si>
  <si>
    <t>Part 21 | Part 23 | Part 25 | Part 27 | Part 29</t>
  </si>
  <si>
    <t>AIR-7D0: Denver ACO Branch</t>
  </si>
  <si>
    <t>A10CE -- Learjet Inc. -- 31 | A10CE -- Learjet Inc. -- 31A | A10CE -- Learjet Inc. -- 35 | A10CE -- Learjet Inc. -- 35A (C-21A) | A10CE -- Learjet Inc. -- 36 | A10CE -- Learjet Inc. -- 36A | T00008WI -- Learjet Inc. -- 45 | A3EU -- Textron Aviation Inc. -- BAe.125 Series 1000A | A3EU -- Textron Aviation Inc. -- BAe.125 Series 1000B | A3EU -- Textron Aviation Inc. -- BAe.125 Series 800A | A3EU -- Textron Aviation Inc. -- BAe.125 Series 800B | A3EU -- Textron Aviation Inc. -- Hawker 1000 | A3EU -- Textron Aviation Inc. -- Hawker 750 | A3EU -- Textron Aviation Inc. -- Hawker 800 | A3EU -- Textron Aviation Inc. -- Hawker 800XP | A3EU -- Textron Aviation Inc. -- Hawker 850XP | A3EU -- Textron Aviation Inc. -- Hawker 900XP | T00007WI -- Textron Aviation Inc. -- 750</t>
  </si>
  <si>
    <t>08/24/2021</t>
  </si>
  <si>
    <t>Sec. 25.6 | Sec. 21.101 | Sec. 21.111 | Sec. 21.113 | Sec. 21.115 | Sec. 21.117 | Sec. 21.119 | Sec. 21.120 | Sec. 25.301 | Sec. 25.303 | Sec. 25.305 | Sec. 25.307 | Sec. 25.337 | Sec. 25.341 | Sec. 25.473 | Sec. 25.561 | Sec. 25.601 | Sec. 25.603 | Sec. 25.605 | Sec. 25.607 | Sec. 25.609 | Sec. 25.611 | Sec. 25.613 | Sec. 25.619 | Sec. 25.671 | Sec. 25.771 | Sec. 25.773 | Sec. 25.777 | Sec. 25.853 | Sec. 25.869 | Sec. 25.1301 | Sec. 25.1309 | Sec. 25.1321 | Sec. 25.1322 | Sec. 25.1351 | Sec. 25.1353 | Sec. 25.1357 | Sec. 25.1431 | Sec. 25.1457 | Sec. 25.1529 | Sec. 25.1555 | Sec. 25.1581 | Sec. 25.1583</t>
  </si>
  <si>
    <t>ST01066DE</t>
  </si>
  <si>
    <t>Installation of the Aviation Clean Air Airborne Air &amp; Surface Purification System</t>
  </si>
  <si>
    <t>A21EA -- Bombardier Inc. -- CL-600-1A11 (CL-600) | A21EA -- Bombardier Inc. -- CL-600-2A12 (CL-601) | A21EA -- Bombardier Inc. -- CL-600-2B16 (CL-601-3A) | A21EA -- Bombardier Inc. -- CL-600-2B16 (CL-601-3R) | A21EA -- Bombardier Inc. -- CL-600-2B16 (CL-604) | A46EU -- Dassault Aviation -- Falcon 900EX | A46EU -- Dassault Aviation -- Mystere-Falcon 50 | A46EU -- Dassault Aviation -- Mystere-Falcon 900 | A12EA -- Gulfstream Aerospace Corporation -- G-IV</t>
  </si>
  <si>
    <t>06/17/2021</t>
  </si>
  <si>
    <t>Sec. 21.101 | Sec. 21.111 | Sec. 21.113 | Sec. 21.115 | Sec. 21.117 | Sec. 21.119 | Sec. 21.120 | Sec. 25.301 | Sec. 25.303 | Sec. 25.305 | Sec. 25.307 | Sec. 25.337 | Sec. 25.341 | Sec. 25.561 | Sec. 25.601 | Sec. 25.603 | Sec. 25.605 | Sec. 25.607 | Sec. 25.609 | Sec. 25.611 | Sec. 25.613 | Sec. 25.831 | Sec. 25.832 | Sec. 25.853 | Sec. 25.869 | Sec. 25.1301 | Sec. 25.1307 | Sec. 25.1309 | Sec. 25.1351 | Sec. 25.1353 | Sec. 25.1357 | Sec. 25.1431 | Sec. 25.1529 | Sec. 25.1541</t>
  </si>
  <si>
    <t>ST00895DE</t>
  </si>
  <si>
    <t>Installation of the Garmin G700 TXi Avionics Suite</t>
  </si>
  <si>
    <t>Part 21 | Part 25 | Part 26</t>
  </si>
  <si>
    <t>Amended</t>
  </si>
  <si>
    <t>A31SO -- Yaborã Indústria Aeronáutica S.A. -- EMB-120 | A31SO -- Yaborã Indústria Aeronáutica S.A. -- EMB-120ER | A31SO -- Yaborã Indústria Aeronáutica S.A. -- EMB-120FC | A31SO -- Yaborã Indústria Aeronáutica S.A. -- EMB-120QC | A31SO -- Yaborã Indústria Aeronáutica S.A. -- EMB-120RT</t>
  </si>
  <si>
    <t>06/16/2021</t>
  </si>
  <si>
    <t>ST01035DE</t>
  </si>
  <si>
    <t>Installation of replacement aft bay Heat Exchanger Blower Fans</t>
  </si>
  <si>
    <t>Part 21 | Part 25</t>
  </si>
  <si>
    <t>T00013WI -- Textron Aviation Inc. -- 4000</t>
  </si>
  <si>
    <t>03/25/2021</t>
  </si>
  <si>
    <t>Sec. 21.101 | Sec. 21.111 | Sec. 21.113 | Sec. 21.115 | Sec. 21.117 | Sec. 21.119 | Sec. 21.120 | Sec. 25.301</t>
  </si>
  <si>
    <t>ST01075DE</t>
  </si>
  <si>
    <t>Installation of Supplemental Flap/Slat Actuator Heater System</t>
  </si>
  <si>
    <t>A16NM -- Gulfstream Aerospace LP -- G150</t>
  </si>
  <si>
    <t>11/02/2020</t>
  </si>
  <si>
    <t>Sec. 21.101 | Sec. 21.115</t>
  </si>
  <si>
    <t>ST01083DE</t>
  </si>
  <si>
    <t>A16NM -- Gulfstream Aerospace LP -- G150 | A10CE -- Learjet Inc. -- 35 | A10CE -- Learjet Inc. -- 35A (C-21A) | A10CE -- Learjet Inc. -- 36 | A10CE -- Learjet Inc. -- 36A | A22CE -- Textron Aviation Inc. -- 560XL</t>
  </si>
  <si>
    <t>08/21/2020</t>
  </si>
  <si>
    <t>Sec. 21.101 | Sec. 21.111 | Sec. 21.113 | Sec. 21.115 | Sec. 21.117 | Sec. 21.119 | Sec. 21.120 | Sec. 25.301 | Sec. 25.303 | Sec. 25.305 | Sec. 25.307 | Sec. 25.337 | Sec. 25.341 | Sec. 25.561 | Sec. 25.601 | Sec. 25.603 | Sec. 25.605 | Sec. 25.607 | Sec. 25.609 | Sec. 25.611 | Sec. 25.613 | Sec. 25.831 | Sec. 25.832 | Sec. 25.853 | Sec. 25.869 | Sec. 25.1301 | Sec. 25.1307 | Sec. 25.1309 | Sec. 25.1351 | Sec. 25.1353 | Sec. 25.1357 | Sec. 25.1431 | Sec. 25.1519 | Sec. 25.1529 | Sec. 25.1541</t>
  </si>
  <si>
    <t>SR00925DE</t>
  </si>
  <si>
    <t>Installation of Garmin GTX 335/335R and GTX345/345R transponders to provide ADS-B Out and In functionality</t>
  </si>
  <si>
    <t>Part 21 | Part 23 | Part 25 | Part 27 | Part 29 | Part 91 | Part 121 | Part 125 | Part 135</t>
  </si>
  <si>
    <t>H13EU -- Airbus Helicopters Deutschland GmbH -- MBB-BK 117 A-1 | H13EU -- Airbus Helicopters Deutschland GmbH -- MBB-BK 117 A-3 | H13EU -- Airbus Helicopters Deutschland GmbH -- MBB-BK 117 A-4 | H13EU -- Airbus Helicopters Deutschland GmbH -- MBB-BK 117 B-1 | H13EU -- Airbus Helicopters Deutschland GmbH -- MBB-BK 117 B-2 | H13EU -- Airbus Helicopters Deutschland GmbH -- MBB-BK 117 C-1 | H13EU -- Airbus Helicopters Deutschland GmbH -- MBB-BK 117 C-2 | H10EU -- Airbus Helicopters -- AS-365N2 | H10EU -- Airbus Helicopters -- AS-365N3 | H10EU -- Airbus Helicopters -- EC 155B | H10EU -- Airbus Helicopters -- EC155B1 | H10EU -- Airbus Helicopters -- SA-365N1 | H4EU -- Airbus Helicopters -- AS332C | H4EU -- Airbus Helicopters -- AS332C1 | H4EU -- Airbus Helicopters -- AS332L | H4EU -- Airbus Helicopters -- AS332L1 | H4EU -- Airbus Helicopters -- AS332L2 | H4EU -- Airbus Helicopters -- EC225LP | H9SW -- Bell Helicopter Textron A Division of Textron Canada -- 222 | H9SW -- Bell Helicopter Textron A Division of Textron Canada -- 222B | H9SW -- Bell Helicopter Textron A Division of Textron Canada -- 222U | H9SW -- Bell Helicopter Textron A Division of Textron Canada -- 230 | H9SW -- Bell Helicopter Textron A Division of Textron Canada -- 430 | H1SW -- Bell Textron Inc. -- 205A | H1SW -- Bell Textron Inc. -- 205A-1 | H4SW -- Bell Textron Inc. -- 212 | H4SW -- Bell Textron Inc. -- 412 | 1H16 -- Columbia Helicopters Inc. -- 107-II | H9EA -- Columbia Helicopters Inc. -- 234 | H6EA -- Erickson Incorporated DBA Erickson Air-Crane -- S-64E | H6EA -- Erickson Incorporated DBA Erickson Air-Crane -- S-64F | R00002RD -- Leonardo S.p.a. -- AW139 | 1H15 -- Sikorsky Aircraft -- S-61L | 1H15 -- Sikorsky Aircraft -- S-61N | 1H15 -- Sikorsky Aircraft -- S-61NM | 1H15 -- Sikorsky Aircraft -- S-61R | H1NE -- Sikorsky Aircraft Corporation -- S-76A | H1NE -- Sikorsky Aircraft Corporation -- S-76B | H1NE -- Sikorsky Aircraft Corporation -- S-76C | R00024BO -- Sikorsky Aircraft Corporation -- S-92A</t>
  </si>
  <si>
    <t>Rotorcraft</t>
  </si>
  <si>
    <t>03/24/2020</t>
  </si>
  <si>
    <t>Sec. 21.29 | Sec. 21.47 | Sec. 29.15 | Sec. 91.21 | Sec. 21.101 | Sec. 21.111 | Sec. 21.113 | Sec. 21.115 | Sec. 21.117 | Sec. 21.119 | Sec. 21.120 | Sec. 29.301 | Sec. 29.303 | Sec. 29.305 | Sec. 29.307 | Sec. 29.337 | Sec. 29.341 | Sec. 29.397 | Sec. 29.471 | Sec. 29.561 | Sec. 29.601 | Sec. 29.603 | Sec. 29.605 | Sec. 29.607 | Sec. 29.609 | Sec. 29.610 | Sec. 29.611 | Sec. 29.613 | Sec. 29.619 | Sec. 29.625 | Sec. 29.671 | Sec. 29.771 | Sec. 29.773 | Sec. 29.777 | Sec. 29.853 | Sec. 121.306 | Sec. 125.204 | Sec. 135.144 | Sec. 29.1301 | Sec. 29.1309 | Sec. 29.1316 | Sec. 29.1317 | Sec. 29.1321 | Sec. 29.1322 | Sec. 29.1351 | Sec. 29.1353 | Sec. 29.1357 | Sec. 29.1359 | Sec. 29.1381 | Sec. 29.1431 | Sec. 29.1501 | Sec. 29.1541 | Sec. 29.1555 | Sec. 29.1581 | Sec. 29.1583 | Sec. 29.1585</t>
  </si>
  <si>
    <t>SA01031DE</t>
  </si>
  <si>
    <t>Installation of the Garmin GSR 56 SATCOM transceiver and Flightstream 210 transceiver</t>
  </si>
  <si>
    <t>Part 21 | Part 23</t>
  </si>
  <si>
    <t>A00007SE -- Daher Aircraft Design LLC -- Kodiak 100</t>
  </si>
  <si>
    <t>03/23/2020</t>
  </si>
  <si>
    <t>Sec. 21.47 | Sec. 21.101 | Sec. 21.115 | Sec. 21.120</t>
  </si>
  <si>
    <t>ST00882DE</t>
  </si>
  <si>
    <t>Installation of Becker Avionics BXT6553 transponder</t>
  </si>
  <si>
    <t>A21EA -- Bombardier Inc. -- CL-600-2A12 (CL-601) | A21EA -- Bombardier Inc. -- CL-600-2B16 (CL-601-3A) | A21EA -- Bombardier Inc. -- CL-600-2B16 (CL-601-3R) | A46EU -- Dassault Aviation -- Mystere-Falcon 900 | A12EA -- Gulfstream Aerospace Corporation -- G-1159A | A12EA -- Gulfstream Aerospace Corporation -- G-IV | A16NM -- Gulfstream Aerospace LP -- 1125 Westwind Astra | A10CE -- Learjet Inc. -- 31 | A10CE -- Learjet Inc. -- 31A | A10CE -- Learjet Inc. -- 35 | A10CE -- Learjet Inc. -- 35A (C-21A) | A10CE -- Learjet Inc. -- 36 | A10CE -- Learjet Inc. -- 36A | A10CE -- Learjet Inc. -- 55 | A10CE -- Learjet Inc. -- 55B | A10CE -- Learjet Inc. -- 55C | A22CE -- Textron Aviation Inc. -- 550 | A3EU -- Textron Aviation Inc. -- BAe.125 Series 800A | A3EU -- Textron Aviation Inc. -- BAe.125 Series 800B | A3EU -- Textron Aviation Inc. -- Hawker 800 | A3EU -- Textron Aviation Inc. -- Hawker 800XP | A9NM -- Textron Aviation Inc. -- 650</t>
  </si>
  <si>
    <t>11/13/2019</t>
  </si>
  <si>
    <t>Sec. 25.6 | Sec. 21.47 | Sec. 21.101 | Sec. 21.115 | Sec. 21.120 | Sec. 25.301 | Sec. 25.303 | Sec. 25.305 | Sec. 25.307 | Sec. 25.337 | Sec. 25.341 | Sec. 25.473 | Sec. 25.561 | Sec. 25.601 | Sec. 25.603 | Sec. 25.605 | Sec. 25.607 | Sec. 25.609 | Sec. 25.611 | Sec. 25.613 | Sec. 25.619 | Sec. 25.625 | Sec. 25.671 | Sec. 25.771 | Sec. 25.773 | Sec. 25.777 | Sec. 25.853 | Sec. 25.869 | Sec. 25.1301 | Sec. 25.1309 | Sec. 25.1316 | Sec. 25.1317 | Sec. 25.1321 | Sec. 25.1322 | Sec. 25.1351 | Sec. 25.1353 | Sec. 25.1357 | Sec. 25.1359 | Sec. 25.1431 | Sec. 25.1529 | Sec. 25.1555 | Sec. 25.1581 | Sec. 25.1583</t>
  </si>
  <si>
    <t>SR00764DE</t>
  </si>
  <si>
    <t>Installation of Automatic Dependent Surveillance - Broadcast (ADS-B) Out functionality using the Trig Avionics TT22 Transponder and Freeflight Systems 1201 Global Positioning System (GPS) with Wide Area Augmentation System (WAAS)</t>
  </si>
  <si>
    <t>Part 21 | Part 29</t>
  </si>
  <si>
    <t>H1NE -- Sikorsky Aircraft Corporation -- S-76A | H1NE -- Sikorsky Aircraft Corporation -- S-76B | H1NE -- Sikorsky Aircraft Corporation -- S-76C</t>
  </si>
  <si>
    <t>08/08/2019</t>
  </si>
  <si>
    <t>Sec. 21.47 | Sec. 21.93 | Sec. 21.101 | Sec. 21.115 | Sec. 21.120</t>
  </si>
  <si>
    <t>ST00934DE</t>
  </si>
  <si>
    <t>A21EA -- Bombardier Inc. -- CL-600-2B16 (CL-601-3A) | A21EA -- Bombardier Inc. -- CL-600-2B16 (CL-601-3R) | A46EU -- Dassault Aviation -- Falcon 900EX | T00011AT -- Embraer S.A. -- EMB-135BJ (Legacy 600) | T00011AT -- Embraer S.A. -- EMB-135BJ (Legacy 650) | A12EA -- Gulfstream Aerospace Corporation -- G-IV | A12EA -- Gulfstream Aerospace Corporation -- GIV-X | T00008WI -- Learjet Inc. -- 45 | A22CE -- Textron Aviation Inc. -- 550 | A22CE -- Textron Aviation Inc. -- 560 | A22CE -- Textron Aviation Inc. -- 560XL | A9NM -- Textron Aviation Inc. -- 650 | T00012WI -- Textron Aviation Inc. -- 680 | T00007WI -- Textron Aviation Inc. -- 750 | A3EU -- Textron Aviation Inc. -- BAe.125 Series 1000A | A3EU -- Textron Aviation Inc. -- BAe.125 Series 1000B | A3EU -- Textron Aviation Inc. -- BAe.125 Series 800A (C-29A) | A3EU -- Textron Aviation Inc. -- BAe.125 Series 800A (U-125) | A3EU -- Textron Aviation Inc. -- BAe.125 Series 800A | A3EU -- Textron Aviation Inc. -- BAe.125 Series 800B | A3EU -- Textron Aviation Inc. -- Hawker 1000 | A3EU -- Textron Aviation Inc. -- Hawker 800 (U-125A) | A3EU -- Textron Aviation Inc. -- Hawker 800 | A3EU -- Textron Aviation Inc. -- Hawker 800XP</t>
  </si>
  <si>
    <t>06/06/2019</t>
  </si>
  <si>
    <t>Sec. 111 | Sec. 113 | Sec. 115 | Sec. 117 | Sec. 119 | Sec. 120 | Sec. 25.6 | Sec. 21.47 | Sec. 21.101 | Sec. 21.115 | Sec. 21.120 | Sec. 25.301 | Sec. 25.303 | Sec. 25.305 | Sec. 25.307 | Sec. 25.337 | Sec. 25.341 | Sec. 25.473 | Sec. 25.561 | Sec. 25.601 | Sec. 25.603 | Sec. 25.605 | Sec. 25.607 | Sec. 25.609 | Sec. 25.611 | Sec. 25.613 | Sec. 25.619 | Sec. 25.625 | Sec. 25.671 | Sec. 25.771 | Sec. 25.773 | Sec. 25.777 | Sec. 25.853 | Sec. 25.869 | Sec. 25.1301 | Sec. 25.1309 | Sec. 25.1316 | Sec. 25.1317 | Sec. 25.1321 | Sec. 25.1322 | Sec. 25.1351 | Sec. 25.1353 | Sec. 25.1357 | Sec. 25.1431 | Sec. 25.1529 | Sec. 25.1555 | Sec. 25.1581 | Sec. 25.1583</t>
  </si>
  <si>
    <t>SR00851DE</t>
  </si>
  <si>
    <t>Installation of Automatic Dependent Surveillance - Broadcast (ADS-B) Out functionality using the Garmin GTX 330ES transponder and a qualified position sensor</t>
  </si>
  <si>
    <t>Reissued</t>
  </si>
  <si>
    <t>H13EU -- Airbus Helicopters Deutschland GmbH -- MBB-BK 117 A-1 | H13EU -- Airbus Helicopters Deutschland GmbH -- MBB-BK 117 A-3 | H13EU -- Airbus Helicopters Deutschland GmbH -- MBB-BK 117 A-4 | H13EU -- Airbus Helicopters Deutschland GmbH -- MBB-BK 117 B-1 | H13EU -- Airbus Helicopters Deutschland GmbH -- MBB-BK 117 B-2 | H13EU -- Airbus Helicopters Deutschland GmbH -- MBB-BK 117 C-1 | H13EU -- Airbus Helicopters Deutschland GmbH -- MBB-BK 117 C-2</t>
  </si>
  <si>
    <t>05/06/2019</t>
  </si>
  <si>
    <t>Sec. 21.47 | Sec. 21.120</t>
  </si>
  <si>
    <t>ST00835DE</t>
  </si>
  <si>
    <t>Installation of Automatic Dependent Surveillance - Broadcast (ADS-B) Out and In functionality using the Garmin GTX 335R and GTX 345R Transponders plus qualified position sensor</t>
  </si>
  <si>
    <t>A16SW -- Beechcraft Corporation -- 400 | A16SW -- Beechcraft Corporation -- 400A | A16SW -- Beechcraft Corporation -- 400T | A3EU -- Beechcraft Corporation -- BAe.125 Series 800A | A3EU -- Beechcraft Corporation -- BAe.125 Series 800B | A3EU -- Beechcraft Corporation -- BH.125 Series 600A | A3EU -- Beechcraft Corporation -- Hawker 800 | A3EU -- Beechcraft Corporation -- Hawker 800XP | A3EU -- Beechcraft Corporation -- HS.125 Series 600A | A3EU -- Beechcraft Corporation -- HS.125 Series 600B | A3EU -- Beechcraft Corporation -- HS.125 Series 600B/1 | A3EU -- Beechcraft Corporation -- HS.125 Series 600B/2 | A3EU -- Beechcraft Corporation -- HS.125 Series 600B/3 | A3EU -- Beechcraft Corporation -- HS.125 Series 700A | A3EU -- Beechcraft Corporation -- HS.125 Series 700B | A3EU -- Beechcraft Corporation -- HS.125 Series F600B | A16SW -- Beechcraft Corporation -- MU-300-10 | A33EU -- Dassault Aviation -- Falcon 10 | A7EU -- Dassault Aviation -- Fan Jet Falcon | A7EU -- Dassault Aviation -- Fan Jet Falcon Series C | A7EU -- Dassault Aviation -- Fan Jet Falcon Series D | A7EU -- Dassault Aviation -- Fan Jet Falcon Series E | A7EU -- Dassault Aviation -- Fan Jet Falcon Series F | A7EU -- Dassault Aviation -- Fan Jet Falcon Series G | A7EU -- Dassault Aviation -- Mystere-Falcon 20 - C5 | A7EU -- Dassault Aviation -- Mystere-Falcon 20 - D5 | A7EU -- Dassault Aviation -- Mystere-Falcon 20 - E5 | A7EU -- Dassault Aviation -- Mystere-Falcon 20 - F5 | A7EU -- Dassault Aviation -- Mystere-Falcon 200 | A46EU -- Dassault Aviation -- Mystere-Falcon 50 | A46EU -- Dassault Aviation -- Mystere-Falcon 900 | A16NM -- Gulfstream Aerospace LP -- 1125 Westwind Astra | A16NM -- Gulfstream Aerospace LP -- Astra SPX | A2SW -- Israel Aircraft Industries Ltd. -- 1121 | A2SW -- Israel Aircraft Industries Ltd. -- 1121A | A2SW -- Israel Aircraft Industries Ltd. -- 1121B | A2SW -- Israel Aircraft Industries Ltd. -- 1123 | A2SW -- Israel Aircraft Industries Ltd. -- 1124 | A2SW -- Israel Aircraft Industries Ltd. -- 1124A | A10CE -- Learjet Inc. -- 24 | A10CE -- Learjet Inc. -- 24A | A10CE -- Learjet Inc. -- 24B-A | A10CE -- Learjet Inc. -- 24B | A10CE -- Learjet Inc. -- 24C | A10CE -- Learjet Inc. -- 24D-A | A10CE -- Learjet Inc. -- 24D | A10CE -- Learjet Inc. -- 24E | A10CE -- Learjet Inc. -- 24F-A | A10CE -- Learjet Inc. -- 24F | A10CE -- Learjet Inc. -- 25 | A10CE -- Learjet Inc. -- 25A | A10CE -- Learjet Inc. -- 25B | A10CE -- Learjet Inc. -- 25C | A10CE -- Learjet Inc. -- 25D | A10CE -- Learjet Inc. -- 25F | A10CE -- Learjet Inc. -- 28 | A10CE -- Learjet Inc. -- 29 | A10CE -- Learjet Inc. -- 31 | A10CE -- Learjet Inc. -- 31A | A10CE -- Learjet Inc. -- 35 | A10CE -- Learjet Inc. -- 35A (C-21A) | A10CE -- Learjet Inc. -- 36 | A10CE -- Learjet Inc. -- 36A | A10CE -- Learjet Inc. -- 55 | A10CE -- Learjet Inc. -- 55B | A10CE -- Learjet Inc. -- 55C | A22CE -- Textron Aviation Inc. -- 500 | A22CE -- Textron Aviation Inc. -- 550 | A22CE -- Textron Aviation Inc. -- 552 | A22CE -- Textron Aviation Inc. -- 560 | A9NM -- Textron Aviation Inc. -- 650 | A22CE -- Textron Aviation Inc. -- S550</t>
  </si>
  <si>
    <t>Small/Large Airplane</t>
  </si>
  <si>
    <t>04/17/2019</t>
  </si>
  <si>
    <t>Sec. 25.6 | Sec. 21.47 | Sec. 21.101 | Sec. 21.111 | Sec. 21.113 | Sec. 21.115 | Sec. 21.117 | Sec. 21.119 | Sec. 21.120 | Sec. 25.301 | Sec. 25.303 | Sec. 25.305 | Sec. 25.307 | Sec. 25.337 | Sec. 25.341 | Sec. 25.473 | Sec. 25.561 | Sec. 25.601 | Sec. 25.603 | Sec. 25.605 | Sec. 25.607 | Sec. 25.609 | Sec. 25.611 | Sec. 25.613 | Sec. 25.619 | Sec. 25.625 | Sec. 25.671 | Sec. 25.771 | Sec. 25.773 | Sec. 25.777 | Sec. 25.853 | Sec. 25.1301 | Sec. 25.1309 | Sec. 25.1316 | Sec. 25.1317 | Sec. 25.1321 | Sec. 25.1322 | Sec. 25.1351 | Sec. 25.1357 | Sec. 25.1359 | Sec. 25.1431 | Sec. 25.1529 | Sec. 25.1555 | Sec. 25.1581 | Sec. 25.1583</t>
  </si>
  <si>
    <t>SA00756DE</t>
  </si>
  <si>
    <t>Installation of Automatic Dependent Surveillance  Broadcast (ADS-B) Out Equipment using a Trig Avionics TT22 Transponder and an approved Global Positioning System (GPS) Position Sensor</t>
  </si>
  <si>
    <t>A10EU -- Aermacchi S.p.A. -- F.260 | A10EU -- Aermacchi S.p.A. -- F.260B | A10EU -- Aermacchi S.p.A. -- F.260C | A10EU -- Aermacchi S.p.A. -- F.260D | A9EU -- Aermacchi S.p.A. -- S.205 - 18/F | A9EU -- Aermacchi S.p.A. -- S.205 - 18/R | A9EU -- Aermacchi S.p.A. -- S.205 - 20/F | A9EU -- Aermacchi S.p.A. -- S.205 - 20/R | A9EU -- Aermacchi S.p.A. -- S.205 - 22/R | A9EU -- Aermacchi S.p.A. -- S.208 | A9EU -- Aermacchi S.p.A. -- S.208A | 7A11 -- Aeromere S.A. -- Falco F.8.L. | 7A12 -- Aeronautica Macchi S.p.A. -- AL 60-B | 7A12 -- Aeronautica Macchi S.p.A. -- AL 60-C5 | 7A12 -- Aeronautica Macchi S.p.A. -- AL 60-F5 | 7A12 -- Aeronautica Macchi S.p.A. -- AL 60 | A11WE -- Aerostar Aircraft Corporation -- 360 | A11WE -- Aerostar Aircraft Corporation -- 400 | A17WE -- Aerostar Aircraft Corporation -- PA-60-600 (Aerostar 600) | A17WE -- Aerostar Aircraft Corporation -- PA-60-601 (Aerostar 601) | A17WE -- Aerostar Aircraft Corporation -- PA-60-601P (Aerostar 601P) | A17WE -- Aerostar Aircraft Corporation -- PA-60-602P (Aerostar 602P) | A17WE -- Aerostar Aircraft Corporation -- PA-60-700P (Aerostar 700P) | 1A3 -- Alexandria Aircraft LLC -- 14-19-2 | 1A3 -- Alexandria Aircraft LLC -- 14-19-3 | 1A3 -- Alexandria Aircraft LLC -- 14-19-3A | 1A3 -- Alexandria Aircraft LLC -- 14-19 | 1A3 -- Alexandria Aircraft LLC -- 17-30 | A18CE -- Alexandria Aircraft LLC -- 17-30A | 1A3 -- Alexandria Aircraft LLC -- 17-31 | A18CE -- Alexandria Aircraft LLC -- 17-31A | A18CE -- Alexandria Aircraft LLC -- 17-31ATC | 1A3 -- Alexandria Aircraft LLC -- 17-31TC | A21CE -- American Champion Aircraft Corp. -- 8GCBC | A21CE -- American Champion Aircraft Corp. -- 8KCAB | A36EU -- APEX Aircraft -- CAP 10 B | A8SO -- Aviat Aircraft Inc -- S-2C | A29EU -- B-N Group Ltd. -- BN2A MK. III-2 | A29EU -- B-N Group Ltd. -- BN2A MK. III-3 | A29EU -- B-N Group Ltd. -- BN2A MK. III | A1CE -- Beechcraft Corporation -- 19A | A1CE -- Beechcraft Corporation -- 23 | 3A15 -- Beechcraft Corporation -- 35-33 | 3A15 -- Beechcraft Corporation -- 35-A33 | 3A15 -- Beechcraft Corporation -- 35-B33 | 3A15 -- Beechcraft Corporation -- 35-C33 | 3A15 -- Beechcraft Corporation -- 35-C33A | A-777 -- Beechcraft Corporation -- 35 | A-777 -- Beechcraft Corporation -- 35R | 3A15 -- Beechcraft Corporation -- 36 | 5A3 -- Beechcraft Corporation -- 45 (Military YT-34) | 5A4 -- Beechcraft Corporation -- 50 | 3A16 -- Beechcraft Corporation -- 56TC | 3A16 -- Beechcraft Corporation -- 58 | 3A16 -- Beechcraft Corporation -- 58A | A23CE -- Beechcraft Corporation -- 58P | A23CE -- Beechcraft Corporation -- 58PA | A23CE -- Beechcraft Corporation -- 58TC | A23CE -- Beechcraft Corporation -- 58TCA | A12CE -- Beechcraft Corporation -- 60 | 3A20 -- Beechcraft Corporation -- 65-80 | 3A20 -- Beechcraft Corporation -- 65-88 | 3A20 -- Beechcraft Corporation -- 65-A80-8800 | 3A20 -- Beechcraft Corporation -- 65-A80 | 3A20 -- Beechcraft Corporation -- 65-B80 | 3A20 -- Beechcraft Corporation -- 65 | 3A20 -- Beechcraft Corporation -- 70 | A29CE -- Beechcraft Corporation -- 76 | A30CE -- Beechcraft Corporation -- 77 | 3A16 -- Beechcraft Corporation -- 95-55 | 3A16 -- Beechcraft Corporation -- 95-A55 | 3A16 -- Beechcraft Corporation -- 95-B55 | 3A16 -- Beechcraft Corporation -- 95-B55A | 3A16 -- Beechcraft Corporation -- 95-B55B | 3A16 -- Beechcraft Corporation -- 95-C55 | 3A16 -- Beechcraft Corporation -- 95-C55A | 3A16 -- Beechcraft Corporation -- 95 | A1CE -- Beechcraft Corporation -- A23-19 | A1CE -- Beechcraft Corporation -- A23-24 | A1CE -- Beechcraft Corporation -- A23 | A1CE -- Beechcraft Corporation -- A23A | A1CE -- Beechcraft Corporation -- A24 | A1CE -- Beechcraft Corporation -- A24R | A-777 -- Beechcraft Corporation -- A35 | 3A15 -- Beechcraft Corporation -- A36 | 3A15 -- Beechcraft Corporation -- A36TC | 5A3 -- Beechcraft Corporation -- A45 (Military T-34A; B-45) | 3A16 -- Beechcraft Corporation -- A56TC | A12CE -- Beechcraft Corporation -- A60 | 3A20 -- Beechcraft Corporation -- A65-8200 | 3A20 -- Beechcraft Corporation -- A65 | A1CE -- Beechcraft Corporation -- B19 | A1CE -- Beechcraft Corporation -- B23 | A1CE -- Beechcraft Corporation -- B24R | A-777 -- Beechcraft Corporation -- B35 | 3A15 -- Beechcraft Corporation -- B36TC | 5A4 -- Beechcraft Corporation -- B50 | A12CE -- Beechcraft Corporation -- B60 | 3A16 -- Beechcraft Corporation -- B95 | 3A16 -- Beechcraft Corporation -- B95A | A1CE -- Beechcraft Corporation -- C23 | A1CE -- Beechcraft Corporation -- C24R | A-777 -- Beechcraft Corporation -- C35 | 5A4 -- Beechcraft Corporation -- C50 | A-777 -- Beechcraft Corporation -- D35 | 5A3 -- Beechcraft Corporation -- D45 (Military T-34B) | 5A4 -- Beechcraft Corporation -- D50 | 5A4 -- Beechcraft Corporation -- D50A | 5A4 -- Beechcraft Corporation -- D50B | 5A4 -- Beechcraft Corporation -- D50C | 5A4 -- Beechcraft Corporation -- D50E-5990 | 5A4 -- Beechcraft Corporation -- D50E | 3A16 -- Beechcraft Corporation -- D55 | 3A16 -- Beechcraft Corporation -- D55A | 3A16 -- Beechcraft Corporation -- D95A | 3A15 -- Beechcraft Corporation -- E33 | 3A15 -- Beechcraft Corporation -- E33A | 3A15 -- Beechcraft Corporation -- E33C | A-777 -- Beechcraft Corporation -- E35 | 5A4 -- Beechcraft Corporation -- E50 | 3A16 -- Beechcraft Corporation -- E55 | 3A16 -- Beechcraft Corporation -- E55A | 3A16 -- Beechcraft Corporation -- E95 | 3A15 -- Beechcraft Corporation -- F33 | 3A15 -- Beechcraft Corporation -- F33A | 3A15 -- Beechcraft Corporation -- F33C | A-777 -- Beechcraft Corporation -- F35 | 5A4 -- Beechcraft Corporation -- F50 | TC 779 -- Beechcraft Corporation -- G17S | 3A15 -- Beechcraft Corporation -- G33 | A-777 -- Beechcraft Corporation -- G35 | 5A4 -- Beechcraft Corporation -- G50 | 3A15 -- Beechcraft Corporation -- H35 | 5A4 -- Beechcraft Corporation -- H50 | 3A15 -- Beechcraft Corporation -- J35 | 5A4 -- Beechcraft Corporation -- J50 | 3A15 -- Beechcraft Corporation -- K35 | A1CE -- Beechcraft Corporation -- M19A | 3A15 -- Beechcraft Corporation -- M35 | 3A15 -- Beechcraft Corporation -- N35 | 3A15 -- Beechcraft Corporation -- P35 | 3A15 -- Beechcraft Corporation -- S35 | 3A15 -- Beechcraft Corporation -- V35 | 3A15 -- Beechcraft Corporation -- V35A | 3A15 -- Beechcraft Corporation -- V35B | A-773 -- Bellanca Aircraft Corporation -- 14-13-2 | A-773 -- Bellanca Aircraft Corporation -- 14-13-3 | A-773 -- Bellanca Aircraft Corporation -- 14-13-3W | A-773 -- Bellanca Aircraft Corporation -- 14-13 | A-768 -- Cessna Aircraft Company -- 120 | A-768 -- Cessna Aircraft Company -- 140 | 5A2 -- Cessna Aircraft Company -- 140A | 3A19 -- Cessna Aircraft Company -- 150 | 3A19 -- Cessna Aircraft Company -- 150A | 3A19 -- Cessna Aircraft Company -- 150B | 3A19 -- Cessna Aircraft Company -- 150C | 3A19 -- Cessna Aircraft Company -- 150D | 3A19 -- Cessna Aircraft Company -- 150E | 3A19 -- Cessna Aircraft Company -- 150F | 3A19 -- Cessna Aircraft Company -- 150G | 3A19 -- Cessna Aircraft Company -- 150H | 3A19 -- Cessna Aircraft Company -- 150J | 3A19 -- Cessna Aircraft Company -- 150K | 3A19 -- Cessna Aircraft Company -- 150L | 3A19 -- Cessna Aircraft Company -- 150M | 3A19 -- Cessna Aircraft Company -- 152 | A-799 -- Cessna Aircraft Company -- 170 | A-799 -- Cessna Aircraft Company -- 170A | A-799 -- Cessna Aircraft Company -- 170B | 3A12 -- Cessna Aircraft Company -- 172 | 3A12 -- Cessna Aircraft Company -- 172A | 3A12 -- Cessna Aircraft Company -- 172B | 3A12 -- Cessna Aircraft Company -- 172C | 3A12 -- Cessna Aircraft Company -- 172D | 3A12 -- Cessna Aircraft Company -- 172E | 3A12 -- Cessna Aircraft Company -- 172F (USAF T-41A) | 3A12 -- Cessna Aircraft Company -- 172G | 3A12 -- Cessna Aircraft Company -- 172H (USAF T-41A) | 3A12 -- Cessna Aircraft Company -- 172I | 3A12 -- Cessna Aircraft Company -- 172K | 3A12 -- Cessna Aircraft Company -- 172L | 3A12 -- Cessna Aircraft Company -- 172M | 3A12 -- Cessna Aircraft Company -- 172N | 3A12 -- Cessna Aircraft Company -- 172P | 3A12 -- Cessna Aircraft Company -- 172Q | 3A12 -- Cessna Aircraft Company -- 172R | 3A17 -- Cessna Aircraft Company -- 172RG | 3A12 -- Cessna Aircraft Company -- 172S | 3A17 -- Cessna Aircraft Company -- 175 | 3A17 -- Cessna Aircraft Company -- 175A | 3A17 -- Cessna Aircraft Company -- 175B | 3A17 -- Cessna Aircraft Company -- 175C | A13CE -- Cessna Aircraft Company -- 177 | A13CE -- Cessna Aircraft Company -- 177A | A13CE -- Cessna Aircraft Company -- 177B | A20CE -- Cessna Aircraft Company -- 177RG | 5A6 -- Cessna Aircraft Company -- 180 | 5A6 -- Cessna Aircraft Company -- 180A | 5A6 -- Cessna Aircraft Company -- 180B | 5A6 -- Cessna Aircraft Company -- 180C | 5A6 -- Cessna Aircraft Company -- 180D | 5A6 -- Cessna Aircraft Company -- 180E | 5A6 -- Cessna Aircraft Company -- 180F | 5A6 -- Cessna Aircraft Company -- 180G | 5A6 -- Cessna Aircraft Company -- 180H | 5A6 -- Cessna Aircraft Company -- 180J | 5A6 -- Cessna Aircraft Company -- 180K | 3A13 -- Cessna Aircraft Company -- 182 | 3A13 -- Cessna Aircraft Company -- 182A | 3A13 -- Cessna Aircraft Company -- 182B | 3A13 -- Cessna Aircraft Company -- 182C | 3A13 -- Cessna Aircraft Company -- 182D | 3A13 -- Cessna Aircraft Company -- 182E | 3A13 -- Cessna Aircraft Company -- 182F | 3A13 -- Cessna Aircraft Company -- 182G | 3A13 -- Cessna Aircraft Company -- 182H | 3A13 -- Cessna Aircraft Company -- 182J | 3A13 -- Cessna Aircraft Company -- 182K | 3A13 -- Cessna Aircraft Company -- 182L | 3A13 -- Cessna Aircraft Company -- 182M | 3A13 -- Cessna Aircraft Company -- 182N | 3A13 -- Cessna Aircraft Company -- 182P | 3A13 -- Cessna Aircraft Company -- 182Q | 3A13 -- Cessna Aircraft Company -- 182R | 3A13 -- Cessna Aircraft Company -- 182S | 3A13 -- Cessna Aircraft Company -- 182T | 3A24 -- Cessna Aircraft Company -- 185 | 3A24 -- Cessna Aircraft Company -- 185A | 3A24 -- Cessna Aircraft Company -- 185B | 3A24 -- Cessna Aircraft Company -- 185C | 3A24 -- Cessna Aircraft Company -- 185D | 3A24 -- Cessna Aircraft Company -- 185E | A-790 -- Cessna Aircraft Company -- 190 | A-790 -- Cessna Aircraft Company -- 195 | A-790 -- Cessna Aircraft Company -- 195A | A-790 -- Cessna Aircraft Company -- 195B | A4CE -- Cessna Aircraft Company -- 206 | A16CE -- Cessna Aircraft Company -- 207 | A16CE -- Cessna Aircraft Company -- 207A | 3A21 -- Cessna Aircraft Company -- 210-5 (205) | 3A21 -- Cessna Aircraft Company -- 210-5A (205A) | 3A21 -- Cessna Aircraft Company -- 210 | 3A21 -- Cessna Aircraft Company -- 210A | 3A21 -- Cessna Aircraft Company -- 210B | 3A21 -- Cessna Aircraft Company -- 210C | 3A21 -- Cessna Aircraft Company -- 210D | 3A21 -- Cessna Aircraft Company -- 210E | 3A21 -- Cessna Aircraft Company -- 210F | 3A21 -- Cessna Aircraft Company -- 210G | 3A21 -- Cessna Aircraft Company -- 210H | 3A21 -- Cessna Aircraft Company -- 210J | 3A21 -- Cessna Aircraft Company -- 210K | 3A21 -- Cessna Aircraft Company -- 210L | 3A21 -- Cessna Aircraft Company -- 210M | 3A21 -- Cessna Aircraft Company -- 210N | 3A21 -- Cessna Aircraft Company -- 210R | 3A10 -- Cessna Aircraft Company -- 310 | 3A10 -- Cessna Aircraft Company -- 310A | 3A10 -- Cessna Aircraft Company -- 310B | 3A10 -- Cessna Aircraft Company -- 310C | 3A10 -- Cessna Aircraft Company -- 310D | 3A10 -- Cessna Aircraft Company -- 310E | 3A10 -- Cessna Aircraft Company -- 310F | 3A10 -- Cessna Aircraft Company -- 310G | 3A10 -- Cessna Aircraft Company -- 310H | 3A10 -- Cessna Aircraft Company -- 310I | 3A10 -- Cessna Aircraft Company -- 310J-1 | 3A10 -- Cessna Aircraft Company -- 310J | 3A10 -- Cessna Aircraft Company -- 310K | 3A10 -- Cessna Aircraft Company -- 310L | 3A10 -- Cessna Aircraft Company -- 310N | 3A10 -- Cessna Aircraft Company -- 310P | 3A10 -- Cessna Aircraft Company -- 310Q | 3A10 -- Cessna Aircraft Company -- 310R | 3A25 -- Cessna Aircraft Company -- 320-1 | 3A25 -- Cessna Aircraft Company -- 320 | 3A25 -- Cessna Aircraft Company -- 320A | 3A25 -- Cessna Aircraft Company -- 320B | 3A25 -- Cessna Aircraft Company -- 320C | 3A25 -- Cessna Aircraft Company -- 320D | 3A25 -- Cessna Aircraft Company -- 320E | 3A25 -- Cessna Aircraft Company -- 320F | 3A25 -- Cessna Aircraft Company -- 335 | A2CE -- Cessna Aircraft Company -- 336 | A6CE -- Cessna Aircraft Company -- 337 | A6CE -- Cessna Aircraft Company -- 337A | A6CE -- Cessna Aircraft Company -- 337B | A6CE -- Cessna Aircraft Company -- 337C | A6CE -- Cessna Aircraft Company -- 337D | A6CE -- Cessna Aircraft Company -- 337E | A6CE -- Cessna Aircraft Company -- 337F | A6CE -- Cessna Aircraft Company -- 337G | A6CE -- Cessna Aircraft Company -- 337H | 3A25 -- Cessna Aircraft Company -- 340 | 3A25 -- Cessna Aircraft Company -- 340A | A7CE -- Cessna Aircraft Company -- 401 | A7CE -- Cessna Aircraft Company -- 401A | A7CE -- Cessna Aircraft Company -- 401B | A7CE -- Cessna Aircraft Company -- 402 | A7CE -- Cessna Aircraft Company -- 402A | A7CE -- Cessna Aircraft Company -- 402B | A7CE -- Cessna Aircraft Company -- 402C | A25CE -- Cessna Aircraft Company -- 404 | A25CE -- Cessna Aircraft Company -- 406 | A7CE -- Cessna Aircraft Company -- 411 | A7CE -- Cessna Aircraft Company -- 411A | A7CE -- Cessna Aircraft Company -- 414 | A7CE -- Cessna Aircraft Company -- 414A | A7CE -- Cessna Aircraft Company -- 421 | A7CE -- Cessna Aircraft Company -- 421A | A7CE -- Cessna Aircraft Company -- 421B | A7CE -- Cessna Aircraft Company -- 421C | 3A24 -- Cessna Aircraft Company -- A185E | 3A24 -- Cessna Aircraft Company -- A185F | 3A10 -- Cessna Aircraft Company -- E310H | 3A10 -- Cessna Aircraft Company -- E310J | A42EU -- Cessna Aircraft Company -- F182P | A42EU -- Cessna Aircraft Company -- F182Q | A18EU -- Cessna Aircraft Company -- FR172E | A18EU -- Cessna Aircraft Company -- FR172F | A18EU -- Cessna Aircraft Company -- FR172G | A18EU -- Cessna Aircraft Company -- FR172H | A18EU -- Cessna Aircraft Company -- FR172J | A18EU -- Cessna Aircraft Company -- FR172K | A42EU -- Cessna Aircraft Company -- FR182 | A6CE -- Cessna Aircraft Company -- M337B | 3A17 -- Cessna Aircraft Company -- P172D | A4CE -- Cessna Aircraft Company -- P206 | A4CE -- Cessna Aircraft Company -- P206A | A4CE -- Cessna Aircraft Company -- P206B | A4CE -- Cessna Aircraft Company -- P206C | A4CE -- Cessna Aircraft Company -- P206D | A4CE -- Cessna Aircraft Company -- P206E | 3A21 -- Cessna Aircraft Company -- P210N | 3A21 -- Cessna Aircraft Company -- P210R | A6CE -- Cessna Aircraft Company -- P337H | 3A17 -- Cessna Aircraft Company -- R172E | 3A17 -- Cessna Aircraft Company -- R172F | 3A17 -- Cessna Aircraft Company -- R172G | 3A17 -- Cessna Aircraft Company -- R172H | 3A17 -- Cessna Aircraft Company -- R172J | 3A17 -- Cessna Aircraft Company -- R172K | 3A13 -- Cessna Aircraft Company -- R182 | 3A13 -- Cessna Aircraft Company -- T182 | 3A13 -- Cessna Aircraft Company -- T182T | A16CE -- Cessna Aircraft Company -- T207 | A16CE -- Cessna Aircraft Company -- T207A | 3A21 -- Cessna Aircraft Company -- T210F | 3A21 -- Cessna Aircraft Company -- T210G | 3A21 -- Cessna Aircraft Company -- T210H | 3A21 -- Cessna Aircraft Company -- T210J | 3A21 -- Cessna Aircraft Company -- T210L | 3A21 -- Cessna Aircraft Company -- T210M | 3A21 -- Cessna Aircraft Company -- T210N | 3A21 -- Cessna Aircraft Company -- T210R | A34CE -- Cessna Aircraft Company -- T303 | 3A10 -- Cessna Aircraft Company -- T310P | 3A10 -- Cessna Aircraft Company -- T310Q | 3A10 -- Cessna Aircraft Company -- T310R | A6CE -- Cessna Aircraft Company -- T337B | A6CE -- Cessna Aircraft Company -- T337C | A6CE -- Cessna Aircraft Company -- T337D | A6CE -- Cessna Aircraft Company -- T337E | A6CE -- Cessna Aircraft Company -- T337F | A6CE -- Cessna Aircraft Company -- T337G | A6CE -- Cessna Aircraft Company -- T337H-SP | A6CE -- Cessna Aircraft Company -- T337H | A4CE -- Cessna Aircraft Company -- TP206A | A4CE -- Cessna Aircraft Company -- TP206B | A4CE -- Cessna Aircraft Company -- TP206C | A4CE -- Cessna Aircraft Company -- TP206D | A4CE -- Cessna Aircraft Company -- TP206E | 3A13 -- Cessna Aircraft Company -- TR182 | A4CE -- Cessna Aircraft Company -- TU206A | A4CE -- Cessna Aircraft Company -- TU206B | A4CE -- Cessna Aircraft Company -- TU206C | A4CE -- Cessna Aircraft Company -- TU206D | A4CE -- Cessna Aircraft Company -- TU206E | A4CE -- Cessna Aircraft Company -- TU206F | A4CE -- Cessna Aircraft Company -- TU206G | A4CE -- Cessna Aircraft Company -- U206 | A4CE -- Cessna Aircraft Company -- U206A | A4CE -- Cessna Aircraft Company -- U206B | A4CE -- Cessna Aircraft Company -- U206C | A4CE -- Cessna Aircraft Company -- U206D | A4CE -- Cessna Aircraft Company -- U206E | A4CE -- Cessna Aircraft Company -- U206F | A4CE -- Cessna Aircraft Company -- U206G | A12SO -- Commander Aircraft Corporation -- 112 | A12SO -- Commander Aircraft Corporation -- 112B | A12SO -- Commander Aircraft Corporation -- 112TC | A12SO -- Commander Aircraft Corporation -- 112TCA | A12SO -- Commander Aircraft Corporation -- 114 | A12SO -- Commander Aircraft Corporation -- 114A | 7A13 -- Dornier-Werke GmbH -- Do 28 A-1 | 7A13 -- Dornier-Werke GmbH -- Do 28 B-1 | A16EU -- Dornier Luftfahrt GmbH -- Do 28 D-1 | A16EU -- Dornier Luftfahrt GmbH -- Do 28 D | A16EU -- Dornier Luftfahrt GmbH -- Dornier 228-100 | A16EU -- Dornier Luftfahrt GmbH -- Dornier 228-200 | 1A21 -- Dynac Aerospace Corporation -- Aero Commander 100-180 | 1A21 -- Dynac Aerospace Corporation -- Aero Commander 100 | 1A21 -- Dynac Aerospace Corporation -- Aero Commander 100A | 1A21 -- Dynac Aerospace Corporation -- Volaire 10 | 1A21 -- Dynac Aerospace Corporation -- Volaire 10A | A55EU -- EADS-PZL Warszawa-Okecie S.A. -- PZL-104 WILGA 80 | A7EA -- Found Aircraft Canada Inc. -- FBA-2C | A13EA -- Found Brothers Aviation Limited -- FBA Centennial 100 | A-780 -- FS 2003 Corp. -- PA-12 | A-780 -- FS 2003 Corp. -- PA-12S | A-717 -- Howard Aircraft Foundation -- DGA-15W | 3A18 -- Interceptor Aircraft Inc -- 200 | 3A18 -- Interceptor Aircraft Inc -- 200A | 3A18 -- Interceptor Aircraft Inc -- 200B | 3A18 -- Interceptor Aircraft Inc -- 200C | 3A18 -- Interceptor Aircraft Inc -- 200D | A5SW -- M7 Aerospace LLC -- SA226-AT | A5SW -- M7 Aerospace LLC -- SA226-T | A5SW -- M7 Aerospace LLC -- SA226-T(B) | A5SW -- M7 Aerospace LLC -- SA26-AT | 3A23 -- Maule Aerospace Technology Inc. -- M-4-180C | 3A23 -- Maule Aerospace Technology Inc. -- M-4-180S | 3A23 -- Maule Aerospace Technology Inc. -- M-4-180T | 3A23 -- Maule Aerospace Technology Inc. -- M-4-180V | 3A23 -- Maule Aerospace Technology Inc. -- M-4-210 | 3A23 -- Maule Aerospace Technology Inc. -- M-4-210C | 3A23 -- Maule Aerospace Technology Inc. -- M-4-210S | 3A23 -- Maule Aerospace Technology Inc. -- M-4-210T | 3A23 -- Maule Aerospace Technology Inc. -- M-4 | 3A23 -- Maule Aerospace Technology Inc. -- M-4C | 3A23 -- Maule Aerospace Technology Inc. -- M-4S | 3A23 -- Maule Aerospace Technology Inc. -- M-4T | 3A23 -- Maule Aerospace Technology Inc. -- M-5-180C | 3A23 -- Maule Aerospace Technology Inc. -- M-5-200 | 3A23 -- Maule Aerospace Technology Inc. -- M-5-210C | 3A23 -- Maule Aerospace Technology Inc. -- M-5-210TC | 3A23 -- Maule Aerospace Technology Inc. -- M-5-220C | 3A23 -- Maule Aerospace Technology Inc. -- M-5-235C | 3A23 -- Maule Aerospace Technology Inc. -- M-6-180 | 3A23 -- Maule Aerospace Technology Inc. -- M-6-235 | 3A23 -- Maule Aerospace Technology Inc. -- M-7-235 | 3A23 -- Maule Aerospace Technology Inc. -- M-7-235A | 3A23 -- Maule Aerospace Technology Inc. -- M-7-235B | 3A23 -- Maule Aerospace Technology Inc. -- M-7-235C | 3A23 -- Maule Aerospace Technology Inc. -- M-7-260 | 3A23 -- Maule Aerospace Technology Inc. -- M-7-260C | 3A23 -- Maule Aerospace Technology Inc. -- M-7-420A | 3A23 -- Maule Aerospace Technology Inc. -- M-7-420AC | 3A23 -- Maule Aerospace Technology Inc. -- M-8-235 | 3A23 -- Maule Aerospace Technology Inc. -- M-9-235 | 3A23 -- Maule Aerospace Technology Inc. -- MT-7-235 | 3A23 -- Maule Aerospace Technology Inc. -- MT-7-260 | 3A23 -- Maule Aerospace Technology Inc. -- MT-7-420 | 3A23 -- Maule Aerospace Technology Inc. -- MX-7-160 | 3A23 -- Maule Aerospace Technology Inc. -- MX-7-160C | 3A23 -- Maule Aerospace Technology Inc. -- MX-7-180 | 3A23 -- Maule Aerospace Technology Inc. -- MX-7-180A | 3A23 -- Maule Aerospace Technology Inc. -- MX-7-180AC | 3A23 -- Maule Aerospace Technology Inc. -- MX-7-180B | 3A23 -- Maule Aerospace Technology Inc. -- MX-7-180C | 3A23 -- Maule Aerospace Technology Inc. -- MXT-7-180 | 3A23 -- Maule Aerospace Technology Inc. -- MXT-7-180A | 3A1 -- MICCO Aircraft Company -- MAC-125C | 3A1 -- MICCO Aircraft Company -- MAC-145 | A6SW -- Mooney Aircraft Corporation -- M22 | 2A3 -- Mooney International Corporation -- M20 | 2A3 -- Mooney International Corporation -- M20A | 2A3 -- Mooney International Corporation -- M20B | 2A3 -- Mooney International Corporation -- M20C | 2A3 -- Mooney International Corporation -- M20D | 2A3 -- Mooney International Corporation -- M20E | 2A3 -- Mooney International Corporation -- M20F | 2A3 -- Mooney International Corporation -- M20G | 2A3 -- Mooney International Corporation -- M20J | 2A3 -- Mooney International Corporation -- M20K | 2A3 -- Mooney International Corporation -- M20L | 2A3 -- Mooney International Corporation -- M20M | 2A3 -- Mooney International Corporation -- M20R | 2A3 -- Mooney International Corporation -- M20S | 7A5 -- Nardi S.A. -- FN-333 | A-813 -- Piaggio &amp; C. -- P.136-L | A-813 -- Piaggio &amp; C. -- P.136-L1 | A-813 -- Piaggio &amp; C. -- P.136-L2 | 7A15 -- Pilatus Aircraft Limited -- PC-6-H1 | 7A15 -- Pilatus Aircraft Limited -- PC-6-H2 | 7A15 -- Pilatus Aircraft Limited -- PC-6 | 7A15 -- Pilatus Aircraft Limited -- PC-6/350-H1 | 7A15 -- Pilatus Aircraft Limited -- PC-6/350-H2 | 7A15 -- Pilatus Aircraft Limited -- PC-6/350 | 1A4 -- Piper Aircraft Inc. -- PA-20-115 | 1A4 -- Piper Aircraft Inc. -- PA-20-135 | 1A4 -- Piper Aircraft Inc. -- PA-20 | 1A4 -- Piper Aircraft Inc. -- PA-20S-115 | 1A4 -- Piper Aircraft Inc. -- PA-20S-135 | 1A4 -- Piper Aircraft Inc. -- PA-20S | 1A6 -- Piper Aircraft Inc. -- PA-22-108 | 1A6 -- Piper Aircraft Inc. -- PA-22-135 | 1A6 -- Piper Aircraft Inc. -- PA-22-150 | 1A6 -- Piper Aircraft Inc. -- PA-22-160 | 1A6 -- Piper Aircraft Inc. -- PA-22 | 1A6 -- Piper Aircraft Inc. -- PA-22S-135 | 1A6 -- Piper Aircraft Inc. -- PA-22S-150 | 1A6 -- Piper Aircraft Inc. -- PA-22S-160 | 1A10 -- Piper Aircraft Inc. -- PA-23-160 | 1A10 -- Piper Aircraft Inc. -- PA-23-235 | 1A10 -- Piper Aircraft Inc. -- PA-23-250 | 1A10 -- Piper Aircraft Inc. -- PA-23 | 1A15 -- Piper Aircraft Inc. -- PA-24-250 | 1A15 -- Piper Aircraft Inc. -- PA-24-260 | 1A15 -- Piper Aircraft Inc. -- PA-24-400 | 1A15 -- Piper Aircraft Inc. -- PA-24 | 2A13 -- Piper Aircraft Inc. -- PA-28-140 | 2A13 -- Piper Aircraft Inc. -- PA-28-150 | 2A13 -- Piper Aircraft Inc. -- PA-28-151 | 2A13 -- Piper Aircraft Inc. -- PA-28-160 | 2A13 -- Piper Aircraft Inc. -- PA-28-180 | 2A13 -- Piper Aircraft Inc. -- PA-28-201T | 2A13 -- Piper Aircraft Inc. -- PA-28-235 | 2A13 -- Piper Aircraft Inc. -- PA-28-236 | 2A13 -- Piper Aircraft Inc. -- PA-28R-180 | 2A13 -- Piper Aircraft Inc. -- PA-28R-200 | 2A13 -- Piper Aircraft Inc. -- PA-28R-201 | 2A13 -- Piper Aircraft Inc. -- PA-28R-201T | 2A13 -- Piper Aircraft Inc. -- PA-28RT-201 | 2A13 -- Piper Aircraft Inc. -- PA-28RT-201T | 2A13 -- Piper Aircraft Inc. -- PA-28S-160 | 2A13 -- Piper Aircraft Inc. -- PA-28S-180 | A1EA -- Piper Aircraft Inc. -- PA-30 | A20SO -- Piper Aircraft Inc. -- PA-31-300 | A20SO -- Piper Aircraft Inc. -- PA-31-325 | A20SO -- Piper Aircraft Inc. -- PA-31-350 | A20SO -- Piper Aircraft Inc. -- PA-31 | A8EA -- Piper Aircraft Inc. -- PA-31P-350 | A8EA -- Piper Aircraft Inc. -- PA-31P | A3SO -- Piper Aircraft Inc. -- PA-32-260 | A3SO -- Piper Aircraft Inc. -- PA-32-300 | A3SO -- Piper Aircraft Inc. -- PA-32R-300 | A3SO -- Piper Aircraft Inc. -- PA-32RT-300 | A3SO -- Piper Aircraft Inc. -- PA-32RT-300T | A3SO -- Piper Aircraft Inc. -- PA-32S-300 | A7SO -- Piper Aircraft Inc. -- PA-34-200 | A7SO -- Piper Aircraft Inc. -- PA-34-200T | A18SO -- Piper Aircraft Inc. -- PA-38-112 | A1EA -- Piper Aircraft Inc. -- PA-39 | A1EA -- Piper Aircraft Inc. -- PA-40 | A23SO -- Piper Aircraft Inc. -- PA-42-720 | A23SO -- Piper Aircraft Inc. -- PA-42 | A19SO -- Piper Aircraft Inc. -- PA-44-180 | A19SO -- Piper Aircraft Inc. -- PA-44-180T | A25SO -- Piper Aircraft Inc. -- PA-46-310P | A25SO -- Piper Aircraft Inc. -- PA-46-350P | A25SO -- Piper Aircraft Inc. -- PA-46R-350T | 1A10 -- Piper Aircraft Inc. -- PA-E23-250 | 1A13 -- Revo Incorporated -- Colonial C-1 | 1A13 -- Revo Incorporated -- Colonial C-2 | 1A13 -- Revo Incorporated -- Lake LA-4-200 | 1A13 -- Revo Incorporated -- Lake LA-4 | 1A13 -- Revo Incorporated -- Lake LA-4A | 1A13 -- Revo Incorporated -- Lake LA-4P | 1A13 -- Revo Incorporated -- Lake Model 250 | A-782 -- Sierra Hotel Aero Inc. -- Navion (Army L-17A) | A-782 -- Sierra Hotel Aero Inc. -- Navion A (Army L-17B and L-17C) | A-782 -- Sierra Hotel Aero Inc. -- Navion B | A-782 -- Sierra Hotel Aero Inc. -- Navion D | A-782 -- Sierra Hotel Aero Inc. -- Navion E | A-782 -- Sierra Hotel Aero Inc. -- Navion F | A-782 -- Sierra Hotel Aero Inc. -- Navion G | A-782 -- Sierra Hotel Aero Inc. -- Navion H | A-769 -- Sky Enterprises Inc. -- RC-3 | A17SO -- SOCATA - Groupe Aerospatiale -- GA-7 | 7A14 -- SOCATA -- MS 880B | 7A14 -- SOCATA -- MS 885 | 7A14 -- SOCATA -- MS 892A-150 | 7A14 -- SOCATA -- MS 892E-150 | 7A14 -- SOCATA -- MS 893A | 7A14 -- SOCATA -- MS 893E | 7A14 -- SOCATA -- MS 894A | 7A14 -- SOCATA -- MS 894E | 7A14 -- SOCATA -- Rallye 100S | 7A14 -- SOCATA -- Rallye 150 ST | 7A14 -- SOCATA -- Rallye 150 T | 7A14 -- SOCATA -- Rallye 235 E | 7A14 -- SOCATA -- Rallye 235C | A51EU -- SOCATA -- TB 10 | A51EU -- SOCATA -- TB 20 | A51EU -- SOCATA -- TB 200 | A51EU -- SOCATA -- TB 21 | A51EU -- SOCATA -- TB9 | A6EA -- STOL Aircraft Corporation -- UC-1 | A-766 -- Swift Museum Foundation Inc. -- GC-1A | A-766 -- Swift Museum Foundation Inc. -- GC-1B | A7CE -- Textron Aviation Inc. -- 425 | A28CE -- Textron Aviation Inc. -- 441 | A11EA -- True Flight Holdings LLC -- AA-1 | A11EA -- True Flight Holdings LLC -- AA-1A | A11EA -- True Flight Holdings LLC -- AA-1B | A11EA -- True Flight Holdings LLC -- AA-1C | A16EA -- True Flight Holdings LLC -- AA-5 | A16EA -- True Flight Holdings LLC -- AA-5A | A16EA -- True Flight Holdings LLC -- AA-5B | 6A1 -- Twin Commander Aircraft LLC -- 500-A | 6A1 -- Twin Commander Aircraft LLC -- 500-B | 6A1 -- Twin Commander Aircraft LLC -- 500-S | 6A1 -- Twin Commander Aircraft LLC -- 500-U | 6A1 -- Twin Commander Aircraft LLC -- 500 | 6A1 -- Twin Commander Aircraft LLC -- 520 | 6A1 -- Twin Commander Aircraft LLC -- 560-A | 6A1 -- Twin Commander Aircraft LLC -- 560-E | 2A4 -- Twin Commander Aircraft LLC -- 560-F | 6A1 -- Twin Commander Aircraft LLC -- 560 | 2A4 -- Twin Commander Aircraft LLC -- 680-E | 2A4 -- Twin Commander Aircraft LLC -- 680-F | 2A4 -- Twin Commander Aircraft LLC -- 680-FL | 2A4 -- Twin Commander Aircraft LLC -- 680-FL(P) | 2A4 -- Twin Commander Aircraft LLC -- 680 | 2A4 -- Twin Commander Aircraft LLC -- 685 | A12SW -- Twin Commander Aircraft LLC -- 700 | 2A4 -- Twin Commander Aircraft LLC -- 720 | A-767 -- Univair Aircraft Corporation -- 108-1 | A-767 -- Univair Aircraft Corporation -- 108-2 | A-767 -- Univair Aircraft Corporation -- 108-3 | A-767 -- Univair Aircraft Corporation -- 108-5 | A-767 -- Univair Aircraft Corporation -- 108 | A-806 -- Viking Air Limited -- DHC-2 Mk.I | A-806 -- Viking Air Limited -- DHC-2 Mk.II | A-815 -- Viking Air Limited -- DHC-3 | A19EA -- Viking Air Limited -- TR-1</t>
  </si>
  <si>
    <t>02/13/2019</t>
  </si>
  <si>
    <t>Sec. 111 | Sec. 113 | Sec. 115 | Sec. 117 | Sec. 119 | Sec. 120 | Sec. 21.47 | Sec. 21.101 | Sec. 21.115 | Sec. 21.120 | Sec. 23.301 | Sec. 23.303 | Sec. 23.305 | Sec. 23.307 | Sec. 23.321 | Sec. 23.471 | Sec. 23.561 | Sec. 23.601 | Sec. 23.603 | Sec. 23.605 | Sec. 23.607 | Sec. 23.609 | Sec. 23.611 | Sec. 23.613 | Sec. 23.619 | Sec. 23.625 | Sec. 23.671 | Sec. 23.771 | Sec. 23.773 | Sec. 23.777 | Sec. 23.1301 | Sec. 23.1309 | Sec. 23.1322 | Sec. 23.1351 | Sec. 23.1357 | Sec. 23.1359 | Sec. 23.1365 | Sec. 23.1381 | Sec. 23.1431</t>
  </si>
  <si>
    <t>ST00892DE</t>
  </si>
  <si>
    <t>Installation of dual BendixKing KT 74 Transponders and optional BendixKing KGX 150 Receiver</t>
  </si>
  <si>
    <t>A22CE -- Textron Aviation Inc. -- 550</t>
  </si>
  <si>
    <t>12/19/2018</t>
  </si>
  <si>
    <t>Sec. 111 | Sec. 113 | Sec. 115 | Sec. 117 | Sec. 119 | Sec. 120 | Sec. 21.47 | Sec. 21.101 | Sec. 21.115 | Sec. 21.120 | Sec. 25.301 | Sec. 25.303</t>
  </si>
  <si>
    <t>SR00828DE</t>
  </si>
  <si>
    <t>Installation of Automatic Dependent Surveillance  Broadcast (ADS-B) Out functionality using the Garmin G330ES or G33H ES Transponder and qualified position sensor</t>
  </si>
  <si>
    <t>H7EU -- Agusta S.p.A. -- A109 | H88EU -- Airbus Helicopters Deutschland GmbH -- EC135 P1 | H88EU -- Airbus Helicopters Deutschland GmbH -- EC135 P2 | H88EU -- Airbus Helicopters Deutschland GmbH -- EC135 P2+ | H88EU -- Airbus Helicopters Deutschland GmbH -- EC135 T1 | H88EU -- Airbus Helicopters Deutschland GmbH -- EC135 T2 | H88EU -- Airbus Helicopters Deutschland GmbH -- EC135 T2+ | H9EU -- Airbus Helicopters -- AS-350B | H9EU -- Airbus Helicopters -- AS-350B1 | H9EU -- Airbus Helicopters -- AS-350B2 | H9EU -- Airbus Helicopters -- AS-350B3 | H9EU -- Airbus Helicopters -- AS-350BA | H9EU -- Airbus Helicopters -- AS-350C | H9EU -- Airbus Helicopters -- AS-350D | H9EU -- Airbus Helicopters -- AS-350D1 | H9EU -- Airbus Helicopters -- EC 130 B4 | H9EU -- Airbus Helicopters -- EC 130 T2 | H2SW -- Bell Helicopter Textron Canada Limited -- 407</t>
  </si>
  <si>
    <t>Sec. 111 | Sec. 113 | Sec. 115 | Sec. 117 | Sec. 119 | Sec. 120 | Sec. 21.47 | Sec. 21.101 | Sec. 21.115 | Sec. 21.120 | Sec. 27.301 | Sec. 27.303 | Sec. 27.305 | Sec. 27.307 | Sec. 27.337 | Sec. 27.341 | Sec. 27.471 | Sec. 27.561 | Sec. 27.601 | Sec. 27.603 | Sec. 27.605 | Sec. 27.607 | Sec. 27.609 | Sec. 27.610 | Sec. 27.611 | Sec. 27.613 | Sec. 27.619 | Sec. 27.625 | Sec. 27.671 | Sec. 27.771 | Sec. 27.773 | Sec. 27.777 | Sec. 27.1301 | Sec. 27.1307 | Sec. 27.1309 | Sec. 27.1316 | Sec. 27.1317 | Sec. 27.1321 | Sec. 27.1322 | Sec. 27.1351 | Sec. 27.1357 | Sec. 27.1365 | Sec. 27.1381 | Sec. 27.1529 | Sec. 27.1541 | Sec. 27.1581 | Sec. 27.1583 | Sec. 27.1585</t>
  </si>
  <si>
    <t>SR00821DE</t>
  </si>
  <si>
    <t>Installation of Automatic Dependent Surveillance - Broadcast (ADS-B) Out and in functionality using the BendixKing KT74 Transponder and qualified position sensor and ADS-B In Receiver</t>
  </si>
  <si>
    <t>H88EU -- Airbus Helicopters Deutschland GmbH -- EC135 P1 | H88EU -- Airbus Helicopters Deutschland GmbH -- EC135 P2 | H88EU -- Airbus Helicopters Deutschland GmbH -- EC135 P2+ | H88EU -- Airbus Helicopters Deutschland GmbH -- EC135 T1 | H88EU -- Airbus Helicopters Deutschland GmbH -- EC135 T2 | H88EU -- Airbus Helicopters Deutschland GmbH -- EC135 T2+ | H88EU -- Airbus Helicopters Deutschland GmbH -- EC135P3 | H88EU -- Airbus Helicopters Deutschland GmbH -- EC135T3 | H9EU -- Airbus Helicopters -- AS-350B | H9EU -- Airbus Helicopters -- AS-350B1 | H9EU -- Airbus Helicopters -- AS-350B2 | H9EU -- Airbus Helicopters -- AS-350B3 | H9EU -- Airbus Helicopters -- AS-350BA | H9EU -- Airbus Helicopters -- AS-350C | H9EU -- Airbus Helicopters -- AS-350D | H9EU -- Airbus Helicopters -- AS-350D1 | H11EU -- Airbus Helicopters -- AS355E | H11EU -- Airbus Helicopters -- AS355F | H11EU -- Airbus Helicopters -- AS355F1 | H11EU -- Airbus Helicopters -- AS355F2 | H11EU -- Airbus Helicopters -- AS355N | H11EU -- Airbus Helicopters -- AS355NP | H9EU -- Airbus Helicopters -- EC 130 B4 | H9EU -- Airbus Helicopters -- EC 130 T2 | H2SW -- Bell Helicopter Textron Canada Limited -- 206 | H2SW -- Bell Helicopter Textron Canada Limited -- 206A-1 (OH-58A) | H2SW -- Bell Helicopter Textron Canada Limited -- 206A | H2SW -- Bell Helicopter Textron Canada Limited -- 206B-1 | H2SW -- Bell Helicopter Textron Canada Limited -- 206B | H2SW -- Bell Helicopter Textron Canada Limited -- 206L-1 | H2SW -- Bell Helicopter Textron Canada Limited -- 206L-3 | H2SW -- Bell Helicopter Textron Canada Limited -- 206L-4 | H2SW -- Bell Helicopter Textron Canada Limited -- 206L | H2SW -- Bell Helicopter Textron Canada Limited -- 407 | R00001RC -- Bell Helicopter Textron Canada Limited -- 427 | H3WE -- MD Helicopters Inc. -- 500N | H10WE -- Robinson Helicopter Company -- R22 | H10WE -- Robinson Helicopter Company -- R22 ALPHA | H10WE -- Robinson Helicopter Company -- R22 BETA | H10WE -- Robinson Helicopter Company -- R22 MARINER</t>
  </si>
  <si>
    <t>Sec. 111 | Sec. 113 | Sec. 115 | Sec. 117 | Sec. 119 | Sec. 120 | Sec. 21.47 | Sec. 21.101 | Sec. 21.115 | Sec. 21.120 | Sec. 27.251 | Sec. 27.301 | Sec. 27.303 | Sec. 27.305 | Sec. 27.307 | Sec. 27.337 | Sec. 27.341 | Sec. 27.471 | Sec. 27.561 | Sec. 27.601 | Sec. 27.603 | Sec. 27.605 | Sec. 27.607 | Sec. 27.609 | Sec. 27.610 | Sec. 27.611 | Sec. 27.613 | Sec. 27.619 | Sec. 27.625 | Sec. 27.671 | Sec. 27.771 | Sec. 27.773 | Sec. 27.777 | Sec. 27.1301 | Sec. 27.1307 | Sec. 27.1309 | Sec. 27.1316 | Sec. 27.1317 | Sec. 27.1321 | Sec. 27.1322 | Sec. 27.1351 | Sec. 27.1357 | Sec. 27.1365 | Sec. 27.1381 | Sec. 27.1529 | Sec. 27.1541 | Sec. 27.1581</t>
  </si>
  <si>
    <t>SA00744DE</t>
  </si>
  <si>
    <t>Installation of the Automatic Dependent Surveillance  Broadcast (ADS-B) Out Equipment using a Trig Avionics TT31 Transponder and an approved position sensor</t>
  </si>
  <si>
    <t>A-791 -- AD Holdings Inc -- T-211 | A10EU -- Aermacchi S.p.A. -- F.260 | A10EU -- Aermacchi S.p.A. -- F.260B | A10EU -- Aermacchi S.p.A. -- F.260C | A10EU -- Aermacchi S.p.A. -- F.260D | A10EU -- Aermacchi S.p.A. -- F.260E | A10EU -- Aermacchi S.p.A. -- F.260F | A9EU -- Aermacchi S.p.A. -- S.205 - 18/F | A9EU -- Aermacchi S.p.A. -- S.205 - 18/R | A9EU -- Aermacchi S.p.A. -- S.205 - 20/F | A9EU -- Aermacchi S.p.A. -- S.205 - 20/R | A9EU -- Aermacchi S.p.A. -- S.205 - 22/R | A9EU -- Aermacchi S.p.A. -- S.208 | A9EU -- Aermacchi S.p.A. -- S.208A | 7A11 -- Aeromere S.A. -- Falco F.8.L. | 7A12 -- Aeronautica Macchi S.p.A. -- AL 60-B | 7A12 -- Aeronautica Macchi S.p.A. -- AL 60-C5 | 7A12 -- Aeronautica Macchi S.p.A. -- AL 60-F5 | 7A12 -- Aeronautica Macchi S.p.A. -- AL 60 | A11WE -- Aerostar Aircraft Corporation -- 360 | A11WE -- Aerostar Aircraft Corporation -- 400 | A17WE -- Aerostar Aircraft Corporation -- PA-60-600 (Aerostar 600) | A17WE -- Aerostar Aircraft Corporation -- PA-60-601 (Aerostar 601) | A17WE -- Aerostar Aircraft Corporation -- PA-60-601P (Aerostar 601P) | A17WE -- Aerostar Aircraft Corporation -- PA-60-602P (Aerostar 602P) | A17WE -- Aerostar Aircraft Corporation -- PA-60-700P (Aerostar 700P) | 1A3 -- Alexandria Aircraft LLC -- 14-19-2 | 1A3 -- Alexandria Aircraft LLC -- 14-19-3 | 1A3 -- Alexandria Aircraft LLC -- 14-19-3A | 1A3 -- Alexandria Aircraft LLC -- 14-19 | 1A3 -- Alexandria Aircraft LLC -- 17-30 | A18CE -- Alexandria Aircraft LLC -- 17-30A | 1A3 -- Alexandria Aircraft LLC -- 17-31 | A18CE -- Alexandria Aircraft LLC -- 17-31A | A18CE -- Alexandria Aircraft LLC -- 17-31ATC | 1A3 -- Alexandria Aircraft LLC -- 17-31TC | A21CE -- American Champion Aircraft Corp. -- 8GCBC | A21CE -- American Champion Aircraft Corp. -- 8KCAB | A36EU -- APEX Aircraft -- CAP 10 B | A29EU -- B-N Group Ltd. -- BN2A MK. III-2 | A29EU -- B-N Group Ltd. -- BN2A MK. III-3 | A29EU -- B-N Group Ltd. -- BN2A MK. III | A1CE -- Beechcraft Corporation -- 19A | A1CE -- Beechcraft Corporation -- 23 | 3A15 -- Beechcraft Corporation -- 35-33 | 3A15 -- Beechcraft Corporation -- 35-A33 | 3A15 -- Beechcraft Corporation -- 35-B33 | 3A15 -- Beechcraft Corporation -- 35-C33 | 3A15 -- Beechcraft Corporation -- 35-C33A | A-777 -- Beechcraft Corporation -- 35 | A-777 -- Beechcraft Corporation -- 35R | 3A15 -- Beechcraft Corporation -- 36 | 5A3 -- Beechcraft Corporation -- 45 (Military YT-34) | 5A4 -- Beechcraft Corporation -- 50 | 3A16 -- Beechcraft Corporation -- 56TC | 3A16 -- Beechcraft Corporation -- 58 | 3A16 -- Beechcraft Corporation -- 58A | A23CE -- Beechcraft Corporation -- 58P | A23CE -- Beechcraft Corporation -- 58PA | A23CE -- Beechcraft Corporation -- 58TC | A23CE -- Beechcraft Corporation -- 58TCA | A12CE -- Beechcraft Corporation -- 60 | 3A20 -- Beechcraft Corporation -- 65-80 | 3A20 -- Beechcraft Corporation -- 65-88 | 3A20 -- Beechcraft Corporation -- 65-A80-8800 | 3A20 -- Beechcraft Corporation -- 65-A80 | 3A20 -- Beechcraft Corporation -- 65-B80 | 3A20 -- Beechcraft Corporation -- 65 | 3A20 -- Beechcraft Corporation -- 70 | A29CE -- Beechcraft Corporation -- 76 | A30CE -- Beechcraft Corporation -- 77 | 3A16 -- Beechcraft Corporation -- 95-55 | 3A16 -- Beechcraft Corporation -- 95-A55 | 3A16 -- Beechcraft Corporation -- 95-B55 | 3A16 -- Beechcraft Corporation -- 95-B55A | 3A16 -- Beechcraft Corporation -- 95-B55B | 3A16 -- Beechcraft Corporation -- 95-C55 | 3A16 -- Beechcraft Corporation -- 95-C55A | 3A16 -- Beechcraft Corporation -- 95 | A1CE -- Beechcraft Corporation -- A23-19 | A1CE -- Beechcraft Corporation -- A23-24 | A1CE -- Beechcraft Corporation -- A23 | A1CE -- Beechcraft Corporation -- A23A | A1CE -- Beechcraft Corporation -- A24 | A1CE -- Beechcraft Corporation -- A24R | A-777 -- Beechcraft Corporation -- A35 | 3A15 -- Beechcraft Corporation -- A36 | 3A15 -- Beechcraft Corporation -- A36TC | 5A3 -- Beechcraft Corporation -- A45 (Military T-34A; B-45) | 3A16 -- Beechcraft Corporation -- A56TC | A12CE -- Beechcraft Corporation -- A60 | 3A20 -- Beechcraft Corporation -- A65-8200 | 3A20 -- Beechcraft Corporation -- A65 | A1CE -- Beechcraft Corporation -- B19 | A1CE -- Beechcraft Corporation -- B23 | A1CE -- Beechcraft Corporation -- B24R | A-777 -- Beechcraft Corporation -- B35 | 3A15 -- Beechcraft Corporation -- B36TC | 5A4 -- Beechcraft Corporation -- B50 | A12CE -- Beechcraft Corporation -- B60 | 3A16 -- Beechcraft Corporation -- B95 | 3A16 -- Beechcraft Corporation -- B95A | A1CE -- Beechcraft Corporation -- C23 | A1CE -- Beechcraft Corporation -- C24R | A-777 -- Beechcraft Corporation -- C35 | 5A4 -- Beechcraft Corporation -- C50 | A-777 -- Beechcraft Corporation -- D35 | 5A3 -- Beechcraft Corporation -- D45 (Military T-34B) | 5A4 -- Beechcraft Corporation -- D50 | 5A4 -- Beechcraft Corporation -- D50A | 5A4 -- Beechcraft Corporation -- D50B | 5A4 -- Beechcraft Corporation -- D50C | 5A4 -- Beechcraft Corporation -- D50E-5990 | 5A4 -- Beechcraft Corporation -- D50E | 3A16 -- Beechcraft Corporation -- D55 | 3A16 -- Beechcraft Corporation -- D55A | 3A16 -- Beechcraft Corporation -- D95A | 3A15 -- Beechcraft Corporation -- E33 | 3A15 -- Beechcraft Corporation -- E33A | 3A15 -- Beechcraft Corporation -- E33C | A-777 -- Beechcraft Corporation -- E35 | 5A4 -- Beechcraft Corporation -- E50 | 3A16 -- Beechcraft Corporation -- E55 | 3A16 -- Beechcraft Corporation -- E55A | 3A16 -- Beechcraft Corporation -- E95 | 3A15 -- Beechcraft Corporation -- F33 | 3A15 -- Beechcraft Corporation -- F33A | 3A15 -- Beechcraft Corporation -- F33C | A-777 -- Beechcraft Corporation -- F35 | 5A4 -- Beechcraft Corporation -- F50 | TC 779 -- Beechcraft Corporation -- G17S | 3A15 -- Beechcraft Corporation -- G33 | A-777 -- Beechcraft Corporation -- G35 | 5A4 -- Beechcraft Corporation -- G50 | 3A15 -- Beechcraft Corporation -- H35 | 5A4 -- Beechcraft Corporation -- H50 | 3A15 -- Beechcraft Corporation -- J35 | 5A4 -- Beechcraft Corporation -- J50 | 3A15 -- Beechcraft Corporation -- K35 | A1CE -- Beechcraft Corporation -- M19A | 3A15 -- Beechcraft Corporation -- M35 | 3A15 -- Beechcraft Corporation -- N35 | 3A15 -- Beechcraft Corporation -- P35 | 3A15 -- Beechcraft Corporation -- S35 | 3A15 -- Beechcraft Corporation -- V35 | 3A15 -- Beechcraft Corporation -- V35A | 3A15 -- Beechcraft Corporation -- V35B | A-773 -- Bellanca Aircraft Corporation -- 14-13-2 | A-773 -- Bellanca Aircraft Corporation -- 14-13-3 | A-773 -- Bellanca Aircraft Corporation -- 14-13-3W | A-773 -- Bellanca Aircraft Corporation -- 14-13 | A-768 -- Cessna Aircraft Company -- 120 | A-768 -- Cessna Aircraft Company -- 140 | 3A19 -- Cessna Aircraft Company -- 150 | 3A19 -- Cessna Aircraft Company -- 150A | 3A19 -- Cessna Aircraft Company -- 150B | 3A19 -- Cessna Aircraft Company -- 150C | 3A19 -- Cessna Aircraft Company -- 150D | 3A19 -- Cessna Aircraft Company -- 150E | 3A19 -- Cessna Aircraft Company -- 150F | 3A19 -- Cessna Aircraft Company -- 150G | 3A19 -- Cessna Aircraft Company -- 150H | 3A19 -- Cessna Aircraft Company -- 150J | 3A19 -- Cessna Aircraft Company -- 150K | 3A19 -- Cessna Aircraft Company -- 150L | 3A19 -- Cessna Aircraft Company -- 150M | 3A19 -- Cessna Aircraft Company -- 152 | A-799 -- Cessna Aircraft Company -- 170 | A-799 -- Cessna Aircraft Company -- 170A | A-799 -- Cessna Aircraft Company -- 170B | 3A12 -- Cessna Aircraft Company -- 172 | 3A12 -- Cessna Aircraft Company -- 172A | 3A12 -- Cessna Aircraft Company -- 172B | 3A12 -- Cessna Aircraft Company -- 172C | 3A12 -- Cessna Aircraft Company -- 172D | 3A12 -- Cessna Aircraft Company -- 172E | 3A12 -- Cessna Aircraft Company -- 172F (USAF T-41A) | 3A12 -- Cessna Aircraft Company -- 172G | 3A12 -- Cessna Aircraft Company -- 172H (USAF T-41A) | 3A12 -- Cessna Aircraft Company -- 172I | 3A12 -- Cessna Aircraft Company -- 172K | 3A12 -- Cessna Aircraft Company -- 172L | 3A12 -- Cessna Aircraft Company -- 172M | 3A12 -- Cessna Aircraft Company -- 172N | 3A12 -- Cessna Aircraft Company -- 172P | 3A12 -- Cessna Aircraft Company -- 172Q | 3A12 -- Cessna Aircraft Company -- 172R | 3A17 -- Cessna Aircraft Company -- 172RG | 3A12 -- Cessna Aircraft Company -- 172S | 3A17 -- Cessna Aircraft Company -- 175 | 3A17 -- Cessna Aircraft Company -- 175A | 3A17 -- Cessna Aircraft Company -- 175B | 3A17 -- Cessna Aircraft Company -- 175C | A13CE -- Cessna Aircraft Company -- 177 | A13CE -- Cessna Aircraft Company -- 177A | A13CE -- Cessna Aircraft Company -- 177B | A20CE -- Cessna Aircraft Company -- 177RG | 5A6 -- Cessna Aircraft Company -- 180 | 5A6 -- Cessna Aircraft Company -- 180A | 5A6 -- Cessna Aircraft Company -- 180B | 5A6 -- Cessna Aircraft Company -- 180C | 5A6 -- Cessna Aircraft Company -- 180D | 5A6 -- Cessna Aircraft Company -- 180E | 5A6 -- Cessna Aircraft Company -- 180F | 5A6 -- Cessna Aircraft Company -- 180G | 5A6 -- Cessna Aircraft Company -- 180H | 5A6 -- Cessna Aircraft Company -- 180J | 5A6 -- Cessna Aircraft Company -- 180K | 3A13 -- Cessna Aircraft Company -- 182 | 3A13 -- Cessna Aircraft Company -- 182A | 3A13 -- Cessna Aircraft Company -- 182B | 3A13 -- Cessna Aircraft Company -- 182C | 3A13 -- Cessna Aircraft Company -- 182D | 3A13 -- Cessna Aircraft Company -- 182E | 3A13 -- Cessna Aircraft Company -- 182F | 3A13 -- Cessna Aircraft Company -- 182G | 3A13 -- Cessna Aircraft Company -- 182H | 3A13 -- Cessna Aircraft Company -- 182J | 3A13 -- Cessna Aircraft Company -- 182K | 3A13 -- Cessna Aircraft Company -- 182L | 3A13 -- Cessna Aircraft Company -- 182M | 3A13 -- Cessna Aircraft Company -- 182N | 3A13 -- Cessna Aircraft Company -- 182P | 3A13 -- Cessna Aircraft Company -- 182Q | 3A13 -- Cessna Aircraft Company -- 182R | 3A13 -- Cessna Aircraft Company -- 182S | 3A13 -- Cessna Aircraft Company -- 182T | 3A24 -- Cessna Aircraft Company -- 185 | 3A24 -- Cessna Aircraft Company -- 185A | 3A24 -- Cessna Aircraft Company -- 185B | 3A24 -- Cessna Aircraft Company -- 185C | 3A24 -- Cessna Aircraft Company -- 185D | 3A24 -- Cessna Aircraft Company -- 185E | A-790 -- Cessna Aircraft Company -- 190 | A-790 -- Cessna Aircraft Company -- 195 | A-790 -- Cessna Aircraft Company -- 195A | A-790 -- Cessna Aircraft Company -- 195B | A4CE -- Cessna Aircraft Company -- 206 | A4CE -- Cessna Aircraft Company -- 206H | A16CE -- Cessna Aircraft Company -- 207 | A16CE -- Cessna Aircraft Company -- 207A | 3A21 -- Cessna Aircraft Company -- 210 | 3A21 -- Cessna Aircraft Company -- 210A | 3A21 -- Cessna Aircraft Company -- 210B | 3A21 -- Cessna Aircraft Company -- 210C | 3A21 -- Cessna Aircraft Company -- 210D | 3A21 -- Cessna Aircraft Company -- 210E | 3A21 -- Cessna Aircraft Company -- 210F | 3A21 -- Cessna Aircraft Company -- 210G | 3A21 -- Cessna Aircraft Company -- 210H | 3A21 -- Cessna Aircraft Company -- 210J | 3A21 -- Cessna Aircraft Company -- 210K | 3A21 -- Cessna Aircraft Company -- 210L | 3A21 -- Cessna Aircraft Company -- 210M | 3A21 -- Cessna Aircraft Company -- 210N | 3A21 -- Cessna Aircraft Company -- 210R | 3A10 -- Cessna Aircraft Company -- 310 | 3A10 -- Cessna Aircraft Company -- 310A | 3A10 -- Cessna Aircraft Company -- 310B | 3A10 -- Cessna Aircraft Company -- 310C | 3A10 -- Cessna Aircraft Company -- 310D | 3A10 -- Cessna Aircraft Company -- 310E | 3A10 -- Cessna Aircraft Company -- 310F | 3A10 -- Cessna Aircraft Company -- 310G | 3A10 -- Cessna Aircraft Company -- 310H | 3A10 -- Cessna Aircraft Company -- 310I | 3A10 -- Cessna Aircraft Company -- 310J-1 | 3A10 -- Cessna Aircraft Company -- 310J | 3A10 -- Cessna Aircraft Company -- 310K | 3A10 -- Cessna Aircraft Company -- 310L | 3A10 -- Cessna Aircraft Company -- 310N | 3A10 -- Cessna Aircraft Company -- 310P | 3A10 -- Cessna Aircraft Company -- 310Q | 3A10 -- Cessna Aircraft Company -- 310R | 3A25 -- Cessna Aircraft Company -- 320-1 | 3A25 -- Cessna Aircraft Company -- 320 | 3A25 -- Cessna Aircraft Company -- 320A | 3A25 -- Cessna Aircraft Company -- 320B | 3A25 -- Cessna Aircraft Company -- 320C | 3A25 -- Cessna Aircraft Company -- 320D | 3A25 -- Cessna Aircraft Company -- 320E | 3A25 -- Cessna Aircraft Company -- 320F | 3A25 -- Cessna Aircraft Company -- 335 | A2CE -- Cessna Aircraft Company -- 336 | A6CE -- Cessna Aircraft Company -- 337 | A6CE -- Cessna Aircraft Company -- 337A | A6CE -- Cessna Aircraft Company -- 337B | A6CE -- Cessna Aircraft Company -- 337C | A6CE -- Cessna Aircraft Company -- 337D | A6CE -- Cessna Aircraft Company -- 337E | A6CE -- Cessna Aircraft Company -- 337F | A6CE -- Cessna Aircraft Company -- 337G | A6CE -- Cessna Aircraft Company -- 337H | 3A25 -- Cessna Aircraft Company -- 340 | 3A25 -- Cessna Aircraft Company -- 340A | A7CE -- Cessna Aircraft Company -- 401 | A7CE -- Cessna Aircraft Company -- 401A | A7CE -- Cessna Aircraft Company -- 401B | A7CE -- Cessna Aircraft Company -- 402 | A7CE -- Cessna Aircraft Company -- 402A | A7CE -- Cessna Aircraft Company -- 402B | A7CE -- Cessna Aircraft Company -- 402C | A25CE -- Cessna Aircraft Company -- 404 | A25CE -- Cessna Aircraft Company -- 406 | A7CE -- Cessna Aircraft Company -- 411 | A7CE -- Cessna Aircraft Company -- 411A | A7CE -- Cessna Aircraft Company -- 414 | A7CE -- Cessna Aircraft Company -- 414A | A7CE -- Cessna Aircraft Company -- 421 | A7CE -- Cessna Aircraft Company -- 421A | A7CE -- Cessna Aircraft Company -- 421B | A7CE -- Cessna Aircraft Company -- 421C | 3A24 -- Cessna Aircraft Company -- A185E | 3A24 -- Cessna Aircraft Company -- A185F | 3A10 -- Cessna Aircraft Company -- E310H | 3A10 -- Cessna Aircraft Company -- E310J | A42EU -- Cessna Aircraft Company -- F182P | A42EU -- Cessna Aircraft Company -- F182Q | A18EU -- Cessna Aircraft Company -- FR172E | A18EU -- Cessna Aircraft Company -- FR172F | A18EU -- Cessna Aircraft Company -- FR172G | A18EU -- Cessna Aircraft Company -- FR172H | A18EU -- Cessna Aircraft Company -- FR172J | A18EU -- Cessna Aircraft Company -- FR172K | A42EU -- Cessna Aircraft Company -- FR182 | A6CE -- Cessna Aircraft Company -- M337B | 3A17 -- Cessna Aircraft Company -- P172D | A4CE -- Cessna Aircraft Company -- P206 | A4CE -- Cessna Aircraft Company -- P206A | A4CE -- Cessna Aircraft Company -- P206B | A4CE -- Cessna Aircraft Company -- P206C | A4CE -- Cessna Aircraft Company -- P206D | A4CE -- Cessna Aircraft Company -- P206E | 3A21 -- Cessna Aircraft Company -- P210N | 3A21 -- Cessna Aircraft Company -- P210R | A6CE -- Cessna Aircraft Company -- P337H | 3A17 -- Cessna Aircraft Company -- R172E | 3A17 -- Cessna Aircraft Company -- R172F | 3A17 -- Cessna Aircraft Company -- R172G | 3A17 -- Cessna Aircraft Company -- R172H | 3A17 -- Cessna Aircraft Company -- R172J | 3A17 -- Cessna Aircraft Company -- R172K | 3A13 -- Cessna Aircraft Company -- R182 | 3A13 -- Cessna Aircraft Company -- T182 | 3A13 -- Cessna Aircraft Company -- T182T | A4CE -- Cessna Aircraft Company -- T206H | A16CE -- Cessna Aircraft Company -- T207 | A16CE -- Cessna Aircraft Company -- T207A | 3A21 -- Cessna Aircraft Company -- T210F | 3A21 -- Cessna Aircraft Company -- T210G | 3A21 -- Cessna Aircraft Company -- T210H | 3A21 -- Cessna Aircraft Company -- T210J | 3A21 -- Cessna Aircraft Company -- T210L | 3A21 -- Cessna Aircraft Company -- T210M | 3A21 -- Cessna Aircraft Company -- T210N | 3A21 -- Cessna Aircraft Company -- T210R | A34CE -- Cessna Aircraft Company -- T303 | 3A10 -- Cessna Aircraft Company -- T310P | 3A10 -- Cessna Aircraft Company -- T310Q | 3A10 -- Cessna Aircraft Company -- T310R | A6CE -- Cessna Aircraft Company -- T337B | A6CE -- Cessna Aircraft Company -- T337C | A6CE -- Cessna Aircraft Company -- T337D | A6CE -- Cessna Aircraft Company -- T337E | A6CE -- Cessna Aircraft Company -- T337F | A6CE -- Cessna Aircraft Company -- T337G | A6CE -- Cessna Aircraft Company -- T337H-SP | A6CE -- Cessna Aircraft Company -- T337H | A4CE -- Cessna Aircraft Company -- TP206A | A4CE -- Cessna Aircraft Company -- TP206B | A4CE -- Cessna Aircraft Company -- TP206C | A4CE -- Cessna Aircraft Company -- TP206D | A4CE -- Cessna Aircraft Company -- TP206E | 3A13 -- Cessna Aircraft Company -- TR182 | A4CE -- Cessna Aircraft Company -- TU206A | A4CE -- Cessna Aircraft Company -- TU206B | A4CE -- Cessna Aircraft Company -- TU206C | A4CE -- Cessna Aircraft Company -- TU206D | A4CE -- Cessna Aircraft Company -- TU206E | A4CE -- Cessna Aircraft Company -- TU206F | A4CE -- Cessna Aircraft Company -- TU206G | A4CE -- Cessna Aircraft Company -- U206 | A4CE -- Cessna Aircraft Company -- U206A | A4CE -- Cessna Aircraft Company -- U206B | A4CE -- Cessna Aircraft Company -- U206C | A4CE -- Cessna Aircraft Company -- U206D | A4CE -- Cessna Aircraft Company -- U206E | A4CE -- Cessna Aircraft Company -- U206F | A4CE -- Cessna Aircraft Company -- U206G | A00009CH -- Cirrus Design Corporation -- SR20 | A00009CH -- Cirrus Design Corporation -- SR22 | A12SO -- Commander Aircraft Corporation -- 112 | A12SO -- Commander Aircraft Corporation -- 112B | A12SO -- Commander Aircraft Corporation -- 112TC | A12SO -- Commander Aircraft Corporation -- 112TCA | A12SO -- Commander Aircraft Corporation -- 114 | A12SO -- Commander Aircraft Corporation -- 114A | A12SO -- Commander Aircraft Corporation -- 114B | A12SO -- Commander Aircraft Corporation -- 114TC | A00006SE -- Cub Crafters Inc. -- CC18-180 | A00006SE -- Cub Crafters Inc. -- CC18-180A | A47CE -- Diamond Aircraft Industries GmbH -- DA 40 | A47CE -- Diamond Aircraft Industries GmbH -- DA 40F | TA4CH -- Diamond Aircraft Industries Inc -- DA20-A1 | TA4CH -- Diamond Aircraft Industries Inc -- DA20-C1 | 7A13 -- Dornier-Werke GmbH -- Do 28 A-1 | 7A13 -- Dornier-Werke GmbH -- Do 28 B-1 | A16EU -- Dornier Luftfahrt GmbH -- Do 28 D-1 | A16EU -- Dornier Luftfahrt GmbH -- Do 28 D | A16EU -- Dornier Luftfahrt GmbH -- Dornier 228-100 | A16EU -- Dornier Luftfahrt GmbH -- Dornier 228-101 | 1A21 -- Dynac Aerospace Corporation -- Aero Commander 100-180 | 1A21 -- Dynac Aerospace Corporation -- Aero Commander 100 | 1A21 -- Dynac Aerospace Corporation -- Aero Commander 100A | 1A21 -- Dynac Aerospace Corporation -- Volaire 10 | 1A21 -- Dynac Aerospace Corporation -- Volaire 10A | A55EU -- EADS-PZL Warszawa-Okecie S.A. -- PZL-104 WILGA 80 | A55EU -- EADS-PZL Warszawa-Okecie S.A. -- PZL-104M WILGA 2000 | A55EU -- EADS-PZL Warszawa-Okecie S.A. -- PZL-104MA WILGA 2000 | A69EU -- EADS-PZL Warszawa-Okecie S.A. -- PZL-KOLIBER 150A | A69EU -- EADS-PZL Warszawa-Okecie S.A. -- PZL-KOLIBER 160A | A67EU -- Extra Flugzeugproduktions-und Vertriebs-GmbH -- EA-300 | A67EU -- Extra Flugzeugproduktions-und Vertriebs-GmbH -- EA-300/200 | A67EU -- Extra Flugzeugproduktions-und Vertriebs-GmbH -- EA-300L | A67EU -- Extra Flugzeugproduktions-und Vertriebs-GmbH -- EA-300S | A64EU -- FLS Aerospace (Lovaux) Ltd. -- OA7 Optica Series 300 | A7EA -- Found Aircraft Canada Inc. -- FBA-2C | A7EA -- Found Aircraft Canada Inc. -- FBA-2C1 | A7EA -- Found Aircraft Canada Inc. -- FBA-2C2 | A7EA -- Found Aircraft Canada Inc. -- FBA-2C3 | A7EA -- Found Aircraft Canada Inc. -- FBA-2C3T | A7EA -- Found Aircraft Canada Inc. -- FBA-2C4 | A7EA -- Found Aircraft Canada Inc. -- FBA-2C4T | A13EA -- Found Brothers Aviation Limited -- FBA Centennial 100 | A-780 -- FS 2003 Corp. -- PA-12 | A-780 -- FS 2003 Corp. -- PA-12S | A00011LA -- GA 8 Airvan (Pty) Ltd -- GA8 | A75EU -- General Avia Costruzioni Aeronautiche -- F22B | A75EU -- General Avia Costruzioni Aeronautiche -- F22C | A75EU -- General Avia Costruzioni Aeronautiche -- F22R | A49CE -- Grob-Werke -- G120A | A57EU -- Grob-Werke -- GROB G115 | A57EU -- Grob-Werke -- GROB G115A | A57EU -- Grob-Werke -- GROB G115B | A57EU -- Grob-Werke -- GROB G115C | A57EU -- Grob-Werke -- GROB G115C2 | A57EU -- Grob-Werke -- GROB G115D | A57EU -- Grob-Werke -- GROB G115D2 | A57EU -- Grob-Werke -- GROB G115EG | A-717 -- Howard Aircraft Foundation -- DGA-15W | 3A18 -- Interceptor Aircraft Inc -- 200 | 3A18 -- Interceptor Aircraft Inc -- 200A | 3A18 -- Interceptor Aircraft Inc -- 200B | 3A18 -- Interceptor Aircraft Inc -- 200C | 3A18 -- Interceptor Aircraft Inc -- 200D | A-804 -- JGS Properties LLC -- 11A | A-804 -- JGS Properties LLC -- 11E | A2WI -- The King’s Engineering Fellowship -- 44 | 3A1 -- MICCO Aircraft Company -- MAC-125C | 3A1 -- MICCO Aircraft Company -- MAC-145 | 3A1 -- MICCO Aircraft Company -- MAC-145A | 3A1 -- MICCO Aircraft Company -- MAC-145B | A6SW -- Mooney Aircraft Corporation -- M22 | 2A3 -- Mooney International Corporation -- M20 | 2A3 -- Mooney International Corporation -- M20A | 2A3 -- Mooney International Corporation -- M20B | 2A3 -- Mooney International Corporation -- M20C | 2A3 -- Mooney International Corporation -- M20D | 2A3 -- Mooney International Corporation -- M20E | 2A3 -- Mooney International Corporation -- M20F | 2A3 -- Mooney International Corporation -- M20G | 2A3 -- Mooney International Corporation -- M20J | 2A3 -- Mooney International Corporation -- M20K | 2A3 -- Mooney International Corporation -- M20L | 2A3 -- Mooney International Corporation -- M20M | 2A3 -- Mooney International Corporation -- M20R | 2A3 -- Mooney International Corporation -- M20S | 2A3 -- Mooney International Corporation -- M20TN | 7A5 -- Nardi S.A. -- FN-333 | A-813 -- Piaggio &amp; C. -- P.136-L | A-813 -- Piaggio &amp; C. -- P.136-L1 | A-813 -- Piaggio &amp; C. -- P.136-L2 | 7A15 -- Pilatus Aircraft Limited -- PC-6-H1 | 7A15 -- Pilatus Aircraft Limited -- PC-6-H2 | 7A15 -- Pilatus Aircraft Limited -- PC-6 | 7A15 -- Pilatus Aircraft Limited -- PC-6/350-H1 | 7A15 -- Pilatus Aircraft Limited -- PC-6/350-H2 | 7A15 -- Pilatus Aircraft Limited -- PC-6/350 | 1A4 -- Piper Aircraft Inc. -- PA-20-115 | 1A4 -- Piper Aircraft Inc. -- PA-20-135 | 1A4 -- Piper Aircraft Inc. -- PA-20 | 1A4 -- Piper Aircraft Inc. -- PA-20S-115 | 1A4 -- Piper Aircraft Inc. -- PA-20S-135 | 1A4 -- Piper Aircraft Inc. -- PA-20S | 1A6 -- Piper Aircraft Inc. -- PA-22-108 | 1A6 -- Piper Aircraft Inc. -- PA-22-135 | 1A6 -- Piper Aircraft Inc. -- PA-22-150 | 1A6 -- Piper Aircraft Inc. -- PA-22-160 | 1A6 -- Piper Aircraft Inc. -- PA-22 | 1A6 -- Piper Aircraft Inc. -- PA-22S-135 | 1A6 -- Piper Aircraft Inc. -- PA-22S-150 | 1A6 -- Piper Aircraft Inc. -- PA-22S-160 | 1A10 -- Piper Aircraft Inc. -- PA-23-160 | 1A10 -- Piper Aircraft Inc. -- PA-23-235 | 1A10 -- Piper Aircraft Inc. -- PA-23-250 | 1A10 -- Piper Aircraft Inc. -- PA-23 | 1A15 -- Piper Aircraft Inc. -- PA-24-250 | 1A15 -- Piper Aircraft Inc. -- PA-24-260 | 1A15 -- Piper Aircraft Inc. -- PA-24-400 | 1A15 -- Piper Aircraft Inc. -- PA-24 | 2A13 -- Piper Aircraft Inc. -- PA-28-140 | 2A13 -- Piper Aircraft Inc. -- PA-28-150 | 2A13 -- Piper Aircraft Inc. -- PA-28-151 | 2A13 -- Piper Aircraft Inc. -- PA-28-160 | 2A13 -- Piper Aircraft Inc. -- PA-28-161 | 2A13 -- Piper Aircraft Inc. -- PA-28-180 | 2A13 -- Piper Aircraft Inc. -- PA-28-181 | 2A13 -- Piper Aircraft Inc. -- PA-28-201T | 2A13 -- Piper Aircraft Inc. -- PA-28-235 | 2A13 -- Piper Aircraft Inc. -- PA-28-236 | 2A13 -- Piper Aircraft Inc. -- PA-28R-180 | 2A13 -- Piper Aircraft Inc. -- PA-28R-200 | 2A13 -- Piper Aircraft Inc. -- PA-28R-201 | 2A13 -- Piper Aircraft Inc. -- PA-28R-201T | 2A13 -- Piper Aircraft Inc. -- PA-28RT-201 | 2A13 -- Piper Aircraft Inc. -- PA-28RT-201T | 2A13 -- Piper Aircraft Inc. -- PA-28S-160 | 2A13 -- Piper Aircraft Inc. -- PA-28S-180 | A1EA -- Piper Aircraft Inc. -- PA-30 | A20SO -- Piper Aircraft Inc. -- PA-31-300 | A20SO -- Piper Aircraft Inc. -- PA-31-325 | A20SO -- Piper Aircraft Inc. -- PA-31-350 | A20SO -- Piper Aircraft Inc. -- PA-31 | A8EA -- Piper Aircraft Inc. -- PA-31P-350 | A8EA -- Piper Aircraft Inc. -- PA-31P | A3SO -- Piper Aircraft Inc. -- PA-32-260 | A3SO -- Piper Aircraft Inc. -- PA-32-300 | A3SO -- Piper Aircraft Inc. -- PA-32-301 | A3SO -- Piper Aircraft Inc. -- PA-32-301FT | A3SO -- Piper Aircraft Inc. -- PA-32-301T | A3SO -- Piper Aircraft Inc. -- PA-32-301XTC | A3SO -- Piper Aircraft Inc. -- PA-32R-300 | A3SO -- Piper Aircraft Inc. -- PA-32R-301 (HP) | A3SO -- Piper Aircraft Inc. -- PA-32R-301 (SP) | A3SO -- Piper Aircraft Inc. -- PA-32R-301T | A3SO -- Piper Aircraft Inc. -- PA-32RT-300 | A3SO -- Piper Aircraft Inc. -- PA-32RT-300T | A3SO -- Piper Aircraft Inc. -- PA-32S-300 | A7SO -- Piper Aircraft Inc. -- PA-34-200 | A7SO -- Piper Aircraft Inc. -- PA-34-200T | A7SO -- Piper Aircraft Inc. -- PA-34-220T | A18SO -- Piper Aircraft Inc. -- PA-38-112 | A1EA -- Piper Aircraft Inc. -- PA-39 | A1EA -- Piper Aircraft Inc. -- PA-40 | A19SO -- Piper Aircraft Inc. -- PA-44-180 | A19SO -- Piper Aircraft Inc. -- PA-44-180T | A25SO -- Piper Aircraft Inc. -- PA-46-310P | A25SO -- Piper Aircraft Inc. -- PA-46-350P | A25SO -- Piper Aircraft Inc. -- PA-46R-350T | 1A10 -- Piper Aircraft Inc. -- PA-E23-250 | A44CE -- Polskie Zaklady Lotnieze Spolka zo.o -- PZL M26 01 | 1A13 -- Revo Incorporated -- Colonial C-1 | 1A13 -- Revo Incorporated -- Colonial C-2 | 1A13 -- Revo Incorporated -- Lake LA-4-200 | 1A13 -- Revo Incorporated -- Lake LA-4 | 1A13 -- Revo Incorporated -- Lake LA-4A | 1A13 -- Revo Incorporated -- Lake LA-4P | 1A13 -- Revo Incorporated -- Lake Model 250 | A-782 -- Sierra Hotel Aero Inc. -- Navion (Army L-17A) | A-782 -- Sierra Hotel Aero Inc. -- Navion A (Army L-17B and L-17C) | A-782 -- Sierra Hotel Aero Inc. -- Navion B | A-782 -- Sierra Hotel Aero Inc. -- Navion D | A-782 -- Sierra Hotel Aero Inc. -- Navion E | A-782 -- Sierra Hotel Aero Inc. -- Navion F | A-782 -- Sierra Hotel Aero Inc. -- Navion G | A-782 -- Sierra Hotel Aero Inc. -- Navion H | A-769 -- Sky Enterprises Inc. -- RC-3 | A73EU -- Slingsby Aviation Ltd. -- T67M260-T3A | A73EU -- Slingsby Aviation Ltd. -- T67M260 | A17SO -- SOCATA - Groupe Aerospatiale -- GA-7 | 7A14 -- SOCATA -- MS 880B | 7A14 -- SOCATA -- MS 885 | 7A14 -- SOCATA -- MS 892A-150 | 7A14 -- SOCATA -- MS 892E-150 | 7A14 -- SOCATA -- MS 893A | 7A14 -- SOCATA -- MS 893E | 7A14 -- SOCATA -- MS 894A | 7A14 -- SOCATA -- MS 894E | 7A14 -- SOCATA -- Rallye 100S | 7A14 -- SOCATA -- Rallye 150 ST | 7A14 -- SOCATA -- Rallye 150 T | 7A14 -- SOCATA -- Rallye 235 E | 7A14 -- SOCATA -- Rallye 235C | A51EU -- SOCATA -- TB 10 | A51EU -- SOCATA -- TB 20 | A51EU -- SOCATA -- TB 200 | A51EU -- SOCATA -- TB 21 | A51EU -- SOCATA -- TB9 | A6EA -- STOL Aircraft Corporation -- UC-1 | A-766 -- Swift Museum Foundation Inc. -- GC-1A | A-766 -- Swift Museum Foundation Inc. -- GC-1B | A46CE -- Symphony Aircraft Industries Inc -- OMF-100-160 | A46CE -- Symphony Aircraft Industries Inc -- SA 160 | A11EA -- True Flight Holdings LLC -- AA-1 | A11EA -- True Flight Holdings LLC -- AA-1A | A11EA -- True Flight Holdings LLC -- AA-1B | A11EA -- True Flight Holdings LLC -- AA-1C | A16EA -- True Flight Holdings LLC -- AA-5 | A16EA -- True Flight Holdings LLC -- AA-5A | A16EA -- True Flight Holdings LLC -- AA-5B | A16EA -- True Flight Holdings LLC -- AG-5B | 6A1 -- Twin Commander Aircraft LLC -- 500-A | 6A1 -- Twin Commander Aircraft LLC -- 500-B | 6A1 -- Twin Commander Aircraft LLC -- 500-S | 6A1 -- Twin Commander Aircraft LLC -- 500-U | 6A1 -- Twin Commander Aircraft LLC -- 500 | 6A1 -- Twin Commander Aircraft LLC -- 520 | 6A1 -- Twin Commander Aircraft LLC -- 560-A | 6A1 -- Twin Commander Aircraft LLC -- 560-E | 2A4 -- Twin Commander Aircraft LLC -- 560-F | 6A1 -- Twin Commander Aircraft LLC -- 560 | 2A4 -- Twin Commander Aircraft LLC -- 680-E | 2A4 -- Twin Commander Aircraft LLC -- 680-F | 2A4 -- Twin Commander Aircraft LLC -- 680-FL | 2A4 -- Twin Commander Aircraft LLC -- 680-FL(P) | 2A4 -- Twin Commander Aircraft LLC -- 680 | 2A4 -- Twin Commander Aircraft LLC -- 685 | A12SW -- Twin Commander Aircraft LLC -- 700 | 2A4 -- Twin Commander Aircraft LLC -- 720 | A-767 -- Univair Aircraft Corporation -- 108-1 | A-767 -- Univair Aircraft Corporation -- 108-2 | A-767 -- Univair Aircraft Corporation -- 108-3 | A-767 -- Univair Aircraft Corporation -- 108-5 | A-767 -- Univair Aircraft Corporation -- 108 | A-806 -- Viking Air Limited -- DHC-2 Mk.I | A-806 -- Viking Air Limited -- DHC-2 Mk.II | A-815 -- Viking Air Limited -- DHC-3 | A19EA -- Viking Air Limited -- TR-1 | A31EU -- Vulcanair S.p.A. -- AP68 TP Series 300 Spartacus | A31EU -- Vulcanair S.p.A. -- AP68TP 600 Viator | A31EU -- Vulcanair S.p.A. -- P 68 | A31EU -- Vulcanair S.p.A. -- P 68 Observer | A31EU -- Vulcanair S.p.A. -- P 68B | A31EU -- Vulcanair S.p.A. -- P 68C-TC | A31EU -- Vulcanair S.p.A. -- P 68C | A31EU -- Vulcanair S.p.A. -- P68 Observer 2 | A31EU -- Vulcanair S.p.A. -- P68TC Observer | ATC 542 -- The Waco Aircraft Company -- YMF | A68EU -- WSK PZL Mielec and OBR SK Mielec -- PZL M20 03 | TA5CH -- Zenair Ltd. -- CH2000 | A76EU -- Zlin Aircraft a.s. -- Z-143L | A76EU -- Zlin Aircraft a.s. -- Z-242L</t>
  </si>
  <si>
    <t>Sec. 111 | Sec. 113 | Sec. 115 | Sec. 117 | Sec. 119 | Sec. 120 | Sec. 21.47 | Sec. 21.101 | Sec. 21.115 | Sec. 21.120 | Sec. 23.301 | Sec. 23.303 | Sec. 23.305 | Sec. 23.307 | Sec. 23.321 | Sec. 23.471 | Sec. 23.561 | Sec. 23.601 | Sec. 23.603 | Sec. 23.605 | Sec. 23.607 | Sec. 23.609 | Sec. 23.611 | Sec. 23.613 | Sec. 23.619 | Sec. 23.625 | Sec. 23.671 | Sec. 23.771 | Sec. 23.773 | Sec. 23.777 | Sec. 23.1301 | Sec. 23.1309 | Sec. 23.1322 | Sec. 23.1351 | Sec. 23.1357 | Sec. 23.1359 | Sec. 23.1365 | Sec. 23.1431</t>
  </si>
  <si>
    <t>ST00883DE</t>
  </si>
  <si>
    <t>Installation of Grumman LitefLCR-100 Attitude Heading and Reference System (AHRS) in place of existing LCR-93 AHRS</t>
  </si>
  <si>
    <t>A22CE -- Textron Aviation Inc. -- 560XL</t>
  </si>
  <si>
    <t>Sec. 111 | Sec. 113 | Sec. 115 | Sec. 117 | Sec. 119 | Sec. 120 | Sec. 21.47 | Sec. 21.101 | Sec. 21.115 | Sec. 21.120 | Sec. 25.1316 | Sec. 25.1317</t>
  </si>
  <si>
    <t>SA00765DE</t>
  </si>
  <si>
    <t>Installation of Automatic Dependent Surveillance  Broadcast (ADS-B) Out functionality using the BendixKing KT74 Transponder and qualified position sensor</t>
  </si>
  <si>
    <t>A-791 -- AD Holdings Inc -- T-211 | A10EU -- Aermacchi S.p.A. -- F.260 | A10EU -- Aermacchi S.p.A. -- F.260B | A10EU -- Aermacchi S.p.A. -- F.260C | A10EU -- Aermacchi S.p.A. -- F.260D | A10EU -- Aermacchi S.p.A. -- F.260E | A10EU -- Aermacchi S.p.A. -- F.260F | A9EU -- Aermacchi S.p.A. -- S.205 - 18/F | A9EU -- Aermacchi S.p.A. -- S.205 - 18/R | A9EU -- Aermacchi S.p.A. -- S.205 - 20/F | A9EU -- Aermacchi S.p.A. -- S.205 - 20/R | A9EU -- Aermacchi S.p.A. -- S.205 - 22/R | A9EU -- Aermacchi S.p.A. -- S.208 | A9EU -- Aermacchi S.p.A. -- S.208A | 7A11 -- Aeromere S.A. -- Falco F.8.L. | 7A12 -- Aeronautica Macchi S.p.A. -- AL 60-B | 7A12 -- Aeronautica Macchi S.p.A. -- AL 60-C5 | 7A12 -- Aeronautica Macchi S.p.A. -- AL 60-F5 | 7A12 -- Aeronautica Macchi S.p.A. -- AL 60 | A11WE -- Aerostar Aircraft Corporation -- 360 | A11WE -- Aerostar Aircraft Corporation -- 400 | A17WE -- Aerostar Aircraft Corporation -- PA-60-600 (Aerostar 600) | A17WE -- Aerostar Aircraft Corporation -- PA-60-601 (Aerostar 601) | A17WE -- Aerostar Aircraft Corporation -- PA-60-601P (Aerostar 601P) | A17WE -- Aerostar Aircraft Corporation -- PA-60-602P (Aerostar 602P) | A17WE -- Aerostar Aircraft Corporation -- PA-60-700P (Aerostar 700P) | 1A3 -- Alexandria Aircraft LLC -- 14-19-2 | 1A3 -- Alexandria Aircraft LLC -- 14-19-3 | 1A3 -- Alexandria Aircraft LLC -- 14-19-3A | 1A3 -- Alexandria Aircraft LLC -- 14-19 | 1A3 -- Alexandria Aircraft LLC -- 17-30 | A18CE -- Alexandria Aircraft LLC -- 17-30A | 1A3 -- Alexandria Aircraft LLC -- 17-31 | A18CE -- Alexandria Aircraft LLC -- 17-31A | A18CE -- Alexandria Aircraft LLC -- 17-31ATC | 1A3 -- Alexandria Aircraft LLC -- 17-31TC | A21CE -- American Champion Aircraft Corp. -- 8GCBC | A21CE -- American Champion Aircraft Corp. -- 8KCAB | A36EU -- APEX Aircraft -- CAP 10 B | A29EU -- B-N Group Ltd. -- BN2A MK. III-2 | A29EU -- B-N Group Ltd. -- BN2A MK. III-3 | A29EU -- B-N Group Ltd. -- BN2A MK. III | A-773 -- Bellanca Aircraft Corporation -- 14-13-2 | A-773 -- Bellanca Aircraft Corporation -- 14-13-3 | A-773 -- Bellanca Aircraft Corporation -- 14-13-3W | A-773 -- Bellanca Aircraft Corporation -- 14-13 | A42EU -- Cessna Aircraft Company -- F182P | A42EU -- Cessna Aircraft Company -- F182Q | A18EU -- Cessna Aircraft Company -- FR172E | A18EU -- Cessna Aircraft Company -- FR172F | A18EU -- Cessna Aircraft Company -- FR172G | A18EU -- Cessna Aircraft Company -- FR172H | A18EU -- Cessna Aircraft Company -- FR172J | A18EU -- Cessna Aircraft Company -- FR172K | A42EU -- Cessna Aircraft Company -- FR182 | A00009CH -- Cirrus Design Corporation -- SR20 | A00009CH -- Cirrus Design Corporation -- SR22 | A12SO -- Commander Aircraft Corporation -- 112 | A12SO -- Commander Aircraft Corporation -- 112B | A12SO -- Commander Aircraft Corporation -- 112TC | A12SO -- Commander Aircraft Corporation -- 112TCA | A12SO -- Commander Aircraft Corporation -- 114 | A12SO -- Commander Aircraft Corporation -- 114A | A12SO -- Commander Aircraft Corporation -- 114B | A12SO -- Commander Aircraft Corporation -- 114TC | A47CE -- Diamond Aircraft Industries GmbH -- DA 40 | A47CE -- Diamond Aircraft Industries GmbH -- DA 40F | TA4CH -- Diamond Aircraft Industries Inc -- DA20-A1 | TA4CH -- Diamond Aircraft Industries Inc -- DA20-C1 | 1A21 -- Dynac Aerospace Corporation -- Aero Commander 100-180 | 1A21 -- Dynac Aerospace Corporation -- Aero Commander 100 | 1A21 -- Dynac Aerospace Corporation -- Aero Commander 100A | 1A21 -- Dynac Aerospace Corporation -- Volaire 10 | 1A21 -- Dynac Aerospace Corporation -- Volaire 10A | A55EU -- EADS-PZL Warszawa-Okecie S.A. -- PZL-104 WILGA 80 | A55EU -- EADS-PZL Warszawa-Okecie S.A. -- PZL-104M WILGA 2000 | A55EU -- EADS-PZL Warszawa-Okecie S.A. -- PZL-104MA WILGA 2000 | A69EU -- EADS-PZL Warszawa-Okecie S.A. -- PZL-KOLIBER 150A | A69EU -- EADS-PZL Warszawa-Okecie S.A. -- PZL-KOLIBER 160A | A67EU -- Extra Flugzeugproduktions- und Vertriebs- GmbH -- EA-300 | A67EU -- Extra Flugzeugproduktions- und Vertriebs- GmbH -- EA-300/200 | A67EU -- Extra Flugzeugproduktions- und Vertriebs- GmbH -- EA-300L | A67EU -- Extra Flugzeugproduktions- und Vertriebs- GmbH -- EA-300S | A64EU -- FLS Aerospace (Lovaux) Ltd. -- OA7 Optica Series 300 | A7EA -- Found Aircraft Canada Inc. -- FBA-2C | A7EA -- Found Aircraft Canada Inc. -- FBA-2C1 | A7EA -- Found Aircraft Canada Inc. -- FBA-2C2 | A7EA -- Found Aircraft Canada Inc. -- FBA-2C3 | A7EA -- Found Aircraft Canada Inc. -- FBA-2C3T | A7EA -- Found Aircraft Canada Inc. -- FBA-2C4 | A7EA -- Found Aircraft Canada Inc. -- FBA-2C4T | A13EA -- Found Brothers Aviation Limited -- FBA Centennial 100 | A-780 -- FS 2003 Corp. -- PA-12 | A-780 -- FS 2003 Corp. -- PA-12S | A00011LA -- GA 8 Airvan (Pty) Ltd -- GA8 | A75EU -- General Avia Costruzioni Aeronautiche -- F22B | A75EU -- General Avia Costruzioni Aeronautiche -- F22C | A75EU -- General Avia Costruzioni Aeronautiche -- F22R | A49CE -- GROB Aircraft AG -- G120A | A57EU -- GROB Aircraft AG -- GROB G115 | A57EU -- GROB Aircraft AG -- GROB G115A | A57EU -- GROB Aircraft AG -- GROB G115B | A57EU -- GROB Aircraft AG -- GROB G115C | A57EU -- GROB Aircraft AG -- GROB G115C2 | A57EU -- GROB Aircraft AG -- GROB G115D | A57EU -- GROB Aircraft AG -- GROB G115D2 | A57EU -- GROB Aircraft AG -- GROB G115EG | A-717 -- Howard Aircraft Foundation -- DGA-15W | 3A18 -- Interceptor Aircraft Inc -- 200 | 3A18 -- Interceptor Aircraft Inc -- 200A | 3A18 -- Interceptor Aircraft Inc -- 200B | 3A18 -- Interceptor Aircraft Inc -- 200C | 3A18 -- Interceptor Aircraft Inc -- 200D | 3A18 -- Interceptor Aircraft Inc -- 400 | A-804 -- JGS Properties LLC -- 11A | A-804 -- JGS Properties LLC -- 11E | A2WI -- The King's Engineering Fellowship -- 44 | A6EA -- Legend Aviation &amp; Marine LLC -- UC-1 | A2PC -- Mitsubishi Heavy Industries Ltd. -- MU-2B-10 | A2PC -- Mitsubishi Heavy Industries Ltd. -- MU-2B-15 | A2PC -- Mitsubishi Heavy Industries Ltd. -- MU-2B-20 | A2PC -- Mitsubishi Heavy Industries Ltd. -- MU-2B-25 | A2PC -- Mitsubishi Heavy Industries Ltd. -- MU-2B-26 | A10SW -- Mitsubishi Heavy Industries Ltd. -- MU-2B-26A | A2PC -- Mitsubishi Heavy Industries Ltd. -- MU-2B-30 | A2PC -- Mitsubishi Heavy Industries Ltd. -- MU-2B-35 | A2PC -- Mitsubishi Heavy Industries Ltd. -- MU-2B-36 | A10SW -- Mitsubishi Heavy Industries Ltd. -- MU-2B-36A | A10SW -- Mitsubishi Heavy Industries Ltd. -- MU-2B-40 | A10SW -- Mitsubishi Heavy Industries Ltd. -- MU-2B-60 | A2PC -- Mitsubishi Heavy Industries Ltd. -- MU-2B | 3A1 -- MICCO Aircraft Company -- MAC-125C | 3A1 -- MICCO Aircraft Company -- MAC-145 | 3A1 -- MICCO Aircraft Company -- MAC-145A | 3A1 -- MICCO Aircraft Company -- MAC-145B | A6SW -- Mooney Aircraft Corporation -- M22 | 2A3 -- Mooney International Corporation -- M20 | 2A3 -- Mooney International Corporation -- M20A | 2A3 -- Mooney International Corporation -- M20B | 2A3 -- Mooney International Corporation -- M20C | 2A3 -- Mooney International Corporation -- M20D | 2A3 -- Mooney International Corporation -- M20E | 2A3 -- Mooney International Corporation -- M20F | 2A3 -- Mooney International Corporation -- M20G | 2A3 -- Mooney International Corporation -- M20J | 2A3 -- Mooney International Corporation -- M20K | 2A3 -- Mooney International Corporation -- M20L | 2A3 -- Mooney International Corporation -- M20M | 2A3 -- Mooney International Corporation -- M20R | 2A3 -- Mooney International Corporation -- M20S | 7A5 -- Nardi S.A. -- FN-333 | A50CE -- Pacific Aerospace Limited -- 750XL | A-813 -- Piaggio &amp; C. -- P.136-L | A-813 -- Piaggio &amp; C. -- P.136-L1 | A-813 -- Piaggio &amp; C. -- P.136-L2 | A78EU -- Pilatus Aircraft Limited -- PC-12 | A78EU -- Pilatus Aircraft Limited -- PC-12/45 | A78EU -- Pilatus Aircraft Limited -- PC-12/47 | A78EU -- Pilatus Aircraft Limited -- PC-12/47E | 7A15 -- Pilatus Aircraft Limited -- PC-6-H1 | 7A15 -- Pilatus Aircraft Limited -- PC-6-H2 | 7A15 -- Pilatus Aircraft Limited -- PC-6 | 7A15 -- Pilatus Aircraft Limited -- PC-6/350-H1 | 7A15 -- Pilatus Aircraft Limited -- PC-6/350-H2 | 7A15 -- Pilatus Aircraft Limited -- PC-6/350 | 7A15 -- Pilatus Aircraft Limited -- PC-6/A-H1 | 7A15 -- Pilatus Aircraft Limited -- PC-6/A-H2 | 7A15 -- Pilatus Aircraft Limited -- PC-6/A | 7A15 -- Pilatus Aircraft Limited -- PC-6/B-H2 | 7A15 -- Pilatus Aircraft Limited -- PC-6/B1-H2 | 7A15 -- Pilatus Aircraft Limited -- PC-6/B2-H2 | 7A15 -- Pilatus Aircraft Limited -- PC-6/B2-H4 | 7A15 -- Pilatus Aircraft Limited -- PC-6/C-H2 | 7A15 -- Pilatus Aircraft Limited -- PC-6/C1-H2 | 1A4 -- Piper Aircraft Inc. -- PA-20-115 | 1A4 -- Piper Aircraft Inc. -- PA-20-135 | 1A4 -- Piper Aircraft Inc. -- PA-20 | 1A4 -- Piper Aircraft Inc. -- PA-20S-115 | 1A4 -- Piper Aircraft Inc. -- PA-20S-135 | 1A4 -- Piper Aircraft Inc. -- PA-20S | 1A6 -- Piper Aircraft Inc. -- PA-22-108 | 1A6 -- Piper Aircraft Inc. -- PA-22-135 | 1A6 -- Piper Aircraft Inc. -- PA-22-150 | 1A6 -- Piper Aircraft Inc. -- PA-22-160 | 1A6 -- Piper Aircraft Inc. -- PA-22 | 1A6 -- Piper Aircraft Inc. -- PA-22S-135 | 1A6 -- Piper Aircraft Inc. -- PA-22S-150 | 1A6 -- Piper Aircraft Inc. -- PA-22S-160 | 1A10 -- Piper Aircraft Inc. -- PA-23-160 | 1A10 -- Piper Aircraft Inc. -- PA-23-235 | 1A10 -- Piper Aircraft Inc. -- PA-23-250 | 1A10 -- Piper Aircraft Inc. -- PA-23 | 1A15 -- Piper Aircraft Inc. -- PA-24-250 | 1A15 -- Piper Aircraft Inc. -- PA-24-260 | 1A15 -- Piper Aircraft Inc. -- PA-24-400 | 1A15 -- Piper Aircraft Inc. -- PA-24 | 2A13 -- Piper Aircraft Inc. -- PA-28-140 | 2A13 -- Piper Aircraft Inc. -- PA-28-150 | 2A13 -- Piper Aircraft Inc. -- PA-28-151 | 2A13 -- Piper Aircraft Inc. -- PA-28-160 | 2A13 -- Piper Aircraft Inc. -- PA-28-161 | 2A13 -- Piper Aircraft Inc. -- PA-28-180 | 2A13 -- Piper Aircraft Inc. -- PA-28-181 | 2A13 -- Piper Aircraft Inc. -- PA-28-201T | 2A13 -- Piper Aircraft Inc. -- PA-28-235 | 2A13 -- Piper Aircraft Inc. -- PA-28-236 | 2A13 -- Piper Aircraft Inc. -- PA-28R-180 | 2A13 -- Piper Aircraft Inc. -- PA-28R-200 | 2A13 -- Piper Aircraft Inc. -- PA-28R-201 | 2A13 -- Piper Aircraft Inc. -- PA-28R-201T | 2A13 -- Piper Aircraft Inc. -- PA-28RT-201 | 2A13 -- Piper Aircraft Inc. -- PA-28RT-201T | 2A13 -- Piper Aircraft Inc. -- PA-28S-160 | 2A13 -- Piper Aircraft Inc. -- PA-28S-180 | A1EA -- Piper Aircraft Inc. -- PA-30 | A20SO -- Piper Aircraft Inc. -- PA-31-300 | A20SO -- Piper Aircraft Inc. -- PA-31-325 | A20SO -- Piper Aircraft Inc. -- PA-31-350 | A20SO -- Piper Aircraft Inc. -- PA-31 | A8EA -- Piper Aircraft Inc. -- PA-31P-350 | A8EA -- Piper Aircraft Inc. -- PA-31P | A8EA -- Piper Aircraft Inc. -- PA-31T | A8EA -- Piper Aircraft Inc. -- PA-31T1 | A8EA -- Piper Aircraft Inc. -- PA-31T2 | A8EA -- Piper Aircraft Inc. -- PA-31T3 | A3SO -- Piper Aircraft Inc. -- PA-32-260 | A3SO -- Piper Aircraft Inc. -- PA-32-300 | A3SO -- Piper Aircraft Inc. -- PA-32-301 | A3SO -- Piper Aircraft Inc. -- PA-32-301FT | A3SO -- Piper Aircraft Inc. -- PA-32-301T | A3SO -- Piper Aircraft Inc. -- PA-32-301XTC | A3SO -- Piper Aircraft Inc. -- PA-32R-300 | A3SO -- Piper Aircraft Inc. -- PA-32R-301 (HP) | A3SO -- Piper Aircraft Inc. -- PA-32R-301 (SP) | A3SO -- Piper Aircraft Inc. -- PA-32R-301T | A3SO -- Piper Aircraft Inc. -- PA-32RT-300 | A3SO -- Piper Aircraft Inc. -- PA-32RT-300T | A3SO -- Piper Aircraft Inc. -- PA-32S-300 | A7SO -- Piper Aircraft Inc. -- PA-34-200 | A7SO -- Piper Aircraft Inc. -- PA-34-200T | A7SO -- Piper Aircraft Inc. -- PA-34-220T | A18SO -- Piper Aircraft Inc. -- PA-38-112 | A1EA -- Piper Aircraft Inc. -- PA-39 | A1EA -- Piper Aircraft Inc. -- PA-40 | A19SO -- Piper Aircraft Inc. -- PA-44-180 | A19SO -- Piper Aircraft Inc. -- PA-44-180T | A25SO -- Piper Aircraft Inc. -- PA-46-310P | A25SO -- Piper Aircraft Inc. -- PA-46-350P | A25SO -- Piper Aircraft Inc. -- PA-46-500TP | A25SO -- Piper Aircraft Inc. -- PA-46R-350T | 1A10 -- Piper Aircraft Inc. -- PA-E23-250 | A44CE -- Polskie Zaklady Lotnieze Spolka zo.o -- PZL M26 01 | A54EU -- Reims Aviation S.A. -- F406 | 1A13 -- Revo Incorporated -- Colonial C-1 | 1A13 -- Revo Incorporated -- Colonial C-2 | 1A13 -- Revo Incorporated -- Lake LA-4-200 | 1A13 -- Revo Incorporated -- Lake LA-4 | 1A13 -- Revo Incorporated -- Lake LA-4A | 1A13 -- Revo Incorporated -- Lake LA-4P | 1A13 -- Revo Incorporated -- Lake Model 250 | 7A13 -- RUAG Aerospace Services GmbH -- Do 28 A-1 | 7A13 -- RUAG Aerospace Services GmbH -- Do 28 B-1 | A16EU -- RUAG Aerospace Services GmbH -- Do 28 D-1 | A16EU -- RUAG Aerospace Services GmbH -- Do 28 D | A16EU -- RUAG Aerospace Services GmbH -- Dornier 228-100 | A16EU -- RUAG Aerospace Services GmbH -- Dornier 228-200 | A15EU -- Short Brothers &amp; Harland Ltd. -- SC-7 Skyvan Series 2 | A15EU -- Short Brothers &amp; Harland Ltd. -- SC-7 Skyvan Series 3 | A-782 -- Sierra Hotel Aero Inc. -- Navion (Army L-17A) | A-782 -- Sierra Hotel Aero Inc. -- Navion A (Army L-17B and L-17C) | A-782 -- Sierra Hotel Aero Inc. -- Navion B | A-782 -- Sierra Hotel Aero Inc. -- Navion D | A-782 -- Sierra Hotel Aero Inc. -- Navion E | A-782 -- Sierra Hotel Aero Inc. -- Navion F | A-782 -- Sierra Hotel Aero Inc. -- Navion G | A-782 -- Sierra Hotel Aero Inc. -- Navion H | A-769 -- Sky Enterprises Inc. -- RC-3 | A73EU -- Slingsby Aviation Ltd. -- T67M260-T3A | A73EU -- Slingsby Aviation Ltd. -- T67M260 | A17SO -- SOCATA - Groupe Aerospatiale -- GA-7 | 7A14 -- SOCATA -- MS 880B | 7A14 -- SOCATA -- MS 885 | 7A14 -- SOCATA -- MS 892A-150 | 7A14 -- SOCATA -- MS 892E-150 | 7A14 -- SOCATA -- MS 893A | 7A14 -- SOCATA -- MS 893E | 7A14 -- SOCATA -- MS 894A | 7A14 -- SOCATA -- MS 894E | 7A14 -- SOCATA -- Rallye 100S | 7A14 -- SOCATA -- Rallye 150 ST | 7A14 -- SOCATA -- Rallye 150 T | 7A14 -- SOCATA -- Rallye 235 E | 7A14 -- SOCATA -- Rallye 235C | A51EU -- SOCATA -- TB 10 | A51EU -- SOCATA -- TB 20 | A51EU -- SOCATA -- TB 200 | A51EU -- SOCATA -- TB 21 | A51EU -- SOCATA -- TB9 | A60EU -- SOCATA -- TBM 700 | A-766 -- Swift Museum Foundation Inc. -- GC-1A | A-766 -- Swift Museum Foundation Inc. -- GC-1B | A46CE -- Symphony Aircraft Industries Inc -- OMF-100-160 | A46CE -- Symphony Aircraft Industries Inc -- SA 160 | A-768 -- Textron Aviation Inc. -- 120 | A-768 -- Textron Aviation Inc. -- 140 | 3A19 -- Textron Aviation Inc. -- 150 | 3A19 -- Textron Aviation Inc. -- 150A | 3A19 -- Textron Aviation Inc. -- 150B | 3A19 -- Textron Aviation Inc. -- 150C | 3A19 -- Textron Aviation Inc. -- 150D | 3A19 -- Textron Aviation Inc. -- 150E | 3A19 -- Textron Aviation Inc. -- 150F | 3A19 -- Textron Aviation Inc. -- 150G | 3A19 -- Textron Aviation Inc. -- 150H | 3A19 -- Textron Aviation Inc. -- 150J | 3A19 -- Textron Aviation Inc. -- 150K | 3A19 -- Textron Aviation Inc. -- 150L | 3A19 -- Textron Aviation Inc. -- 150M | 3A19 -- Textron Aviation Inc. -- 152 | A-799 -- Textron Aviation Inc. -- 170 | A-799 -- Textron Aviation Inc. -- 170A | A-799 -- Textron Aviation Inc. -- 170B | 3A12 -- Textron Aviation Inc. -- 172 | 3A12 -- Textron Aviation Inc. -- 172A | 3A12 -- Textron Aviation Inc. -- 172B | 3A12 -- Textron Aviation Inc. -- 172C | 3A12 -- Textron Aviation Inc. -- 172D | 3A12 -- Textron Aviation Inc. -- 172E | 3A12 -- Textron Aviation Inc. -- 172F (USAF T-41A) | 3A12 -- Textron Aviation Inc. -- 172G | 3A12 -- Textron Aviation Inc. -- 172H (USAF T-41A) | 3A12 -- Textron Aviation Inc. -- 172I | 3A12 -- Textron Aviation Inc. -- 172K | 3A12 -- Textron Aviation Inc. -- 172L | 3A12 -- Textron Aviation Inc. -- 172M | 3A12 -- Textron Aviation Inc. -- 172N | 3A12 -- Textron Aviation Inc. -- 172P | 3A12 -- Textron Aviation Inc. -- 172Q | 3A12 -- Textron Aviation Inc. -- 172R | 3A17 -- Textron Aviation Inc. -- 172RG | 3A12 -- Textron Aviation Inc. -- 172S | 3A17 -- Textron Aviation Inc. -- 175 | 3A17 -- Textron Aviation Inc. -- 175A | 3A17 -- Textron Aviation Inc. -- 175B | 3A17 -- Textron Aviation Inc. -- 175C | A13CE -- Textron Aviation Inc. -- 177 | A13CE -- Textron Aviation Inc. -- 177A | A13CE -- Textron Aviation Inc. -- 177B | A20CE -- Textron Aviation Inc. -- 177RG | 5A6 -- Textron Aviation Inc. -- 180 | 5A6 -- Textron Aviation Inc. -- 180A | 5A6 -- Textron Aviation Inc. -- 180B | 5A6 -- Textron Aviation Inc. -- 180C | 5A6 -- Textron Aviation Inc. -- 180D | 5A6 -- Textron Aviation Inc. -- 180E | 5A6 -- Textron Aviation Inc. -- 180F | 5A6 -- Textron Aviation Inc. -- 180G | 5A6 -- Textron Aviation Inc. -- 180H | 5A6 -- Textron Aviation Inc. -- 180J | 5A6 -- Textron Aviation Inc. -- 180K | 3A13 -- Textron Aviation Inc. -- 182 | 3A13 -- Textron Aviation Inc. -- 182A | 3A13 -- Textron Aviation Inc. -- 182B | 3A13 -- Textron Aviation Inc. -- 182C | 3A13 -- Textron Aviation Inc. -- 182D | 3A13 -- Textron Aviation Inc. -- 182E | 3A13 -- Textron Aviation Inc. -- 182F | 3A13 -- Textron Aviation Inc. -- 182G | 3A13 -- Textron Aviation Inc. -- 182H | 3A13 -- Textron Aviation Inc. -- 182J | 3A13 -- Textron Aviation Inc. -- 182K | 3A13 -- Textron Aviation Inc. -- 182L | 3A13 -- Textron Aviation Inc. -- 182M | 3A13 -- Textron Aviation Inc. -- 182N | 3A13 -- Textron Aviation Inc. -- 182P | 3A13 -- Textron Aviation Inc. -- 182Q | 3A13 -- Textron Aviation Inc. -- 182R | 3A13 -- Textron Aviation Inc. -- 182S | 3A24 -- Textron Aviation Inc. -- 185 | 3A24 -- Textron Aviation Inc. -- 185A | 3A24 -- Textron Aviation Inc. -- 185B | 3A24 -- Textron Aviation Inc. -- 185C | 3A24 -- Textron Aviation Inc. -- 185D | 3A24 -- Textron Aviation Inc. -- 185E | A-790 -- Textron Aviation Inc. -- 190 | A-790 -- Textron Aviation Inc. -- 195 | A-790 -- Textron Aviation Inc. -- 195A | A-790 -- Textron Aviation Inc. -- 195B | A1CE -- Textron Aviation Inc. -- 19A | A24CE -- Textron Aviation Inc. -- 200 | A24CE -- Textron Aviation Inc. -- 200C | A24CE -- Textron Aviation Inc. -- 200CT | A24CE -- Textron Aviation Inc. -- 200T | A4CE -- Textron Aviation Inc. -- 206 | A4CE -- Textron Aviation Inc. -- 206H | A16CE -- Textron Aviation Inc. -- 207 | A16CE -- Textron Aviation Inc. -- 207A | A37CE -- Textron Aviation Inc. -- 208 | A37CE -- Textron Aviation Inc. -- 208B | 3A21 -- Textron Aviation Inc. -- 210-5 (205) | 3A21 -- Textron Aviation Inc. -- 210-5A (205A) | 3A21 -- Textron Aviation Inc. -- 210 | 3A21 -- Textron Aviation Inc. -- 210A | 3A21 -- Textron Aviation Inc. -- 210B | 3A21 -- Textron Aviation Inc. -- 210C | 3A21 -- Textron Aviation Inc. -- 210D | 3A21 -- Textron Aviation Inc. -- 210E | 3A21 -- Textron Aviation Inc. -- 210F | 3A21 -- Textron Aviation Inc. -- 210G | 3A21 -- Textron Aviation Inc. -- 210H | 3A21 -- Textron Aviation Inc. -- 210J | 3A21 -- Textron Aviation Inc. -- 210K | 3A21 -- Textron Aviation Inc. -- 210L | 3A21 -- Textron Aviation Inc. -- 210M | 3A21 -- Textron Aviation Inc. -- 210N | 3A21 -- Textron Aviation Inc. -- 210R | A1CE -- Textron Aviation Inc. -- 23 | 3A10 -- Textron Aviation Inc. -- 310 | 3A10 -- Textron Aviation Inc. -- 310A | 3A10 -- Textron Aviation Inc. -- 310B | 3A10 -- Textron Aviation Inc. -- 310C | 3A10 -- Textron Aviation Inc. -- 310D | 3A10 -- Textron Aviation Inc. -- 310E | 3A10 -- Textron Aviation Inc. -- 310F | 3A10 -- Textron Aviation Inc. -- 310G | 3A10 -- Textron Aviation Inc. -- 310H | 3A10 -- Textron Aviation Inc. -- 310I | 3A10 -- Textron Aviation Inc. -- 310J-1 | 3A10 -- Textron Aviation Inc. -- 310J | 3A10 -- Textron Aviation Inc. -- 310K | 3A10 -- Textron Aviation Inc. -- 310L | 3A10 -- Textron Aviation Inc. -- 310N | 3A10 -- Textron Aviation Inc. -- 310P | 3A10 -- Textron Aviation Inc. -- 310Q | 3A10 -- Textron Aviation Inc. -- 310R | 3A25 -- Textron Aviation Inc. -- 320-1 | 3A25 -- Textron Aviation Inc. -- 320 | 3A25 -- Textron Aviation Inc. -- 320A | 3A25 -- Textron Aviation Inc. -- 320B | 3A25 -- Textron Aviation Inc. -- 320C | 3A25 -- Textron Aviation Inc. -- 320D | 3A25 -- Textron Aviation Inc. -- 320E | 3A25 -- Textron Aviation Inc. -- 320F | 3A25 -- Textron Aviation Inc. -- 335 | A2CE -- Textron Aviation Inc. -- 336 | A6CE -- Textron Aviation Inc. -- 337 | A6CE -- Textron Aviation Inc. -- 337A | A6CE -- Textron Aviation Inc. -- 337B | A6CE -- Textron Aviation Inc. -- 337C | A6CE -- Textron Aviation Inc. -- 337D | A6CE -- Textron Aviation Inc. -- 337E | A6CE -- Textron Aviation Inc. -- 337F | A6CE -- Textron Aviation Inc. -- 337G | A6CE -- Textron Aviation Inc. -- 337H | 3A25 -- Textron Aviation Inc. -- 340 | 3A25 -- Textron Aviation Inc. -- 340A | 3A15 -- Textron Aviation Inc. -- 35-33 | 3A15 -- Textron Aviation Inc. -- 35-A33 | 3A15 -- Textron Aviation Inc. -- 35-B33 | 3A15 -- Textron Aviation Inc. -- 35-C33 | 3A15 -- Textron Aviation Inc. -- 35-C33A | A-777 -- Textron Aviation Inc. -- 35 | A-777 -- Textron Aviation Inc. -- 35R | 3A15 -- Textron Aviation Inc. -- 36 | A7CE -- Textron Aviation Inc. -- 401 | A7CE -- Textron Aviation Inc. -- 401A | A7CE -- Textron Aviation Inc. -- 401B | A7CE -- Textron Aviation Inc. -- 402 | A7CE -- Textron Aviation Inc. -- 402A | A7CE -- Textron Aviation Inc. -- 402B | A7CE -- Textron Aviation Inc. -- 402C | A25CE -- Textron Aviation Inc. -- 404 | A25CE -- Textron Aviation Inc. -- 406 | A7CE -- Textron Aviation Inc. -- 411 | A7CE -- Textron Aviation Inc. -- 411A | A7CE -- Textron Aviation Inc. -- 414 | A7CE -- Textron Aviation Inc. -- 414A | A7CE -- Textron Aviation Inc. -- 421 | A7CE -- Textron Aviation Inc. -- 421A | A7CE -- Textron Aviation Inc. -- 421B | A7CE -- Textron Aviation Inc. -- 421C | A7CE -- Textron Aviation Inc. -- 425 | A28CE -- Textron Aviation Inc. -- 441 | 5A3 -- Textron Aviation Inc. -- 45 (Military YT-34) | 5A4 -- Textron Aviation Inc. -- 50 | A1WI -- Textron Aviation Inc. -- 525 | A1WI -- Textron Aviation Inc. -- 525A | 3A16 -- Textron Aviation Inc. -- 56TC | 3A16 -- Textron Aviation Inc. -- 58 | 3A16 -- Textron Aviation Inc. -- 58A | A23CE -- Textron Aviation Inc. -- 58P | A23CE -- Textron Aviation Inc. -- 58PA | A23CE -- Textron Aviation Inc. -- 58TC | A23CE -- Textron Aviation Inc. -- 58TCA | A12CE -- Textron Aviation Inc. -- 60 | 3A20 -- Textron Aviation Inc. -- 65-80 | 3A20 -- Textron Aviation Inc. -- 65-88 | 3A20 -- Textron Aviation Inc. -- 65-90 | 3A20 -- Textron Aviation Inc. -- 65-A80-8800 | 3A20 -- Textron Aviation Inc. -- 65-A80 | 3A20 -- Textron Aviation Inc. -- 65-A90-1 | 3A20 -- Textron Aviation Inc. -- 65-A90-2 | 3A20 -- Textron Aviation Inc. -- 65-A90-3 | 3A20 -- Textron Aviation Inc. -- 65-A90-4 | 3A20 -- Textron Aviation Inc. -- 65-B80 | 3A20 -- Textron Aviation Inc. -- 65 | 3A20 -- Textron Aviation Inc. -- 70 | A29CE -- Textron Aviation Inc. -- 76 | A30CE -- Textron Aviation Inc. -- 77 | 3A16 -- Textron Aviation Inc. -- 95-55 | 3A16 -- Textron Aviation Inc. -- 95-A55 | 3A16 -- Textron Aviation Inc. -- 95-B55 | 3A16 -- Textron Aviation Inc. -- 95-B55A | 3A16 -- Textron Aviation Inc. -- 95-B55B | 3A16 -- Textron Aviation Inc. -- 95-C55 | 3A16 -- Textron Aviation Inc. -- 95-C55A | 3A16 -- Textron Aviation Inc. -- 95 | A14CE -- Textron Aviation Inc. -- 99 | A14CE -- Textron Aviation Inc. -- 99A (FACH) | A14CE -- Textron Aviation Inc. -- 99A | A24CE -- Textron Aviation Inc. -- A100-1 (U-21J) | 3A19 -- Textron Aviation Inc. -- A150K | 3A19 -- Textron Aviation Inc. -- A150L | 3A19 -- Textron Aviation Inc. -- A150M | 3A19 -- Textron Aviation Inc. -- A152 | 3A24 -- Textron Aviation Inc. -- A185E | 3A24 -- Textron Aviation Inc. -- A185F | A24CE -- Textron Aviation Inc. -- A200 (C-12A) | A24CE -- Textron Aviation Inc. -- A200 (C-12C) | A24CE -- Textron Aviation Inc. -- A200C (UC-12B) | A24CE -- Textron Aviation Inc. -- A200CT (C-12D) | A24CE -- Textron Aviation Inc. -- A200CT (C-12F) | A24CE -- Textron Aviation Inc. -- A200CT (FWC-12D) | A24CE -- Textron Aviation Inc. -- A200CT (RC-12D) | A24CE -- Textron Aviation Inc. -- A200CT (RC-12G) | A24CE -- Textron Aviation Inc. -- A200CT (RC-12H) | A1CE -- Textron Aviation Inc. -- A23-19 | A1CE -- Textron Aviation Inc. -- A23-24 | A1CE -- Textron Aviation Inc. -- A23 | A1CE -- Textron Aviation Inc. -- A23A | A1CE -- Textron Aviation Inc. -- A24 | A1CE -- Textron Aviation Inc. -- A24R | A-777 -- Textron Aviation Inc. -- A35 | 3A15 -- Textron Aviation Inc. -- A36 | 3A15 -- Textron Aviation Inc. -- A36TC | 5A3 -- Textron Aviation Inc. -- A45 (Military T-34A; B-45) | 3A16 -- Textron Aviation Inc. -- A56TC | A12CE -- Textron Aviation Inc. -- A60 | 3A20 -- Textron Aviation Inc. -- A65-8200 | 3A20 -- Textron Aviation Inc. -- A65 | A14CE -- Textron Aviation Inc. -- A99 | A14CE -- Textron Aviation Inc. -- A99A | A14CE -- Textron Aviation Inc. -- B100 | A1CE -- Textron Aviation Inc. -- B19 | A24CE -- Textron Aviation Inc. -- B200 | A24CE -- Textron Aviation Inc. -- B200C (C-12F) | A24CE -- Textron Aviation Inc. -- B200C (C-12R) | A24CE -- Textron Aviation Inc. -- B200C (UC-12F) | A24CE -- Textron Aviation Inc. -- B200C (UC-12M) | A24CE -- Textron Aviation Inc. -- B200C | A24CE -- Textron Aviation Inc. -- B200CGT | A24CE -- Textron Aviation Inc. -- B200CT | A24CE -- Textron Aviation Inc. -- B200GT | A1CE -- Textron Aviation Inc. -- B23 | A1CE -- Textron Aviation Inc. -- B24R | A-777 -- Textron Aviation Inc. -- B35 | 3A15 -- Textron Aviation Inc. -- B36TC | 5A4 -- Textron Aviation Inc. -- B50 | A12CE -- Textron Aviation Inc. -- B60 | 3A20 -- Textron Aviation Inc. -- B90 | 3A16 -- Textron Aviation Inc. -- B95 | 3A16 -- Textron Aviation Inc. -- B95A | A14CE -- Textron Aviation Inc. -- B99 | A1CE -- Textron Aviation Inc. -- C23 | A1CE -- Textron Aviation Inc. -- C24R | A-777 -- Textron Aviation Inc. -- C35 | 5A4 -- Textron Aviation Inc. -- C50 | 3A20 -- Textron Aviation Inc. -- C90 | 3A20 -- Textron Aviation Inc. -- C90A | 3A20 -- Textron Aviation Inc. -- C90GT | 3A20 -- Textron Aviation Inc. -- C90GTi | A14CE -- Textron Aviation Inc. -- C99 | A-777 -- Textron Aviation Inc. -- D35 | 5A3 -- Textron Aviation Inc. -- D45 (Military T-34B) | 5A4 -- Textron Aviation Inc. -- D50 | 5A4 -- Textron Aviation Inc. -- D50A | 5A4 -- Textron Aviation Inc. -- D50B | 5A4 -- Textron Aviation Inc. -- D50C | 5A4 -- Textron Aviation Inc. -- D50E-5990 | 5A4 -- Textron Aviation Inc. -- D50E | 3A16 -- Textron Aviation Inc. -- D55 | 3A16 -- Textron Aviation Inc. -- D55A | 3A16 -- Textron Aviation Inc. -- D95A | 3A10 -- Textron Aviation Inc. -- E310H | 3A10 -- Textron Aviation Inc. -- E310J | 3A15 -- Textron Aviation Inc. -- E33 | 3A15 -- Textron Aviation Inc. -- E33A | 3A15 -- Textron Aviation Inc. -- E33C | A-777 -- Textron Aviation Inc. -- E35 | 5A4 -- Textron Aviation Inc. -- E50 | 3A16 -- Textron Aviation Inc. -- E55 | 3A16 -- Textron Aviation Inc. -- E55A | 3A20 -- Textron Aviation Inc. -- E90 | 3A16 -- Textron Aviation Inc. -- E95 | 3A15 -- Textron Aviation Inc. -- F33 | 3A15 -- Textron Aviation Inc. -- F33A | 3A15 -- Textron Aviation Inc. -- F33C | A-777 -- Textron Aviation Inc. -- F35 | 5A4 -- Textron Aviation Inc. -- F50 | A31CE -- Textron Aviation Inc. -- F90 | TC 779 -- Textron Aviation Inc. -- G17S | 3A15 -- Textron Aviation Inc. -- G33 | A-777 -- Textron Aviation Inc. -- G35 | 5A4 -- Textron Aviation Inc. -- G50 | 3A15 -- Textron Aviation Inc. -- H35 | 5A4 -- Textron Aviation Inc. -- H50 | 3A20 -- Textron Aviation Inc. -- H90 | 3A15 -- Textron Aviation Inc. -- J35 | 5A4 -- Textron Aviation Inc. -- J50 | 3A15 -- Textron Aviation Inc. -- K35 | A1CE -- Textron Aviation Inc. -- M19A | A6CE -- Textron Aviation Inc. -- M337B | 3A15 -- Textron Aviation Inc. -- M35 | 3A15 -- Textron Aviation Inc. -- N35 | 3A17 -- Textron Aviation Inc. -- P172D | A4CE -- Textron Aviation Inc. -- P206 | A4CE -- Textron Aviation Inc. -- P206A | A4CE -- Textron Aviation Inc. -- P206B | A4CE -- Textron Aviation Inc. -- P206C | A4CE -- Textron Aviation Inc. -- P206D | A4CE -- Textron Aviation Inc. -- P206E | 3A21 -- Textron Aviation Inc. -- P210N | 3A21 -- Textron Aviation Inc. -- P210R | A6CE -- Textron Aviation Inc. -- P337H | 3A15 -- Textron Aviation Inc. -- P35 | 3A17 -- Textron Aviation Inc. -- R172E | 3A17 -- Textron Aviation Inc. -- R172F | 3A17 -- Textron Aviation Inc. -- R172G | 3A17 -- Textron Aviation Inc. -- R172H | 3A17 -- Textron Aviation Inc. -- R172J | 3A17 -- Textron Aviation Inc. -- R172K | 3A13 -- Textron Aviation Inc. -- R182 | 3A15 -- Textron Aviation Inc. -- S35 | 3A13 -- Textron Aviation Inc. -- T182 | 3A13 -- Textron Aviation Inc. -- T182T | A4CE -- Textron Aviation Inc. -- T206H | A16CE -- Textron Aviation Inc. -- T207 | A16CE -- Textron Aviation Inc. -- T207A | 3A21 -- Textron Aviation Inc. -- T210F | 3A21 -- Textron Aviation Inc. -- T210G | 3A21 -- Textron Aviation Inc. -- T210H | 3A21 -- Textron Aviation Inc. -- T210J | 3A21 -- Textron Aviation Inc. -- T210K | 3A21 -- Textron Aviation Inc. -- T210L | 3A21 -- Textron Aviation Inc. -- T210M | 3A21 -- Textron Aviation Inc. -- T210N | 3A21 -- Textron Aviation Inc. -- T210R | A34CE -- Textron Aviation Inc. -- T303 | 3A10 -- Textron Aviation Inc. -- T310P | 3A10 -- Textron Aviation Inc. -- T310Q | 3A10 -- Textron Aviation Inc. -- T310R | A6CE -- Textron Aviation Inc. -- T337B | A6CE -- Textron Aviation Inc. -- T337C | A6CE -- Textron Aviation Inc. -- T337D | A6CE -- Textron Aviation Inc. -- T337E | A6CE -- Textron Aviation Inc. -- T337F | A6CE -- Textron Aviation Inc. -- T337G | A6CE -- Textron Aviation Inc. -- T337H-SP | A6CE -- Textron Aviation Inc. -- T337H | A4CE -- Textron Aviation Inc. -- TP206A | A4CE -- Textron Aviation Inc. -- TP206B | A4CE -- Textron Aviation Inc. -- TP206C | A4CE -- Textron Aviation Inc. -- TP206D | A4CE -- Textron Aviation Inc. -- TP206E | 3A13 -- Textron Aviation Inc. -- TR182 | A4CE -- Textron Aviation Inc. -- TU206A | A4CE -- Textron Aviation Inc. -- TU206B | A4CE -- Textron Aviation Inc. -- TU206C | A4CE -- Textron Aviation Inc. -- TU206D | A4CE -- Textron Aviation Inc. -- TU206E | A4CE -- Textron Aviation Inc. -- TU206F | A4CE -- Textron Aviation Inc. -- TU206G | A4CE -- Textron Aviation Inc. -- U206 | A4CE -- Textron Aviation Inc. -- U206A | A4CE -- Textron Aviation Inc. -- U206B | A4CE -- Textron Aviation Inc. -- U206C | A4CE -- Textron Aviation Inc. -- U206D | A4CE -- Textron Aviation Inc. -- U206E | A4CE -- Textron Aviation Inc. -- U206F | A4CE -- Textron Aviation Inc. -- U206G | 3A15 -- Textron Aviation Inc. -- V35 | 3A15 -- Textron Aviation Inc. -- V35A | 3A15 -- Textron Aviation Inc. -- V35B | A00006SE -- Topcub Aircraft Inc. -- CC18-180 | A00006SE -- Topcub Aircraft Inc. -- CC18-180A | A11EA -- True Flight Holdings LLC -- AA-1 | A11EA -- True Flight Holdings LLC -- AA-1A | A11EA -- True Flight Holdings LLC -- AA-1B | A11EA -- True Flight Holdings LLC -- AA-1C | A16EA -- True Flight Holdings LLC -- AA-5 | A16EA -- True Flight Holdings LLC -- AA-5A | A16EA -- True Flight Holdings LLC -- AA-5B | A16EA -- True Flight Holdings LLC -- AG-5B | 6A1 -- Twin Commander Aircraft LLC -- 500-A | 6A1 -- Twin Commander Aircraft LLC -- 500-B | 6A1 -- Twin Commander Aircraft LLC -- 500-S | 6A1 -- Twin Commander Aircraft LLC -- 500-U | 6A1 -- Twin Commander Aircraft LLC -- 500 | 6A1 -- Twin Commander Aircraft LLC -- 520 | 6A1 -- Twin Commander Aircraft LLC -- 560-A | 6A1 -- Twin Commander Aircraft LLC -- 560-E | 2A4 -- Twin Commander Aircraft LLC -- 560-F | 6A1 -- Twin Commander Aircraft LLC -- 560 | 2A4 -- Twin Commander Aircraft LLC -- 680-E | 2A4 -- Twin Commander Aircraft LLC -- 680-F | 2A4 -- Twin Commander Aircraft LLC -- 680-FL | 2A4 -- Twin Commander Aircraft LLC -- 680-FL(P) | 2A4 -- Twin Commander Aircraft LLC -- 680-T | 2A4 -- Twin Commander Aircraft LLC -- 680-V | 2A4 -- Twin Commander Aircraft LLC -- 680-W | 2A4 -- Twin Commander Aircraft LLC -- 680 | 2A4 -- Twin Commander Aircraft LLC -- 681 | 2A4 -- Twin Commander Aircraft LLC -- 685 | 2A4 -- Twin Commander Aircraft LLC -- 690 | 2A4 -- Twin Commander Aircraft LLC -- 690A | 2A4 -- Twin Commander Aircraft LLC -- 690B | 2A4 -- Twin Commander Aircraft LLC -- 690C | 2A4 -- Twin Commander Aircraft LLC -- 690D | 2A4 -- Twin Commander Aircraft LLC -- 695 | 2A4 -- Twin Commander Aircraft LLC -- 695A | 2A4 -- Twin Commander Aircraft LLC -- 695B | A12SW -- Twin Commander Aircraft LLC -- 700 | 2A4 -- Twin Commander Aircraft LLC -- 720 | A-767 -- Univair Aircraft Corporation -- 108-1 | A-767 -- Univair Aircraft Corporation -- 108-2 | A-767 -- Univair Aircraft Corporation -- 108-3 | A-767 -- Univair Aircraft Corporation -- 108-5 | A-767 -- Univair Aircraft Corporation -- 108 | A-806 -- Viking Air Limited -- DHC-2 Mk.I | A-806 -- Viking Air Limited -- DHC-2 Mk.II | A-806 -- Viking Air Limited -- DHC-2 Mk.III | A-815 -- Viking Air Limited -- DHC-3 | A9EA -- Viking Air Limited -- DHC-6-1 | A9EA -- Viking Air Limited -- DHC-6-100 | A9EA -- Viking Air Limited -- DHC-6-200 | A9EA -- Viking Air Limited -- DHC-6-300 | A19EA -- Viking Air Limited -- TR-1 | A31EU -- Vulcanair S.p.A. -- AP68 TP Series 300 Spartacus | A31EU -- Vulcanair S.p.A. -- AP68TP 600 Viator | A31EU -- Vulcanair S.p.A. -- P 68 | A31EU -- Vulcanair S.p.A. -- P 68 Observer | A31EU -- Vulcanair S.p.A. -- P 68B | A31EU -- Vulcanair S.p.A. -- P 68C-TC | A31EU -- Vulcanair S.p.A. -- P 68C | A31EU -- Vulcanair S.p.A. -- P68 Observer 2 | A31EU -- Vulcanair S.p.A. -- P68TC Ob</t>
  </si>
  <si>
    <t>Sec. 111 | Sec. 113 | Sec. 115 | Sec. 117 | Sec. 119 | Sec. 120 | Sec. 21.101 | Sec. 21.115 | Sec. 23.301 | Sec. 23.303 | Sec. 23.305 | Sec. 23.307 | Sec. 23.321 | Sec. 23.471 | Sec. 23.561 | Sec. 23.601 | Sec. 23.603 | Sec. 23.605 | Sec. 23.607 | Sec. 23.609 | Sec. 23.611 | Sec. 23.613 | Sec. 23.619 | Sec. 23.625 | Sec. 23.671 | Sec. 23.771 | Sec. 23.773 | Sec. 23.777 | Sec. 23.1301 | Sec. 23.1309 | Sec. 23.1322 | Sec. 23.1325 | Sec. 23.1351 | Sec. 23.1357 | Sec. 23.1359 | Sec. 23.1365 | Sec. 23.1431</t>
  </si>
  <si>
    <t>ST00813DE</t>
  </si>
  <si>
    <t>Replacement of Honeywell (formerly Sperry) ED-800 cathode ray tube (CRT) display, part number 7003110-90 I or 7003110-902, with Esterline CMC Electronics CMA-6800 multi-purpose liquid crystal display (LCD),</t>
  </si>
  <si>
    <t>A3EU -- Beechcraft Corporation -- BAe.125 Series 1000A | A3EU -- Beechcraft Corporation -- BAe.125 Series 1000B | A3EU -- Beechcraft Corporation -- BAe.125 Series 800A | A3EU -- Beechcraft Corporation -- BAe.125 Series 800B | A3EU -- Beechcraft Corporation -- Hawker 1000 | A3EU -- Beechcraft Corporation -- Hawker 800 | A3EU -- Beechcraft Corporation -- Hawker 800XP | A14EA -- Bombardier Inc. -- CL-215-6B11 (CL-415 Variant) | A21EA -- Bombardier Inc. -- CL-600-2A12 (CL-601) | A21EA -- Bombardier Inc. -- CL-600-2B16 (CL-601-3A) | A21EA -- Bombardier Inc. -- CL-600-2B16 (CL-601-3R) | A13NM -- Bombardier Inc. -- DHC-8-101 | A13NM -- Bombardier Inc. -- DHC-8-102 | A13NM -- Bombardier Inc. -- DHC-8-103 | A13NM -- Bombardier Inc. -- DHC-8-106 | A13NM -- Bombardier Inc. -- DHC-8-201 | A13NM -- Bombardier Inc. -- DHC-8-202 | A13NM -- Bombardier Inc. -- DHC-8-301 | A13NM -- Bombardier Inc. -- DHC-8-311 | A13NM -- Bombardier Inc. -- DHC-8-315 | A46EU -- Dassault Aviation -- Mystere-Falcon 900 | A-817 -- Fokker Services B.V. -- F27 Mark 050 | A12EA -- Gulfstream Aerospace Corporation -- G-1159A | A9NM -- Textron Aviation Inc. -- 650</t>
  </si>
  <si>
    <t>Sec. 111 | Sec. 113 | Sec. 115 | Sec. 117 | Sec. 119 | Sec. 120 | Sec. 25.6 | Sec. 21.101 | Sec. 21.115 | Sec. 25.301 | Sec. 25.303 | Sec. 25.305 | Sec. 25.307 | Sec. 25.337 | Sec. 25.341 | Sec. 25.473 | Sec. 25.561 | Sec. 25.601 | Sec. 25.603 | Sec. 25.605 | Sec. 25.607 | Sec. 25.609 | Sec. 25.611 | Sec. 25.613 | Sec. 25.619 | Sec. 25.625 | Sec. 25.771 | Sec. 25.773 | Sec. 25.777 | Sec. 25.1301 | Sec. 25.1303 | Sec. 25.1309 | Sec. 25.1321 | Sec. 25.1322 | Sec. 25.1333 | Sec. 25.1335 | Sec. 25.1351 | Sec. 25.1357 | Sec. 25.1381 | Sec. 25.1431 | Sec. 25.1555 | Sec. 25.1581</t>
  </si>
  <si>
    <t>ST00790DE</t>
  </si>
  <si>
    <t>Installation of BendixKing CAS 67B Traffic Alert and Collision Avoidance System (TCAS) II Version 7.1</t>
  </si>
  <si>
    <t>A3EU -- Beechcraft Corporation -- BAe.125 Series 1000A | A3EU -- Beechcraft Corporation -- BAe.125 Series 1000B | A3EU -- Beechcraft Corporation -- BAe.125 Series 800A (C-29A) | A3EU -- Beechcraft Corporation -- BAe.125 Series 800A (U-125) | A3EU -- Beechcraft Corporation -- BAe.125 Series 800A | A3EU -- Beechcraft Corporation -- BH.125 Series 400A | A3EU -- Beechcraft Corporation -- Hawker 1000 | A3EU -- Beechcraft Corporation -- Hawker 800 (U-125A) | A3EU -- Beechcraft Corporation -- Hawker 800 | A3EU -- Beechcraft Corporation -- Hawker 800XP | A3EU -- Beechcraft Corporation -- HS.125 Series 700A | A21EA -- Bombardier Inc. -- CL-600-1A11 (CL-600) | A21EA -- Bombardier Inc. -- CL-600-2A12 (CL-601) | A21EA -- Bombardier Inc. -- CL-600-2B16 (CL-601-3A) | A21EA -- Bombardier Inc. -- CL-600-2B16 (CL-601-3R) | A21EA -- Bombardier Inc. -- CL-600-2B16 (CL-604) | A13NM -- Bombardier Inc. -- DHC-8-101 | A13NM -- Bombardier Inc. -- DHC-8-102 | A13NM -- Bombardier Inc. -- DHC-8-103 | A13NM -- Bombardier Inc. -- DHC-8-106 | A13NM -- Bombardier Inc. -- DHC-8-201 | A13NM -- Bombardier Inc. -- DHC-8-202 | A13NM -- Bombardier Inc. -- DHC-8-301 | A13NM -- Bombardier Inc. -- DHC-8-311 | A13NM -- Bombardier Inc. -- DHC-8-315 | A13NM -- Bombardier Inc. -- DHC-8-402 | A46EU -- Dassault Aviation -- Mystere-Falcon 50 | A46EU -- Dassault Aviation -- Mystere-Falcon 900 | A12EA -- Gulfstream Aerospace Corporation -- G-1159 | A12EA -- Gulfstream Aerospace Corporation -- G-1159A | A12EA -- Gulfstream Aerospace Corporation -- G-1159B | A12EA -- Gulfstream Aerospace Corporation -- G-IV | A12EA -- Gulfstream Aerospace Corporation -- GV | A16NM -- Gulfstream Aerospace LP -- 1125 Westwind Astra | A2SW -- Israel Aircraft Industries Ltd. -- 1124 | A2SW -- Israel Aircraft Industries Ltd. -- 1124A | A10CE -- Learjet Inc. -- 25 | A10CE -- Learjet Inc. -- 25A | A10CE -- Learjet Inc. -- 25B | A10CE -- Learjet Inc. -- 25C | A10CE -- Learjet Inc. -- 25D | A10CE -- Learjet Inc. -- 25F | A10CE -- Learjet Inc. -- 31 | A10CE -- Learjet Inc. -- 31A | A10CE -- Learjet Inc. -- 35 | A10CE -- Learjet Inc. -- 35A (C-21A) | A10CE -- Learjet Inc. -- 36 | A10CE -- Learjet Inc. -- 36A | T00008WI -- Learjet Inc. -- 45 | A10CE -- Learjet Inc. -- 55 | A10CE -- Learjet Inc. -- 55B | A10CE -- Learjet Inc. -- 55C | A2WE -- Sabreliner Aviation LLC -- NA-265-40 | A2WE -- Sabreliner Aviation LLC -- NA-265-60 | A2WE -- Sabreliner Aviation LLC -- NA-265-65 | A22CE -- Textron Aviation Inc. -- 550 | A22CE -- Textron Aviation Inc. -- 560 | A9NM -- Textron Aviation Inc. -- 650 | A22CE -- Textron Aviation Inc. -- S550</t>
  </si>
  <si>
    <t>Sec. 111 | Sec. 113 | Sec. 115 | Sec. 117 | Sec. 119 | Sec. 120 | Sec. 21.47 | Sec. 21.93 | Sec. 21.101 | Sec. 21.115 | Sec. 21.120 | Sec. 25.143 | Sec. 25.301 | Sec. 25.303 | Sec. 25.305 | Sec. 25.561 | Sec. 25.601 | Sec. 25.603 | Sec. 25.609 | Sec. 25.629 | Sec. 25.869 | Sec. 25.1301 | Sec. 25.1302 | Sec. 25.1303 | Sec. 25.1307 | Sec. 25.1309 | Sec. 25.1316 | Sec. 25.1317 | Sec. 25.1321 | Sec. 25.1322 | Sec. 25.1331 | Sec. 25.1333 | Sec. 25.1335 | Sec. 25.1351 | Sec. 25.1353 | Sec. 25.1355 | Sec. 25.1357 | Sec. 25.1381 | Sec. 25.1529 | Sec. 25.1581 | Sec. 25.1585</t>
  </si>
  <si>
    <t>SR00847DE</t>
  </si>
  <si>
    <t>Replacement of Honeywell (formerly Sperry) ED-800 cathode ray tube (CRT) display, part number (p/n) 7003110-901/-902, with Esterline CMC Electronics CMA-6800 multi-purpose liquid crystal display (LCD), p/n 100-604045-001/-002, respectively</t>
  </si>
  <si>
    <t>H1NE -- Sikorsky Aircraft Corporation -- S-76B | H1NE -- Sikorsky Aircraft Corporation -- S-76C</t>
  </si>
  <si>
    <t>Sec. 111 | Sec. 113 | Sec. 115 | Sec. 117 | Sec. 119 | Sec. 120 | Sec. 21.47 | Sec. 21.120</t>
  </si>
  <si>
    <t>SA01835WI</t>
  </si>
  <si>
    <t>Installation of Trig Avionics TY-96 or TY-97 VHF Communications Radio</t>
  </si>
  <si>
    <t>A-791 -- AD Holdings Inc -- T-211 | A10EU -- Aermacchi S.p.A. -- F.260 | A10EU -- Aermacchi S.p.A. -- F.260B | A10EU -- Aermacchi S.p.A. -- F.260C | A10EU -- Aermacchi S.p.A. -- F.260D | A10EU -- Aermacchi S.p.A. -- F.260E | A10EU -- Aermacchi S.p.A. -- F.260F | A9EU -- Aermacchi S.p.A. -- S.205 - 18/F | A9EU -- Aermacchi S.p.A. -- S.205 - 18/R | A9EU -- Aermacchi S.p.A. -- S.205 - 20/F | A9EU -- Aermacchi S.p.A. -- S.205 - 20/R | A9EU -- Aermacchi S.p.A. -- S.205 - 22/R | A9EU -- Aermacchi S.p.A. -- S.208 | A9EU -- Aermacchi S.p.A. -- S.208A | 7A11 -- Aeromere S.A. -- Falco F.8.L. | 7A12 -- Aeronautica Macchi S.p.A. -- AL 60-B | 7A12 -- Aeronautica Macchi S.p.A. -- AL 60-C5 | 7A12 -- Aeronautica Macchi S.p.A. -- AL 60-F5 | 7A12 -- Aeronautica Macchi S.p.A. -- AL 60 | A11WE -- Aerostar Aircraft Corporation -- 360 | A11WE -- Aerostar Aircraft Corporation -- 400 | A17WE -- Aerostar Aircraft Corporation -- PA-60-600 (Aerostar 600) | A17WE -- Aerostar Aircraft Corporation -- PA-60-601 (Aerostar 601) | A17WE -- Aerostar Aircraft Corporation -- PA-60-601P (Aerostar 601P) | A17WE -- Aerostar Aircraft Corporation -- PA-60-602P (Aerostar 602P) | A17WE -- Aerostar Aircraft Corporation -- PA-60-700P (Aerostar 700P) | 1A3 -- Alexandria Aircraft LLC -- 14-19-2 | 1A3 -- Alexandria Aircraft LLC -- 14-19-3 | 1A3 -- Alexandria Aircraft LLC -- 14-19-3A | 1A3 -- Alexandria Aircraft LLC -- 14-19 | 1A3 -- Alexandria Aircraft LLC -- 17-30 | A18CE -- Alexandria Aircraft LLC -- 17-30A | 1A3 -- Alexandria Aircraft LLC -- 17-31 | A18CE -- Alexandria Aircraft LLC -- 17-31A | A18CE -- Alexandria Aircraft LLC -- 17-31ATC | 1A3 -- Alexandria Aircraft LLC -- 17-31TC | A21CE -- American Champion Aircraft Corp. -- 8GCBC | A21CE -- American Champion Aircraft Corp. -- 8KCAB | A36EU -- APEX Aircraft -- CAP 10 B | A29EU -- B-N Group Ltd. -- BN2A MK. III-2 | A29EU -- B-N Group Ltd. -- BN2A MK. III-3 | A29EU -- B-N Group Ltd. -- BN2A MK. III | 5A3 -- Beechcraft Corporation -- 45 (Military YT-34) | 5A4 -- Beechcraft Corporation -- 50 | A23CE -- Beechcraft Corporation -- 58P | A23CE -- Beechcraft Corporation -- 58PA | A23CE -- Beechcraft Corporation -- 58TC | A23CE -- Beechcraft Corporation -- 58TCA | A12CE -- Beechcraft Corporation -- 60 | A29CE -- Beechcraft Corporation -- 76 | A30CE -- Beechcraft Corporation -- 77 | 5A3 -- Beechcraft Corporation -- A45 (Military T-34A; B-45) | A12CE -- Beechcraft Corporation -- A60 | 5A4 -- Beechcraft Corporation -- B50 | A12CE -- Beechcraft Corporation -- B60 | 5A4 -- Beechcraft Corporation -- C50 | 5A3 -- Beechcraft Corporation -- D45 (Military T-34B) | 5A4 -- Beechcraft Corporation -- D50 | 5A4 -- Beechcraft Corporation -- D50A | 5A4 -- Beechcraft Corporation -- D50B | 5A4 -- Beechcraft Corporation -- D50C | 5A4 -- Beechcraft Corporation -- D50E-5990 | 5A4 -- Beechcraft Corporation -- D50E | 5A4 -- Beechcraft Corporation -- E50 | 5A4 -- Beechcraft Corporation -- F50 | TC 779 -- Beechcraft Corporation -- G17S | 5A4 -- Beechcraft Corporation -- G50 | 5A4 -- Beechcraft Corporation -- H50 | 5A4 -- Beechcraft Corporation -- J50 | A-773 -- Bellanca Aircraft Corporation -- 14-13-2 | A-773 -- Bellanca Aircraft Corporation -- 14-13-3 | A-773 -- Bellanca Aircraft Corporation -- 14-13-3W | A-773 -- Bellanca Aircraft Corporation -- 14-13 | A42EU -- Cessna Aircraft Company -- F182P | A42EU -- Cessna Aircraft Company -- F182Q | A18EU -- Cessna Aircraft Company -- FR172E | A18EU -- Cessna Aircraft Company -- FR172F | A18EU -- Cessna Aircraft Company -- FR172G | A18EU -- Cessna Aircraft Company -- FR172H | A18EU -- Cessna Aircraft Company -- FR172J | A18EU -- Cessna Aircraft Company -- FR172K | A42EU -- Cessna Aircraft Company -- FR182 | A00009CH -- Cirrus Design Corporation -- SR20 | A00009CH -- Cirrus Design Corporation -- SR22 | A12SO -- Commander Aircraft Corporation -- 112 | A12SO -- Commander Aircraft Corporation -- 112B | A12SO -- Commander Aircraft Corporation -- 112TC | A12SO -- Commander Aircraft Corporation -- 112TCA | A12SO -- Commander Aircraft Corporation -- 114 | A12SO -- Commander Aircraft Corporation -- 114A | A12SO -- Commander Aircraft Corporation -- 114B | A12SO -- Commander Aircraft Corporation -- 114TC | A47CE -- Diamond Aircraft Industries GmbH -- DA 40 | A47CE -- Diamond Aircraft Industries GmbH -- DA 40F | TA4CH -- Diamond Aircraft Industries Inc -- DA20-A1 | TA4CH -- Diamond Aircraft Industries Inc -- DA20-C1 | 1A21 -- Dynac Aerospace Corporation -- Aero Commander 100-180 | 1A21 -- Dynac Aerospace Corporation -- Aero Commander 100A | 1A21 -- Dynac Aerospace Corporation -- Volaire 10 | 1A21 -- Dynac Aerospace Corporation -- Volaire 10A | A55EU -- EADS-PZL Warszawa-Okecie S.A. -- PZL-104 WILGA 80 | A55EU -- EADS-PZL Warszawa-Okecie S.A. -- PZL-104M WILGA 2000 | A55EU -- EADS-PZL Warszawa-Okecie S.A. -- PZL-104MA WILGA 2000 | A69EU -- EADS-PZL Warszawa-Okecie S.A. -- PZL-KOLIBER 150A | A69EU -- EADS-PZL Warszawa-Okecie S.A. -- PZL-KOLIBER 160A | A67EU -- Extra Flugzeugproduktions- und Vertriebs- GmbH -- EA-300 | A67EU -- Extra Flugzeugproduktions- und Vertriebs- GmbH -- EA-300/200 | A67EU -- Extra Flugzeugproduktions- und Vertriebs- GmbH -- EA-300L | A67EU -- Extra Flugzeugproduktions- und Vertriebs- GmbH -- EA-300S | A64EU -- FLS Aerospace (Lovaux) Ltd. -- OA7 Optica Series 300 | A7EA -- Found Aircraft Canada Inc. -- FBA-2C | A7EA -- Found Aircraft Canada Inc. -- FBA-2C1 | A7EA -- Found Aircraft Canada Inc. -- FBA-2C2 | A7EA -- Found Aircraft Canada Inc. -- FBA-2C3 | A7EA -- Found Aircraft Canada Inc. -- FBA-2C3T | A7EA -- Found Aircraft Canada Inc. -- FBA-2C4 | A7EA -- Found Aircraft Canada Inc. -- FBA-2C4T | A13EA -- Found Brothers Aviation Limited -- FBA Centennial 100 | A-780 -- FS 2003 Corp. -- PA-12 | A-780 -- FS 2003 Corp. -- PA-12S | A00011LA -- GA 8 Airvan (Pty) Ltd -- GA8 | A75EU -- General Avia Costruzioni Aeronautiche -- F22B | A75EU -- General Avia Costruzioni Aeronautiche -- F22C | A75EU -- General Avia Costruzioni Aeronautiche -- F22R | A49CE -- GROB Aircraft AG -- G120A | A57EU -- GROB Aircraft AG -- GROB G115 | A57EU -- GROB Aircraft AG -- GROB G115A | A57EU -- GROB Aircraft AG -- GROB G115B | A57EU -- GROB Aircraft AG -- GROB G115C | A57EU -- GROB Aircraft AG -- GROB G115C2 | A57EU -- GROB Aircraft AG -- GROB G115D | A57EU -- GROB Aircraft AG -- GROB G115D2 | A57EU -- GROB Aircraft AG -- GROB G115EG | A-717 -- Howard Aircraft Foundation -- DGA-15W | 3A18 -- Interceptor Aircraft Inc -- 200 | 3A18 -- Interceptor Aircraft Inc -- 200A | 3A18 -- Interceptor Aircraft Inc -- 200B | 3A18 -- Interceptor Aircraft Inc -- 200C | 3A18 -- Interceptor Aircraft Inc -- 200D | A-804 -- JGS Properties LLC -- 11A | A-804 -- JGS Properties LLC -- 11E | A2WI -- The King's Engineering Fellowship -- 44 | 3A23 -- Maule Aerospace Technology Inc. -- Bee Dee M-4 | 3A23 -- Maule Aerospace Technology Inc. -- M-4-180C | 3A23 -- Maule Aerospace Technology Inc. -- M-4-180S | 3A23 -- Maule Aerospace Technology Inc. -- M-4-180T | 3A23 -- Maule Aerospace Technology Inc. -- M-4-180V | 3A23 -- Maule Aerospace Technology Inc. -- M-4-210 | 3A23 -- Maule Aerospace Technology Inc. -- M-4-210C | 3A23 -- Maule Aerospace Technology Inc. -- M-4-210S | 3A23 -- Maule Aerospace Technology Inc. -- M-4-210T | 3A23 -- Maule Aerospace Technology Inc. -- M-4-220 | 3A23 -- Maule Aerospace Technology Inc. -- M-4-220C | 3A23 -- Maule Aerospace Technology Inc. -- M-4-220S | 3A23 -- Maule Aerospace Technology Inc. -- M-4-220T | 3A23 -- Maule Aerospace Technology Inc. -- M-4 | 3A23 -- Maule Aerospace Technology Inc. -- M-4C | 3A23 -- Maule Aerospace Technology Inc. -- M-4S | 3A23 -- Maule Aerospace Technology Inc. -- M-4T | 3A23 -- Maule Aerospace Technology Inc. -- M-5-180C | 3A23 -- Maule Aerospace Technology Inc. -- M-5-200 | 3A23 -- Maule Aerospace Technology Inc. -- M-5-210C | 3A23 -- Maule Aerospace Technology Inc. -- M-5-210TC | 3A23 -- Maule Aerospace Technology Inc. -- M-5-220C | 3A23 -- Maule Aerospace Technology Inc. -- M-5-235C | 3A23 -- Maule Aerospace Technology Inc. -- M-6-180 | 3A23 -- Maule Aerospace Technology Inc. -- M-6-235 | 3A23 -- Maule Aerospace Technology Inc. -- M-7-235 | 3A23 -- Maule Aerospace Technology Inc. -- M-7-235A | 3A23 -- Maule Aerospace Technology Inc. -- M-7-235B | 3A23 -- Maule Aerospace Technology Inc. -- M-7-235C | 3A23 -- Maule Aerospace Technology Inc. -- M-7-260 | 3A23 -- Maule Aerospace Technology Inc. -- M-7-260C | 3A23 -- Maule Aerospace Technology Inc. -- M-7-420A | 3A23 -- Maule Aerospace Technology Inc. -- M-7-420AC | 3A23 -- Maule Aerospace Technology Inc. -- M-8-235 | 3A23 -- Maule Aerospace Technology Inc. -- M-9-235 | 3A23 -- Maule Aerospace Technology Inc. -- MT-7-235 | 3A23 -- Maule Aerospace Technology Inc. -- MT-7-260 | 3A23 -- Maule Aerospace Technology Inc. -- MT-7-420 | 3A23 -- Maule Aerospace Technology Inc. -- MX-7-160 | 3A23 -- Maule Aerospace Technology Inc. -- MX-7-160C | 3A23 -- Maule Aerospace Technology Inc. -- MX-7-180 | 3A23 -- Maule Aerospace Technology Inc. -- MX-7-180A | 3A23 -- Maule Aerospace Technology Inc. -- MX-7-180AC | 3A23 -- Maule Aerospace Technology Inc. -- MX-7-180B | 3A23 -- Maule Aerospace Technology Inc. -- MX-7-180C | 3A23 -- Maule Aerospace Technology Inc. -- MX-7-235 | 3A23 -- Maule Aerospace Technology Inc. -- MX-7-420 | 3A23 -- Maule Aerospace Technology Inc. -- MXT-7-160 | 3A23 -- Maule Aerospace Technology Inc. -- MXT-7-180 | 3A23 -- Maule Aerospace Technology Inc. -- MXT-7-180A | 3A1 -- MICCO Aircraft Company -- MAC-125C | 3A1 -- MICCO Aircraft Company -- MAC-145 | 3A1 -- MICCO Aircraft Company -- MAC-145A | 3A1 -- MICCO Aircraft Company -- MAC-145B | A6SW -- Mooney Aircraft Corporation -- M22 | 2A3 -- Mooney International Corporation -- M20 | 2A3 -- Mooney International Corporation -- M20A | 2A3 -- Mooney International Corporation -- M20B | 2A3 -- Mooney International Corporation -- M20C | 2A3 -- Mooney International Corporation -- M20D | 2A3 -- Mooney International Corporation -- M20E | 2A3 -- Mooney International Corporation -- M20F | 2A3 -- Mooney International Corporation -- M20G | 2A3 -- Mooney International Corporation -- M20J | 2A3 -- Mooney International Corporation -- M20K | 2A3 -- Mooney International Corporation -- M20L | 2A3 -- Mooney International Corporation -- M20M | 2A3 -- Mooney International Corporation -- M20R | 2A3 -- Mooney International Corporation -- M20S | 2A3 -- Mooney International Corporation -- M20TN | 7A5 -- Nardi S.A. -- FN-333 | A-813 -- Piaggio &amp; C. -- P.136-L | A-813 -- Piaggio &amp; C. -- P.136-L1 | A-813 -- Piaggio &amp; C. -- P.136-L2 | 7A15 -- Pilatus Aircraft Limited -- PC-6-H1 | 7A15 -- Pilatus Aircraft Limited -- PC-6-H2 | 7A15 -- Pilatus Aircraft Limited -- PC-6 | 7A15 -- Pilatus Aircraft Limited -- PC-6/350-H1 | 7A15 -- Pilatus Aircraft Limited -- PC-6/350-H2 | 7A15 -- Pilatus Aircraft Limited -- PC-6/350 | 1A4 -- Piper Aircraft Inc. -- PA-20-115 | 1A4 -- Piper Aircraft Inc. -- PA-20-135 | 1A4 -- Piper Aircraft Inc. -- PA-20 | 1A4 -- Piper Aircraft Inc. -- PA-20S-115 | 1A4 -- Piper Aircraft Inc. -- PA-20S-135 | 1A4 -- Piper Aircraft Inc. -- PA-20S | 1A6 -- Piper Aircraft Inc. -- PA-22-108 | 1A6 -- Piper Aircraft Inc. -- PA-22-135 | 1A6 -- Piper Aircraft Inc. -- PA-22-150 | 1A6 -- Piper Aircraft Inc. -- PA-22-160 | 1A6 -- Piper Aircraft Inc. -- PA-22 | 1A6 -- Piper Aircraft Inc. -- PA-22S-135 | 1A6 -- Piper Aircraft Inc. -- PA-22S-150 | 1A6 -- Piper Aircraft Inc. -- PA-22S-160 | 1A10 -- Piper Aircraft Inc. -- PA-23-160 | 1A10 -- Piper Aircraft Inc. -- PA-23-235 | 1A10 -- Piper Aircraft Inc. -- PA-23-250 (Navy UO-1) | 1A10 -- Piper Aircraft Inc. -- PA-23-250 | 1A10 -- Piper Aircraft Inc. -- PA-23 | 1A15 -- Piper Aircraft Inc. -- PA-24-250 | 1A15 -- Piper Aircraft Inc. -- PA-24-260 | 1A15 -- Piper Aircraft Inc. -- PA-24-400 | 1A15 -- Piper Aircraft Inc. -- PA-24 | 2A13 -- Piper Aircraft Inc. -- PA-28-140 | 2A13 -- Piper Aircraft Inc. -- PA-28-150 | 2A13 -- Piper Aircraft Inc. -- PA-28-151 | 2A13 -- Piper Aircraft Inc. -- PA-28-160 | 2A13 -- Piper Aircraft Inc. -- PA-28-161 | 2A13 -- Piper Aircraft Inc. -- PA-28-180 | 2A13 -- Piper Aircraft Inc. -- PA-28-181 | 2A13 -- Piper Aircraft Inc. -- PA-28-201T | 2A13 -- Piper Aircraft Inc. -- PA-28-235 | 2A13 -- Piper Aircraft Inc. -- PA-28-236 | 2A13 -- Piper Aircraft Inc. -- PA-28R-180 | 2A13 -- Piper Aircraft Inc. -- PA-28R-200 | 2A13 -- Piper Aircraft Inc. -- PA-28R-201 | 2A13 -- Piper Aircraft Inc. -- PA-28R-201T | 2A13 -- Piper Aircraft Inc. -- PA-28RT-201 | 2A13 -- Piper Aircraft Inc. -- PA-28RT-201T | 2A13 -- Piper Aircraft Inc. -- PA-28S-160 | 2A13 -- Piper Aircraft Inc. -- PA-28S-180 | A1EA -- Piper Aircraft Inc. -- PA-30 | A20SO -- Piper Aircraft Inc. -- PA-31-300 | A20SO -- Piper Aircraft Inc. -- PA-31-325 | A20SO -- Piper Aircraft Inc. -- PA-31-350 | A20SO -- Piper Aircraft Inc. -- PA-31 | A8EA -- Piper Aircraft Inc. -- PA-31P-350 | A8EA -- Piper Aircraft Inc. -- PA-31P | A3SO -- Piper Aircraft Inc. -- PA-32-260 | A3SO -- Piper Aircraft Inc. -- PA-32-300 | A3SO -- Piper Aircraft Inc. -- PA-32-301 | A3SO -- Piper Aircraft Inc. -- PA-32-301FT | A3SO -- Piper Aircraft Inc. -- PA-32-301T | A3SO -- Piper Aircraft Inc. -- PA-32-301XTC | A3SO -- Piper Aircraft Inc. -- PA-32R-300 | A3SO -- Piper Aircraft Inc. -- PA-32R-301 (HP) | A3SO -- Piper Aircraft Inc. -- PA-32R-301 (SP) | A3SO -- Piper Aircraft Inc. -- PA-32R-301T | A3SO -- Piper Aircraft Inc. -- PA-32RT-300 | A3SO -- Piper Aircraft Inc. -- PA-32RT-300T | A3SO -- Piper Aircraft Inc. -- PA-32S-300 | A7SO -- Piper Aircraft Inc. -- PA-34-200 | A7SO -- Piper Aircraft Inc. -- PA-34-200T | A7SO -- Piper Aircraft Inc. -- PA-34-220T | A18SO -- Piper Aircraft Inc. -- PA-38-112 | A1EA -- Piper Aircraft Inc. -- PA-39 | A1EA -- Piper Aircraft Inc. -- PA-40 | A19SO -- Piper Aircraft Inc. -- PA-44-180 | A19SO -- Piper Aircraft Inc. -- PA-44-180T | A25SO -- Piper Aircraft Inc. -- PA-46-310P | A25SO -- Piper Aircraft Inc. -- PA-46-350P | A25SO -- Piper Aircraft Inc. -- PA-46R-350T | 1A10 -- Piper Aircraft Inc. -- PA-E23-250 | A44CE -- Polskie Zaklady Lotnieze Spolka zo.o -- PZL M26 01 | 1A13 -- Revo Incorporated -- Colonial C-1 | 1A13 -- Revo Incorporated -- Colonial C-2 | 1A13 -- Revo Incorporated -- Lake LA-4-200 | 1A13 -- Revo Incorporated -- Lake LA-4 | 1A13 -- Revo Incorporated -- Lake LA-4A | 1A13 -- Revo Incorporated -- Lake LA-4P | 1A13 -- Revo Incorporated -- Lake Model 250 | 7A13 -- RUAG Aerospace Services GmbH -- Do 28 A-1 | 7A13 -- RUAG Aerospace Services GmbH -- Do 28 B-1 | A16EU -- RUAG Aerospace Services GmbH -- Do 28 D-1 | A16EU -- RUAG Aerospace Services GmbH -- Do 28 D | A16EU -- RUAG Aerospace Services GmbH -- Dornier 228-100 | A16EU -- RUAG Aerospace Services GmbH -- Dornier 228-200 | A-782 -- Sierra Hotel Aero Inc. -- Navion (Army L-17A) | A-782 -- Sierra Hotel Aero Inc. -- Navion A (Army L-17B and L-17C) | A-782 -- Sierra Hotel Aero Inc. -- Navion B | A-782 -- Sierra Hotel Aero Inc. -- Navion D | A-782 -- Sierra Hotel Aero Inc. -- Navion E | A-782 -- Sierra Hotel Aero Inc. -- Navion F | A-782 -- Sierra Hotel Aero Inc. -- Navion G | A-782 -- Sierra Hotel Aero Inc. -- Navion H | A-769 -- Sky Enterprises Inc. -- RC-3 | A73EU -- Slingsby Aviation Ltd. -- T67M260-T3A | A73EU -- Slingsby Aviation Ltd. -- T67M260 | A17SO -- SOCATA - Groupe Aerospatiale -- GA-7 | 7A14 -- SOCATA -- MS 880B | 7A14 -- SOCATA -- MS 885 | 7A14 -- SOCATA -- MS 892A-150 | 7A14 -- SOCATA -- MS 892E-150 | 7A14 -- SOCATA -- MS 893A | 7A14 -- SOCATA -- MS 893E | 7A14 -- SOCATA -- MS 894A | 7A14 -- SOCATA -- MS 894E | 7A14 -- SOCATA -- Rallye 100S | 7A14 -- SOCATA -- Rallye 150 ST | 7A14 -- SOCATA -- Rallye 150 T | 7A14 -- SOCATA -- Rallye 235 E | 7A14 -- SOCATA -- Rallye 235C | A51EU -- SOCATA -- TB 10 | A51EU -- SOCATA -- TB 20 | A51EU -- SOCATA -- TB 200 | A51EU -- SOCATA -- TB 21 | A51EU -- SOCATA -- TB9 | A6EA -- STOL Aircraft Corporation -- UC-1 | A-766 -- Swift Museum Foundation Inc. -- GC-1A | A-766 -- Swift Museum Foundation Inc. -- GC-1B | A46CE -- Symphony Aircraft Industries Inc -- OMF-100-160 | A46CE -- Symphony Aircraft Industries Inc -- SA 160 | A-768 -- Textron Aviation Inc. -- 120 | A-768 -- Textron Aviation Inc. -- 140 | 3A19 -- Textron Aviation Inc. -- 150 | 3A19 -- Textron Aviation Inc. -- 150B | 3A19 -- Textron Aviation Inc. -- 150C | 3A19 -- Textron Aviation Inc. -- 150D | 3A19 -- Textron Aviation Inc. -- 150E | 3A19 -- Textron Aviation Inc. -- 150F | 3A19 -- Textron Aviation Inc. -- 150G | 3A19 -- Textron Aviation Inc. -- 150H | 3A19 -- Textron Aviation Inc. -- 150J | 3A19 -- Textron Aviation Inc. -- 150K | 3A19 -- Textron Aviation Inc. -- 150L | 3A19 -- Textron Aviation Inc. -- 150M | 3A19 -- Textron Aviation Inc. -- 152 | A-799 -- Textron Aviation Inc. -- 170 | A-799 -- Textron Aviation Inc. -- 170A | A-799 -- Textron Aviation Inc. -- 170B | 3A12 -- Textron Aviation Inc. -- 172 | 3A12 -- Textron Aviation Inc. -- 172A | 3A12 -- Textron Aviation Inc. -- 172B | 3A12 -- Textron Aviation Inc. -- 172C | 3A12 -- Textron Aviation Inc. -- 172D | 3A12 -- Textron Aviation Inc. -- 172E | 3A12 -- Textron Aviation Inc. -- 172F (USAF T-41A) | 3A12 -- Textron Aviation Inc. -- 172G | 3A12 -- Textron Aviation Inc. -- 172H (USAF T-41A) | 3A12 -- Textron Aviation Inc. -- 172I | 3A12 -- Textron Aviation Inc. -- 172K | 3A12 -- Textron Aviation Inc. -- 172L | 3A12 -- Textron Aviation Inc. -- 172M | 3A12 -- Textron Aviation Inc. -- 172N | 3A12 -- Textron Aviation Inc. -- 172P | 3A12 -- Textron Aviation Inc. -- 172Q | 3A12 -- Textron Aviation Inc. -- 172R | 3A17 -- Textron Aviation Inc. -- 172RG | 3A12 -- Textron Aviation Inc. -- 172S | 3A17 -- Textron Aviation Inc. -- 175 | 3A17 -- Textron Aviation Inc. -- 175A | 3A17 -- Textron Aviation Inc. -- 175B | 3A17 -- Textron Aviation Inc. -- 175C | A13CE -- Textron Aviation Inc. -- 177 | A13CE -- Textron Aviation Inc. -- 177A | A13CE -- Textron Aviation Inc. -- 177B | A20CE -- Textron Aviation Inc. -- 177RG | 5A6 -- Textron Aviation Inc. -- 180 | 5A6 -- Textron Aviation Inc. -- 180A | 5A6 -- Textron Aviation Inc. -- 180B | 5A6 -- Textron Aviation Inc. -- 180C | 5A6 -- Textron Aviation Inc. -- 180D | 5A6 -- Textron Aviation Inc. -- 180E | 5A6 -- Textron Aviation Inc. -- 180F | 5A6 -- Textron Aviation Inc. -- 180G | 5A6 -- Textron Aviation Inc. -- 180H | 5A6 -- Textron Aviation Inc. -- 180J | 5A6 -- Textron Aviation Inc. -- 180K | 3A13 -- Textron Aviation Inc. -- 182 | 3A13 -- Textron Aviation Inc. -- 182A | 3A13 -- Textron Aviation Inc. -- 182B | 3A13 -- Textron Aviation Inc. -- 182C | 3A13 -- Textron Aviation Inc. -- 182D | 3A13 -- Textron Aviation Inc. -- 182E | 3A13 -- Textron Aviation Inc. -- 182F | 3A13 -- Textron Aviation Inc. -- 182G | 3A13 -- Textron Aviation Inc. -- 182H | 3A13 -- Textron Aviation Inc. -- 182J | 3A13 -- Textron Aviation Inc. -- 182K | 3A13 -- Textron Aviation Inc. -- 182L | 3A13 -- Textron Aviation Inc. -- 182M | 3A13 -- Textron Aviation Inc. -- 182N | 3A13 -- Textron Aviation Inc. -- 182P | 3A13 -- Textron Aviation Inc. -- 182Q | 3A13 -- Textron Aviation Inc. -- 182R | 3A13 -- Textron Aviation Inc. -- 182S | 3A13 -- Textron Aviation Inc. -- 182T | 3A24 -- Textron Aviation Inc. -- 185 | 3A24 -- Textron Aviation Inc. -- 185A | 3A24 -- Textron Aviation Inc. -- 185B | 3A24 -- Textron Aviation Inc. -- 185C | 3A24 -- Textron Aviation Inc. -- 185D | 3A24 -- Textron Aviation Inc. -- 185E | A-790 -- Textron Aviation Inc. -- 190 | A-790 -- Textron Aviation Inc. -- 195 | A-790 -- Textron Aviation Inc. -- 195A | A-790 -- Textron Aviation Inc. -- 195B | A1CE -- Textron Aviation Inc. -- 19A | A4CE -- Textron Aviation Inc. -- 206 | A4CE -- Textron Aviation Inc. -- 206H | A16CE -- Textron Aviation Inc. -- 207 | A16CE -- Textron Aviation Inc. -- 207A | 3A21 -- Textron Aviation Inc. -- 210 | 3A21 -- Textron Aviation Inc. -- 210A | 3A21 -- Textron Aviation Inc. -- 210B | 3A21 -- Textron Aviation Inc. -- 210C | 3A21 -- Textron Aviation Inc. -- 210D | 3A21 -- Textron Aviation Inc. -- 210E | 3A21 -- Textron Aviation Inc. -- 210F | 3A21 -- Textron Aviation Inc. -- 210G | 3A21 -- Textron Aviation Inc. -- 210H | 3A21 -- Textron Aviation Inc. -- 210J | 3A21 -- Textron Aviation Inc. -- 210K | 3A21 -- Textron Aviation Inc. -- 210L | 3A21 -- Textron Aviation Inc. -- 210M | 3A21 -- Textron Aviation Inc. -- 210N | 3A21 -- Textron Aviation Inc. -- 210R | A1CE -- Textron Aviation Inc. -- 23 | 3A10 -- Textron Aviation Inc. -- 310 | 3A10 -- Textron Aviation Inc. -- 310A | 3A10 -- Textron Aviation Inc. -- 310B | 3A10 -- Textron Aviation Inc. -- 310C | 3A10 -- Textron Aviation Inc. -- 310D | 3A10 -- Textron Aviation Inc. -- 310E | 3A10 -- Textron Aviation Inc. -- 310F | 3A10 -- Textron Aviation Inc. -- 310G | 3A10 -- Textron Aviation Inc. -- 310H | 3A10 -- Textron Aviation Inc. -- 310I | 3A10 -- Textron Aviation Inc. -- 310J-1 | 3A10 -- Textron Aviation Inc. -- 310J | 3A10 -- Textron Aviation Inc. -- 310K | 3A10 -- Textron Aviation Inc. -- 310L | 3A10 -- Textron Aviation Inc. -- 310N | 3A10 -- Textron Aviation Inc. -- 310P | 3A10 -- Textron Aviation Inc. -- 310Q | 3A10 -- Textron Aviation Inc. -- 310R | 3A25 -- Textron Aviation Inc. -- 320-1 | 3A25 -- Textron Aviation Inc. -- 320 | 3A25 -- Textron Aviation Inc. -- 320A | 3A25 -- Textron Aviation Inc. -- 320B | 3A25 -- Textron Aviation Inc. -- 320C | 3A25 -- Textron Aviation Inc. -- 320D | 3A25 -- Textron Aviation Inc. -- 320E | 3A25 -- Textron Aviation Inc. -- 320F | 3A25 -- Textron Aviation Inc. -- 335 | A2CE -- Textron Aviation Inc. -- 336 | A6CE -- Textron Aviation Inc. -- 337 | A6CE -- Textron Aviation Inc. -- 337A | A6CE -- Textron Aviation Inc. -- 337B | A6CE -- Textron Aviation Inc. -- 337C | A6CE -- Textron Aviation Inc. -- 337D | A6CE -- Textron Aviation Inc. -- 337E | A6CE -- Textron Aviation Inc. -- 337F | A6CE -- Textron Aviation Inc. -- 337G | A6CE -- Textron Aviation Inc. -- 337H | 3A25 -- Textron Aviation Inc. -- 340 | 3A25 -- Textron Aviation Inc. -- 340A | 3A15 -- Textron Aviation Inc. -- 35-33 | 3A15 -- Textron Aviation Inc. -- 35-A33 | 3A15 -- Textron Aviation Inc. -- 35-B33 | 3A15 -- Textron Aviation Inc. -- 35-C33 | 3A15 -- Textron Aviation Inc. -- 35-C33A | A-777 -- Textron Aviation Inc. -- 35 | A-777 -- Textron Aviation Inc. -- 35R | 3A15 -- Textron Aviation Inc. -- 36 | A7CE -- Textron Aviation Inc. -- 401 | A7CE -- Textron Aviation Inc. -- 401A | A7CE -- Textron Aviation Inc. -- 401B | A7CE -- Textron Aviation Inc. -- 402 | A7CE -- Textron Aviation Inc. -- 402A | A7CE -- Textron Aviation Inc. -- 402B | A7CE -- Textron Aviation Inc. -- 402C | A25CE -- Textron Aviation Inc. -- 404 | A25CE -- Textron Aviation Inc. -- 406 | A7CE -- Textron Aviation Inc. -- 411 | A7CE -- Textron Aviation Inc. -- 411A | A7CE -- Textron Aviation Inc. -- 414 | A7CE -- Textron Aviation Inc. -- 414A | A7CE -- Textron Aviation Inc. -- 421 | A7CE -- Textron Aviation Inc. -- 421A | A7CE -- Textron Aviation Inc. -- 421B | A7CE -- Textron Aviation Inc. -- 421C | A7CE -- Textron Aviation Inc. -- 425 | 3A16 -- Textron Aviation Inc. -- 56TC | 3A16 -- Textron Aviation Inc. -- 58 | 3A16 -- Textron Aviation Inc. -- 58A | 3A20 -- Textron Aviation Inc. -- 65-80 | 3A20 -- Textron Aviation Inc. -- 65-88 | 3A20 -- Textron Aviation Inc. -- 65-90 | 3A20 -- Textron Aviation Inc. -- 65-A80-8800 | 3A20 -- Textron Aviation Inc. -- 65-A80 | 3A20 -- Textron Aviation Inc. -- 65-B80 | 3A20 -- Textron Aviation Inc. -- 65 | 3A20 -- Textron Aviation Inc. -- 70 | 3A16 -- Textron Aviation Inc. -- 95-55 | 3A16 -- Textron Aviation Inc. -- 95-A55 | 3A16 -- Textron Aviation Inc. -- 95-B55 | 3A16 -- Textron Aviation Inc. -- 95-B55A | 3A16 -- Textron Aviation Inc. -- 95-B55B | 3A16 -- Textron Aviation Inc. -- 95-C55 | 3A16 -- Textron Aviation Inc. -- 95-C55A | 3A16 -- Textron Aviation Inc. -- 95 | 3A19 -- Textron Aviation Inc. -- A152 | 3A24 -- Textron Aviation Inc. -- A185E | 3A24 -- Textron Aviation Inc. -- A185F | A1CE -- Textron Aviation Inc. -- A23-19 | A1CE -- Textron Aviation Inc. -- A23-24 | A1CE -- Textron Aviation Inc. -- A23 | A1CE -- Textron Aviation Inc. -- A23A | A1CE -- Textron Aviation Inc. -- A24 | A1CE -- Textron Aviation Inc. -- A24R | A-777 -- Textron Aviation Inc. -- A35 | 3A15 -- Textron Aviation Inc. -- A36 | 3A15 -- Textron Aviation Inc. -- A36TC | 3A16 -- Textron Aviation Inc. -- A56TC | 3A20 -- Textron Aviation Inc. -- A65-8200 | 3A20 -- Textron Aviation Inc. -- A65 | A1CE -- Textron Aviation Inc. -- B19 | A1CE -- Textron Aviation Inc. -- B23 | A1CE -- Textron Aviation Inc. -- B24R | A-777 -- Textron Aviation Inc. -- B35 | 3A15 -- Textron Aviation Inc. -- B36TC | 3A16 -- Textron Aviation Inc. -- B95 | 3A16 -- Textron Aviation Inc. -- B95A | A1CE -- Textron Aviation Inc. -- C23 | A1CE -- Textron Aviation Inc. -- C24R | A-777 -- Textron Aviation Inc. -- C35 | A-777 -- Textron Aviation Inc. -- D35 | 3A16 -- Textron Aviation Inc. -- D55 | 3A16 -- Textron Aviation Inc. -- D55A | 3A16 -- Textron Aviation Inc. -- D95A | 3A10 -- Textron Aviation Inc. -- E310H | 3A10 -- Textron Aviation Inc. -- E310J | 3A15 -- Textron Aviation Inc. -- E33 | 3A15 -- Textron Aviation Inc. -- E33A | 3A15 -- Textron Aviation Inc. -- E33C | A-777 -- Textron Aviation Inc. -- E35 | 3A16 -- Textron Aviation Inc. -- E55 | 3A16 -- Textron Aviation Inc. -- E55A | 3A16 -- Textron Aviation Inc. -- E95 | 3A15 -- Textron Aviation Inc. -- F33 | 3A15 -- Textron Aviation Inc. -- F33A | 3A15 -- Textron Aviation Inc. -- F33C | A-777 -- Textron Aviation Inc. -- F35 | 3A15 -- Textron Aviation Inc. -- G33 | A-777 -- Textron Aviation Inc. -- G35 | 3A15 -- Textron Aviation Inc. -- H35 | 3A15 -- Textron Aviation Inc. -- J35 | 3A15 -- Textron Aviation Inc. -- K35 | A1CE -- Textron Aviation Inc. -- M19A | A6CE -- Textron Aviation Inc. -- M337B | 3A15 -- Textron Aviation Inc. -- M35 | 3A15 -- Textron Aviation Inc. -- N35 | 3A17 -- Textron Aviation Inc. -- P172D | A4CE -- Textron Aviation Inc. -- P206 | A4CE -- Textron Aviation Inc. -- P206A | A4CE -- Textron Aviation Inc. -- P206B | A4CE -- Textron Aviation Inc. -- P206C | A4CE -- Textron Aviation Inc. -- P206D | A4CE -- Textron Aviation Inc. -- P206E | 3A21 -- Textron Aviation Inc. -- P210N | 3A21 -- Textron Aviation Inc. -- P210R | A6CE -- Textron Aviation Inc. -- P337H | 3A15 -- Textron Aviation Inc. -- P35 | 3A17 -- Textron Aviation Inc. -- R172E | 3A17 -- Textron Aviation Inc. -- R172F | 3A17 -- Textron Aviation Inc. -- R172G | 3A17 -- Textron Aviation Inc. -- R172H | 3A17 -- Textron Aviation Inc. -- R172J | 3A17 -- Textron Aviation Inc. -- R172K | 3A13 -- Textron Aviation Inc. -- R182 | 3A15 -- Textron Aviation Inc. -- S35 | 3A13 -- Textron Aviation Inc. -- T182 | 3A13 -- Textron Aviation Inc. -- T182T | A4CE -- Textron Aviation Inc. -- T206H | A16CE -- Textron Aviation Inc. -- T207 | A16CE -- Textron Aviation Inc. -- T207A | 3A21 -- Textron Aviation Inc. -- T210F | 3A21 -- Textron Aviation Inc. -- T210G | 3A21 -- Textron Aviation Inc. -- T210H | 3A21 -- Textron Aviation Inc. -- T210J | 3A21 -- Textron Aviation Inc. -- T210K | 3A21 -- Textron Aviation Inc. -- T210L | 3A21 -- Textron Aviation Inc. -- T210R | A34CE -- Textron Aviation Inc. -- T303 | 3A10 -- Textron Aviation Inc. -- T310P | 3A10 -- Textron Aviation Inc. -- T310Q | 3A10 -- Textron Aviation Inc. -- T310R | A6CE -- Textron Aviation Inc. -- T337B | A6CE -- Textron Aviation Inc. -- T337C | A6CE -- Textron Aviation Inc. -- T337D | A6CE -- Textron Aviation Inc. -- T337E | A6CE -- Textron Aviation Inc. -- T337F | A6CE -- Textron Aviation Inc. -- T337G | A6CE -- Textron Aviation Inc. -- T337H-SP | A6CE -- Textron Aviation Inc. -- T337H | A4CE -- Textron Aviation Inc. -- TP206A | A4CE -- Textron Aviation Inc. -- TP206B | A4CE -- Textron Aviation Inc. -- TP206C | A4CE -- Textron Aviation Inc. -- TP206D | A4CE -- Textron Aviation Inc. -- TP206E | 3A13 -- Textron Aviation Inc. -- TR182 | A4CE -- Textron Aviation Inc. -- TU206A | A4CE -- Textron Aviation Inc. -- TU206B | A4CE -- Textron Aviation Inc. -- TU206C | A4CE -- Textron Aviation Inc. -- TU206D | A4CE -- Textron Aviation Inc. -- TU206E | A4CE -- Textron Aviation Inc. -- TU206F | A4CE -- Textron Aviation Inc. -- TU206G | A4CE -- Textron Aviation Inc. -- U206 | A4CE -- Textron Aviation Inc. -- U206A | A4CE -- Textron Aviation Inc. -- U206B | A4CE -- Textron Aviation Inc. -- U206C | A4CE -- Textron Aviation Inc. -- U206D | A4CE -- Textron Aviation Inc. -- U206E | A4CE -- Textron Aviation Inc. -- U206F | A4CE -- Textron Aviation Inc. -- U206G | 3A15 -- Textron Aviation Inc. -- V35 | 3A15 -- Textron Aviation Inc. -- V35A | 3A15 -- Textron Aviation Inc. -- V35B | A00006SE -- Topcub Aircraft Inc. -- CC18-180 | A00006SE -- Topcub Aircraft Inc. -- CC18-180A | A11EA -- True Flight Holdings LLC -- AA-1 | A11EA -- True Flight Holdings LLC -- AA-1A | A11EA -- True Flight Holdings LLC -- AA-1B | A11EA -- True Flight Holdings LLC -- AA-1C | A16EA -- True Flight Holdings LLC -- AA-5 | A16EA -- True Flight Holdings LLC -- AA-5A | A16EA -- True Flight Holdings LLC -- AA-5B | A16EA -- True Flight Holdings LLC -- AG-5B | 6A1 -- Twin Commander Aircraft LLC -- 500-A | 6A1 -- Twin Commander Aircraft LLC -- 500-B | 6A1 -- Twin Commander Aircraft LLC -- 500-S | 6A1 -- Twin Commander Aircraft LLC -- 500-U | 6A1 -- Twin Commander Aircraft LLC -- 500 | 6A1 -- Twin Commander Aircraft LLC -- 520 | 6A1 -- Twin Commander Aircraft LLC -- 560-A | 6A1 -- Twin Commander Aircraft LLC -- 560-E | 2A4 -- Twin Commander Aircraft LLC -- 560-F | 6A1 -- Twin Commander Aircraft LLC -- 560 | 2A4 -- Twin Commander Aircraft LLC -- 680-E | 2A4 -- Twin Commander Aircraft LLC -- 680-F | 2A4 -- Twin Commander Aircraft LLC -- 680-FL | 2A4 -- Twin Commander Aircraft LLC -- 680 | 2A4 -- Twin Commander Aircraft LLC -- 685 | A12SW -- Twin Commander Aircraft LLC -- 700 | 2A4 -- Twin Commander Aircraft LLC -- 720 | A-767 -- Univair Aircraft Corporation -- 108-1 | A-767 -- Univair Aircraft Corporation -- 108-2 | A-767 -- Univair Aircraft Corporation -- 108-3 | A-767 -- Univair Aircraft Corporation -- 108-5 | A-767 -- Univair Aircraft Corporation -- 108 | A-806 -- Viking Air Limited -- DHC-2 Mk.I | A-806 -- Viking Air Limited -- DHC-2 Mk.II | A-806 -- Viking Air Limited -- DHC-2 Mk.III | A-815 -- Viking Air Limited -- DHC-3 | A19EA -- Viking Air Limited -- TR-1 | A31EU -- Vulcanair S.p.A. -- AP68 TP Series 300 Spartacus | A31EU -- Vulcanair S.p.A. -- AP68TP 600 Viator | A31EU -- Vulcanair S.p.A. -- P 68 | A31EU -- Vulcanair S.p.A. -- P 68 Observer | A31EU -- Vulcanair S.p.A. -- P 68B | A31EU -- Vulcanair S.p.A. -- P 68C-TC | A31EU -- Vulcanair S.p.A. -- P 68C | A31EU -- Vulcanair S.p.A. -- P.68R | A31EU -- Vulcanair S.p.A. -- P68 Observer 2 | A31EU -- Vulcanair S.p.A. -- P68TC Observer | ATC 542 -- The Waco Aircraft Company -- YMF | A68EU -- WSK PZL Mielec and OBR SK Mielec -- PZL M20 03 | TA5CH -- Zenair Ltd. -- CH2000 | A76EU -- Zlin Aircraft a.s. -- Z-143L | A76EU -- Zlin Aircraft a.s. -- Z-242L</t>
  </si>
  <si>
    <t>04/11/2018</t>
  </si>
  <si>
    <t>Sec. 111 | Sec. 113 | Sec. 115 | Sec. 117 | Sec. 119 | Sec. 120 | Sec. 21.47 | Sec. 21.101 | Sec. 21.115 | Sec. 21.120 | Sec. 23.301 | Sec. 23.303 | Sec. 23.305 | Sec. 23.307 | Sec. 23.337 | Sec. 23.341 | Sec. 23.473 | Sec. 23.561 | Sec. 23.601 | Sec. 23.603 | Sec. 23.605 | Sec. 23.607 | Sec. 23.609 | Sec. 23.611 | Sec. 23.613 | Sec. 23.619 | Sec. 23.625 | Sec. 23.671 | Sec. 23.771 | Sec. 23.773 | Sec. 23.777 | Sec. 23.1301 | Sec. 23.1309 | Sec. 23.1311 | Sec. 23.1321 | Sec. 23.1351 | Sec. 23.1357 | Sec. 23.1359 | Sec. 23.1365 | Sec. 23.1431</t>
  </si>
  <si>
    <t>SA00762DE</t>
  </si>
  <si>
    <t>Installation of the MidContinent MD302 Standby Digital Flight Instrument System</t>
  </si>
  <si>
    <t>A25SO -- Piper Aircraft Inc. -- PA-46-350P | A25SO -- Piper Aircraft Inc. -- PA-46-500TP | A25SO -- Piper Aircraft Inc. -- PA-46R-350T</t>
  </si>
  <si>
    <t>08/06/2014</t>
  </si>
  <si>
    <t>Sec. 111 | Sec. 113 | Sec. 115 | Sec. 117 | Sec. 119 | Sec. 120 | Sec. 21.47 | Sec. 21.93 | Sec. 23.1311</t>
  </si>
  <si>
    <t>Main Part</t>
  </si>
  <si>
    <t>AML</t>
  </si>
  <si>
    <t>Column1</t>
  </si>
  <si>
    <t>Data</t>
  </si>
  <si>
    <t>SR00847DE // DAC International</t>
  </si>
  <si>
    <t>SA01835WI // Trig</t>
  </si>
  <si>
    <t>SA09886AC // BendixKing</t>
  </si>
  <si>
    <t>ST00882DE // Becker Avionics</t>
  </si>
  <si>
    <t>ST00892DE // BendixKing</t>
  </si>
  <si>
    <t>ST00912DE // Gulfstream Service Center</t>
  </si>
  <si>
    <t>SA00744DE // Trig</t>
  </si>
  <si>
    <t>SA00756DE // Trig</t>
  </si>
  <si>
    <t>SA00762DE // Mid-Continent</t>
  </si>
  <si>
    <t>SA00765DE // BendixKing</t>
  </si>
  <si>
    <t>ST00790DE // Peregrine</t>
  </si>
  <si>
    <t>ST00813DE // DAC International</t>
  </si>
  <si>
    <t>SA01822WI // Mid-Continent</t>
  </si>
  <si>
    <t>ST00835DE // SEAerospace</t>
  </si>
  <si>
    <t>ST00857DE // Mid-Continent</t>
  </si>
  <si>
    <t>SR00828DE // Peregrine</t>
  </si>
  <si>
    <t>SR00925DE // SEAerospace</t>
  </si>
  <si>
    <t>ST00841DE // Bombardier Service Center</t>
  </si>
  <si>
    <t>ST00883DE // DAC International</t>
  </si>
  <si>
    <t>ST00895DE // Worldwide Aircraft Services</t>
  </si>
  <si>
    <t>ST00934DE // DAC International</t>
  </si>
  <si>
    <t>SR00851DE // Peregrine</t>
  </si>
  <si>
    <t>SR00764DE // Trig</t>
  </si>
  <si>
    <t>SR00821DE // BendixKing</t>
  </si>
  <si>
    <t>ST01086DE // DAC International</t>
  </si>
  <si>
    <t>ST01070DE // Peregrine, Curtiss Wright</t>
  </si>
  <si>
    <t>ST01083DE // Peregrine</t>
  </si>
  <si>
    <t>ST01066DE // Peregrine</t>
  </si>
  <si>
    <t>ST01035DE // Peregrine</t>
  </si>
  <si>
    <t>ST01075DE // Peregrine</t>
  </si>
  <si>
    <t>SA01031DE // Daher</t>
  </si>
  <si>
    <t>SA01053DE // Western Aircraft</t>
  </si>
  <si>
    <t>STC</t>
  </si>
  <si>
    <t>Title</t>
  </si>
  <si>
    <t>Available from</t>
  </si>
  <si>
    <t>STC Documentation</t>
  </si>
  <si>
    <t>AML Documentation</t>
  </si>
  <si>
    <t>Peregrine Avionics</t>
  </si>
  <si>
    <t>Installation of the Aviation Clean Air (ACA) Airborne Air &amp; Surface Purification System on aircraft listed in the Approved Model List.</t>
  </si>
  <si>
    <t>Replacement of Honeywell (formerly Sperry) ED-800 cathode ray tube (CRT) display, part number 7003110-90 I or 7003110-902, with Esterline CMC Electronics CMA-6800 multi-purpose liquid crystal display (LCD), in accordance with Master Drawing List, E-DI-15-0002, Rev. A, dated March 11, 2016, or later FAA approved revision.</t>
  </si>
  <si>
    <t>DAC International</t>
  </si>
  <si>
    <t>Installation of Automatic Dependent Surveillance – Broadcast (ADS-B) Out and In functionality using the Garmin GTX 335R and GTX 345R Transponders plus qualified position sensor</t>
  </si>
  <si>
    <t>SEAerospace</t>
  </si>
  <si>
    <t>ST00841DE</t>
  </si>
  <si>
    <t>Installation of Automatic Dependent Surveillance – Broadcast (ADS-B) Out functionality using the Rockwell Collins TDR-94D Enhanced Surveillance Mode S Transponders paired with the Rockwell Collins GPS-4000S WAAS GPS Receivers, plus installation of the IOC-4000</t>
  </si>
  <si>
    <t>Bombardier Service Center</t>
  </si>
  <si>
    <t>ST00857DE</t>
  </si>
  <si>
    <t>Installation of MD215 Standby Altimeter</t>
  </si>
  <si>
    <t>Mid-Continent</t>
  </si>
  <si>
    <t>Becker Avionics</t>
  </si>
  <si>
    <t>BendixKing</t>
  </si>
  <si>
    <t>Worldwide Aircraft Services</t>
  </si>
  <si>
    <t>ST00912DE</t>
  </si>
  <si>
    <t>Installation of Future Air Navigation System (FANS) 1/A+, Remote Oceanic Controller Pilot Data Link Communications (CPDLC), Automatic Dependent Surveillance - Contract (ADS-C), and CPDLC Departure Clearance (CPDLC-DCL)</t>
  </si>
  <si>
    <t>Gulfstream Service Center</t>
  </si>
  <si>
    <t>Installation of the Aviation Clean Air Airborne Air &amp; Surface Purification System on aircraft listed in the Approved Model List (Single Duct Models)</t>
  </si>
  <si>
    <t>Installation of the Garmin GI-275 I Electronic Standby Instrument (ESI) as a replacement for the existing 3ATI Standby Attitude Direction Indicator (ADI) or for the existing 3-inch Standby Altimeter (Cessna 650 model only).</t>
  </si>
  <si>
    <t>ST01999WI</t>
  </si>
  <si>
    <t>Modification to replace the lead-acid battery with a True Blue Power TB40 Nanophosphate Lithium-Ion battery. [for Textron Aviation (Beechcraft) 400A]</t>
  </si>
  <si>
    <t>True Blue Power</t>
  </si>
  <si>
    <t>Installation of the Garmin GI-275 Instantaneous Vertical Speed Indicators (IVSI) as a replacment for the existing Honeywell IVA-81 Instantaneous Vertical Speed Indicators.</t>
  </si>
  <si>
    <t>Installation of Automatic Dependent Surveillance – Broadcast (ADS-B) Out functionality using the Garmin G330ES or G33H ES Transponder and qualified position sensor</t>
  </si>
  <si>
    <t>Installation of Automatic Dependent Surveillance – Broadcast (ADS-B) Out functionality using the Garmin GTX 330ES transponder and a qualified position sensor</t>
  </si>
  <si>
    <t>Installation of Automatic Dependent Surveillance – Broadcast (ADS-B) Out functionality using the Trig Avionics TT22 Transponder and Freeflight Systems 1201 Global Positioning System (GPS) with Wide Area Augmentation System (WAAS)</t>
  </si>
  <si>
    <t>Trig</t>
  </si>
  <si>
    <t>SR09654RC</t>
  </si>
  <si>
    <t>FreeFlight Systems RANGR ADS-B Out/In Installation Part 27 AML (Includes Airbus, Bell and Robinson Rotorcraft)</t>
  </si>
  <si>
    <t>FreeFlight Systems</t>
  </si>
  <si>
    <t>Installation to replace the existing DeVore wingtip and tail position anti-collision lights with Whelan Aerospace Technologies Light Emitting Diodes (LED). [Textron 390/Premier]</t>
  </si>
  <si>
    <t>Installation of the Automatic Dependent Surveillance – Broadcast (ADS-B) Out Equipment using a Trig Avionics TT31 Transponder and an approved position sensor</t>
  </si>
  <si>
    <t>Installation of Automatic Dependent Surveillance – Broadcast (ADS-B) Out Equipment using a Trig Avionics TT22 Transponder and an approved Global Positioning System (GPS) Position Sensor</t>
  </si>
  <si>
    <t>Installation of Automatic Dependent Surveillance – Broadcast (ADS-B) Out functionality using the BendixKing KT74 Transponder and qualified position sensor</t>
  </si>
  <si>
    <t>Daher</t>
  </si>
  <si>
    <t>SA01044DE</t>
  </si>
  <si>
    <t>Finnoff</t>
  </si>
  <si>
    <t>SA01053DE</t>
  </si>
  <si>
    <t>Gogo AVANCE L3 Air to Ground system installation ... Air-to-Ground System Pilatus PC-12 [, PC-12/45, PC-12/47, PC-12/47E]</t>
  </si>
  <si>
    <t>Western Aircraft</t>
  </si>
  <si>
    <t>SA01822WI</t>
  </si>
  <si>
    <t>Installation of a True Blue TB44 Lithium Ion Battery, Cessna Caravan</t>
  </si>
  <si>
    <t>SA09886AC</t>
  </si>
  <si>
    <t>BendixKing CG100P Connected Gateway Installation Part 23 AML (King Air 200/B200)</t>
  </si>
  <si>
    <t>Peregrine Avionics, Curtis Wright</t>
  </si>
  <si>
    <t>FINNOFF Aviation Products installation of an advanced lithium-ion battery [TB44] manufactured by True Blue Power in the make and model listed [PC-12, PC-12/45 AND PC-12/47]</t>
  </si>
  <si>
    <t>DRS</t>
  </si>
  <si>
    <t>Website</t>
  </si>
  <si>
    <t>Garmin GI-275 ESI replacement of 3ATI Standby ADI or Standby Altimeter</t>
  </si>
  <si>
    <t>Replace the lead-acid battery with a True Blue Power TB40</t>
  </si>
  <si>
    <t>Garmin GI-275 IVS replacment for Honeywell IVA-81</t>
  </si>
  <si>
    <t>RANGR ADS-B Out/In Installation</t>
  </si>
  <si>
    <t>True Blue Power TB44 installation in PC-12 models</t>
  </si>
  <si>
    <t>This STC approves the Finnoff Aviation Products installation of the TB44 advanced lithium-ion battery manufactured by True Blue Power in the make and model listed above (Single Battery Configuration)</t>
  </si>
  <si>
    <t>Part 21</t>
  </si>
  <si>
    <t>Finnoff Aviation Products</t>
  </si>
  <si>
    <t>A78EU -- Pilatus Aircraft Limited -- PC-12 | A78EU -- Pilatus Aircraft Limited -- PC-12/45 | A78EU -- Pilatus Aircraft Limited -- PC-12/47 | A78EU -- Pilatus Aircraft Limited -- PC-12/47E</t>
  </si>
  <si>
    <t>09/20/2022</t>
  </si>
  <si>
    <t>Sec. 21.47 | Sec. 21.101 | Sec. 21.111 | Sec. 21.113 | Sec. 21.115 | Sec. 21.117 | Sec. 21.119 | Sec. 21.120</t>
  </si>
  <si>
    <t>Gulfstream Aerospace Corporation</t>
  </si>
  <si>
    <t>A53NM -- Gulfstream Aerospace LP -- Galaxy | A53NM -- Gulfstream Aerospace LP -- Gulfstream 200</t>
  </si>
  <si>
    <t>06/24/2019</t>
  </si>
  <si>
    <t>Installation of Automatic Dependent Surveillance  Broadcast (ADS-B) Out functionality using the Rockwell Collins TDR-94D Enhanced Surveillance Mode S Transponders paired with the Rockwell Collins GPS-4000S WAAS GPS Receivers, plus installation of the IOC-4000</t>
  </si>
  <si>
    <t>Learjet Inc</t>
  </si>
  <si>
    <t>A21EA -- Bombardier Inc. -- CL-600-2B16 (CL-601-3A) | A21EA -- Bombardier Inc. -- CL-600-2B16 (CL-601-3R) | A21EA -- Bombardier Inc. -- CL-600-2B16 (CL-604)</t>
  </si>
  <si>
    <t>11/21/2017</t>
  </si>
  <si>
    <t>Installation of a True Blue TB44 Lithium Ion Battery.</t>
  </si>
  <si>
    <t>Mid-Continent Instruments and Avionics</t>
  </si>
  <si>
    <t>A37CE -- Textron Aviation Inc. -- 208 | A37CE -- Textron Aviation Inc. -- 208B</t>
  </si>
  <si>
    <t>08/30/2017</t>
  </si>
  <si>
    <t>Sec. 111 | Sec. 113 | Sec. 115 | Sec. 117 | Sec. 119 | Sec. 120 | Sec. 21.47 | Sec. 21.101 | Sec. 21.115 | Sec. 21.120</t>
  </si>
  <si>
    <t>A3EU -- Beechcraft Corporation -- BAe.125 Series 800A | A9NM -- Textron Aviation Inc. -- 650</t>
  </si>
  <si>
    <t>07/20/2017</t>
  </si>
  <si>
    <t>Sec. 111 | Sec. 113 | Sec. 115 | Sec. 117 | Sec. 119 | Sec. 120 | Sec. 25.6 | Sec. 21.47 | Sec. 25.13 | Sec. 21.101 | Sec. 21.115 | Sec. 21.120 | Sec. 25.301 | Sec. 25.303 | Sec. 25.305 | Sec. 25.307 | Sec. 25.321 | Sec. 25.471 | Sec. 25.561 | Sec. 25.601 | Sec. 25.603 | Sec. 25.605 | Sec. 25.607 | Sec. 25.609 | Sec. 25.611 | Sec. 25.613 | Sec. 25.619 | Sec. 25.771 | Sec. 25.773 | Sec. 25.777 | Sec. 25.1301 | Sec. 25.1309 | Sec. 25.1321 | Sec. 25.1322 | Sec. 25.1325 | Sec. 25.1331 | Sec. 25.1333 | Sec. 25.1351 | Sec. 25.1357 | Sec. 25.1359 | Sec. 25.1381 | Sec. 25.1431 | Sec. 25.1529 | Sec. 25.1543 | Sec. 25.1555 | Sec. 25.1581</t>
  </si>
  <si>
    <t>ST01985WI // SEAerospace</t>
  </si>
  <si>
    <t>ST01999WI // True Blue Power</t>
  </si>
  <si>
    <t>ST02004WI // SEAerospace</t>
  </si>
  <si>
    <t>SR09654RC // FreeFlight Systems</t>
  </si>
  <si>
    <t>SA01988WI // Peregrine Avionics</t>
  </si>
  <si>
    <t>SA01044DE // Finnoff</t>
  </si>
  <si>
    <t>Column2</t>
  </si>
  <si>
    <t>, Beech 390</t>
  </si>
  <si>
    <t>, EMB-120</t>
  </si>
  <si>
    <t>, Hawker 4000</t>
  </si>
  <si>
    <t>, G150</t>
  </si>
  <si>
    <t>, Daher Kodiak</t>
  </si>
  <si>
    <t>, S-76</t>
  </si>
  <si>
    <t>, BK-117</t>
  </si>
  <si>
    <t>, Cessna 550</t>
  </si>
  <si>
    <t>, Cessna 560XL</t>
  </si>
  <si>
    <t>, PC-12 Models</t>
  </si>
  <si>
    <t>, Gulfstream G200</t>
  </si>
  <si>
    <t>, CL-601/604</t>
  </si>
  <si>
    <t>, Cessna Caravan</t>
  </si>
  <si>
    <t>, Hawker 800, Cessna 650</t>
  </si>
  <si>
    <t>Part 29</t>
  </si>
  <si>
    <t>Part 23</t>
  </si>
  <si>
    <t>Becker BXT6553 ADS-B Primus II transponder</t>
  </si>
  <si>
    <t>ADS-B Out using Garmin G330ES or G33H ES Transponder</t>
  </si>
  <si>
    <t>ADS-B Out using Garmin GTX 330ES transponder</t>
  </si>
  <si>
    <t>ADS-B Out using Trig Avionics TT22 Transponder and Freeflight Systems 1201 GPS</t>
  </si>
  <si>
    <t>ADS-B Out and In using BendixKing KT74 Transponder</t>
  </si>
  <si>
    <t>H88EU -- Airbus Helicopters Deutschland GmbH -- EC135 P1</t>
  </si>
  <si>
    <t>H88EU -- Airbus Helicopters Deutschland GmbH -- EC135 P2</t>
  </si>
  <si>
    <t>H88EU -- Airbus Helicopters Deutschland GmbH -- EC135 P2+</t>
  </si>
  <si>
    <t>H88EU -- Airbus Helicopters Deutschland GmbH -- EC135 T1</t>
  </si>
  <si>
    <t>H88EU -- Airbus Helicopters Deutschland GmbH -- EC135 T2</t>
  </si>
  <si>
    <t>H88EU -- Airbus Helicopters Deutschland GmbH -- EC135 T2+</t>
  </si>
  <si>
    <t>H88EU -- Airbus Helicopters Deutschland GmbH -- EC135P3</t>
  </si>
  <si>
    <t>H88EU -- Airbus Helicopters Deutschland GmbH -- EC135T3</t>
  </si>
  <si>
    <t>H9EU -- Airbus Helicopters -- AS-350B</t>
  </si>
  <si>
    <t>H9EU -- Airbus Helicopters -- AS-350B1</t>
  </si>
  <si>
    <t>H9EU -- Airbus Helicopters -- AS-350B2</t>
  </si>
  <si>
    <t>H9EU -- Airbus Helicopters -- AS-350B3</t>
  </si>
  <si>
    <t>H9EU -- Airbus Helicopters -- AS-350BA</t>
  </si>
  <si>
    <t>H9EU -- Airbus Helicopters -- AS-350C</t>
  </si>
  <si>
    <t>H9EU -- Airbus Helicopters -- AS-350D</t>
  </si>
  <si>
    <t>H9EU -- Airbus Helicopters -- AS-350D1</t>
  </si>
  <si>
    <t>H11EU -- Airbus Helicopters -- AS355E</t>
  </si>
  <si>
    <t>H11EU -- Airbus Helicopters -- AS355F</t>
  </si>
  <si>
    <t>H11EU -- Airbus Helicopters -- AS355F1</t>
  </si>
  <si>
    <t>H11EU -- Airbus Helicopters -- AS355F2</t>
  </si>
  <si>
    <t>H11EU -- Airbus Helicopters -- AS355N</t>
  </si>
  <si>
    <t>H11EU -- Airbus Helicopters -- AS355NP</t>
  </si>
  <si>
    <t>H9EU -- Airbus Helicopters -- EC 130 B4</t>
  </si>
  <si>
    <t>H9EU -- Airbus Helicopters -- EC 130 T2</t>
  </si>
  <si>
    <t>H2SW -- Bell Helicopter Textron Canada Limited -- 206</t>
  </si>
  <si>
    <t>H2SW -- Bell Helicopter Textron Canada Limited -- 206A-1 (OH-58A)</t>
  </si>
  <si>
    <t>H2SW -- Bell Helicopter Textron Canada Limited -- 206A</t>
  </si>
  <si>
    <t>H2SW -- Bell Helicopter Textron Canada Limited -- 206B-1</t>
  </si>
  <si>
    <t>H2SW -- Bell Helicopter Textron Canada Limited -- 206B</t>
  </si>
  <si>
    <t>H2SW -- Bell Helicopter Textron Canada Limited -- 206L-1</t>
  </si>
  <si>
    <t>H2SW -- Bell Helicopter Textron Canada Limited -- 206L-3</t>
  </si>
  <si>
    <t>H2SW -- Bell Helicopter Textron Canada Limited -- 206L-4</t>
  </si>
  <si>
    <t>H2SW -- Bell Helicopter Textron Canada Limited -- 206L</t>
  </si>
  <si>
    <t>H2SW -- Bell Helicopter Textron Canada Limited -- 407</t>
  </si>
  <si>
    <t>R00001RC -- Bell Helicopter Textron Canada Limited -- 427</t>
  </si>
  <si>
    <t>H3WE -- MD Helicopters Inc. -- 500N</t>
  </si>
  <si>
    <t>H10WE -- Robinson Helicopter Company -- R22</t>
  </si>
  <si>
    <t>H10WE -- Robinson Helicopter Company -- R22 ALPHA</t>
  </si>
  <si>
    <t>H10WE -- Robinson Helicopter Company -- R22 BETA</t>
  </si>
  <si>
    <t>H10WE -- Robinson Helicopter Company -- R22 MARINER</t>
  </si>
  <si>
    <t>H88EU</t>
  </si>
  <si>
    <t>H9EU</t>
  </si>
  <si>
    <t>H11EU</t>
  </si>
  <si>
    <t>H2SW</t>
  </si>
  <si>
    <t>R00001RC</t>
  </si>
  <si>
    <t>H3WE</t>
  </si>
  <si>
    <t>H10WE</t>
  </si>
  <si>
    <t>Part 27</t>
  </si>
  <si>
    <t>Replacement of ED-800 CRT display with Esterline CMC Electronics CMA-6800 LCD</t>
  </si>
  <si>
    <t>ADS-B Out and In Garmin GTX 335/335R and GTX345/345R transponders</t>
  </si>
  <si>
    <t>ADS-B Out using Trig Avionics TT31 Transponder</t>
  </si>
  <si>
    <t>, Piper Meridian</t>
  </si>
  <si>
    <t>BendixKing CG100P Connected Gateway Installation</t>
  </si>
  <si>
    <t>Gogo AVANCE L3 Air to Ground System</t>
  </si>
  <si>
    <t>Part 23, Pilatus PC-I2 Models</t>
  </si>
  <si>
    <t>Part 27,  Airbus, Bell and Robinson</t>
  </si>
  <si>
    <t>Part 25, Beech  400A</t>
  </si>
  <si>
    <t>Part 23 AML (King Air 200/B200)</t>
  </si>
  <si>
    <t>ADS-B Out using BendixKing KT74 Transponder</t>
  </si>
  <si>
    <t>Trig Avionics TY -96 or TY -97 VHF Communications Radio</t>
  </si>
  <si>
    <t>True Blue Power TS60 lithium-ion replacement of Grimes Emergency Exit Light Power Supplies</t>
  </si>
  <si>
    <t>ADS-B Out using Trig Avionics TT22 Transponder</t>
  </si>
  <si>
    <t>Curtiss-Wright Fortress Flight Data Recorder (with Cockpit Voice Recorder)</t>
  </si>
  <si>
    <t>Single Duct Aviation Clean Air Airborne Air &amp; Surface Purification System</t>
  </si>
  <si>
    <t>Dual Duct Aviation Clean Air Airborne Air &amp; Surface Purification System</t>
  </si>
  <si>
    <t>BendixKing CAS 67B TCAS II Version 7.1</t>
  </si>
  <si>
    <t>ADS-B Dut and In with Garmin GTX 335R and GTX 345R Transponders</t>
  </si>
  <si>
    <t>MD215 Standby Altimeter</t>
  </si>
  <si>
    <t>Becker BXT6553 ADS-B transponder</t>
  </si>
  <si>
    <t>MidContinent MD302 Standby Digital Flight Instrument System</t>
  </si>
  <si>
    <t>Garmin GSR 56 SATCOM and Flightstream 210</t>
  </si>
  <si>
    <t>True Blue TB44 Lithium Ion Battery</t>
  </si>
  <si>
    <t>Replacement Aft Bay Heat Exchanger Blower Fans</t>
  </si>
  <si>
    <t>Supplemental Flap/Slat Actuator Heater System</t>
  </si>
  <si>
    <t>ADS-B Out using Rockwell Collins TDR-94D Transponders paired with GPS-4000S WAAS GPS</t>
  </si>
  <si>
    <t>Grumman LitefLCR-IOO AHRS replacement for LCR-93</t>
  </si>
  <si>
    <t>Dual BendixKing KT 74 Transponders and optional BendixKing KGX 150 Receiver</t>
  </si>
  <si>
    <t>Garmin G700 TXi Avionics Suite</t>
  </si>
  <si>
    <t>FANS I/A+ Remote Oceanic CPDLC ADS-C and CPDLC-DCL</t>
  </si>
  <si>
    <t xml:space="preserve"> // </t>
  </si>
  <si>
    <t>Whelan Aerospace Technologies LED replacement of DeVore wingtip and tail position anti-collision lights</t>
  </si>
  <si>
    <t xml:space="preserve">
Becker BXT6553 ADS-B Primus II transponder, Part 25 AML?</t>
  </si>
  <si>
    <t xml:space="preserve">
ADS-B Out using Garmin G330ES or G33H ES Transponder, Part 27 AML?</t>
  </si>
  <si>
    <t xml:space="preserve">
ADS-B Out using Garmin GTX 330ES transponder, Part 29, BK-117?</t>
  </si>
  <si>
    <t xml:space="preserve">
ADS-B Out using Trig Avionics TT22 Transponder and Freeflight Systems 1201 GPS, Part 29, S-76?</t>
  </si>
  <si>
    <t xml:space="preserve">
ADS-B Out and In using BendixKing KT74 Transponder, Part 27 AML?</t>
  </si>
  <si>
    <t xml:space="preserve">
Replacement of ED-800 CRT display with Esterline CMC Electronics CMA-6800 LCD, Part 29, S-76?</t>
  </si>
  <si>
    <t xml:space="preserve">
ADS-B Out and In Garmin GTX 335/335R and GTX345/345R transponders, Part 29 AML?</t>
  </si>
  <si>
    <t xml:space="preserve">
ADS-B Out using Trig Avionics TT31 Transponder, Part 23 AML?</t>
  </si>
  <si>
    <t xml:space="preserve">
ADS-B Out using Trig Avionics TT22 Transponder, Part 23 AML?</t>
  </si>
  <si>
    <t xml:space="preserve">
MidContinent MD302 Standby Digital Flight Instrument System, Part 23, Piper Meridian?</t>
  </si>
  <si>
    <t xml:space="preserve">
ADS-B Out using BendixKing KT74 Transponder, Part 23 AML?</t>
  </si>
  <si>
    <t xml:space="preserve">
Garmin GSR 56 SATCOM and Flightstream 210, Part 23, Daher Kodiak?</t>
  </si>
  <si>
    <t xml:space="preserve">
Gogo AVANCE L3 Air to Ground System, Part 23, Pilatus PC-I2 Models?</t>
  </si>
  <si>
    <t xml:space="preserve">
True Blue TB44 Lithium Ion Battery, Part 23, Cessna Caravan?</t>
  </si>
  <si>
    <t xml:space="preserve">
Trig Avionics TY -96 or TY -97 VHF Communications Radio, Part 23 AML?</t>
  </si>
  <si>
    <t xml:space="preserve">
BendixKing CG100P Connected Gateway Installation, Part 23 AML (King Air 200/B200)?</t>
  </si>
  <si>
    <t xml:space="preserve">
True Blue Power TS60 lithium-ion replacement of Grimes Emergency Exit Light Power Supplies, Part 25 AML?</t>
  </si>
  <si>
    <t>Peregrine, Curtiss Wright</t>
  </si>
  <si>
    <t xml:space="preserve">
Curtiss-Wright Fortress Flight Data Recorder (with Cockpit Voice Recorder), Part 25 AML?</t>
  </si>
  <si>
    <t xml:space="preserve">
Single Duct Aviation Clean Air Airborne Air &amp; Surface Purification System, Part 25 AML?</t>
  </si>
  <si>
    <t xml:space="preserve">
Dual Duct Aviation Clean Air Airborne Air &amp; Surface Purification System, Part 25 AML?</t>
  </si>
  <si>
    <t xml:space="preserve">
Replacement Aft Bay Heat Exchanger Blower Fans, Part 25, Hawker 4000?</t>
  </si>
  <si>
    <t xml:space="preserve">
Supplemental Flap/Slat Actuator Heater System, Part 25, G150?</t>
  </si>
  <si>
    <t xml:space="preserve">
BendixKing CAS 67B TCAS II Version 7.1, Part 25 AML?</t>
  </si>
  <si>
    <t xml:space="preserve">
Replacement of ED-800 CRT display with Esterline CMC Electronics CMA-6800 LCD, Part 25 AML?</t>
  </si>
  <si>
    <t xml:space="preserve">
ADS-B Dut and In with Garmin GTX 335R and GTX 345R Transponders, Part 25 AML?</t>
  </si>
  <si>
    <t xml:space="preserve">
ADS-B Out using Rockwell Collins TDR-94D Transponders paired with GPS-4000S WAAS GPS, Part 25, CL-601/604?</t>
  </si>
  <si>
    <t xml:space="preserve">
MD215 Standby Altimeter, Part 25, Hawker 800, Cessna 650?</t>
  </si>
  <si>
    <t xml:space="preserve">
Becker BXT6553 ADS-B transponder, Part 25 AML?</t>
  </si>
  <si>
    <t xml:space="preserve">
Grumman LitefLCR-IOO AHRS replacement for LCR-93, Part 25, Cessna 560XL?</t>
  </si>
  <si>
    <t xml:space="preserve">
Dual BendixKing KT 74 Transponders and optional BendixKing KGX 150 Receiver, Part 25, Cessna 550?</t>
  </si>
  <si>
    <t xml:space="preserve">
Garmin G700 TXi Avionics Suite, Part 25, EMB-120?</t>
  </si>
  <si>
    <t xml:space="preserve">
FANS I/A+ Remote Oceanic CPDLC ADS-C and CPDLC-DCL, Part 25, Gulfstream G200?</t>
  </si>
  <si>
    <t xml:space="preserve">
Garmin GI-275 ESI replacement of 3ATI Standby ADI or Standby Altimeter, Part 25 AML?</t>
  </si>
  <si>
    <t xml:space="preserve">
Replace the lead-acid battery with a True Blue Power TB40, Part 25, Beech  400A?</t>
  </si>
  <si>
    <t xml:space="preserve">
Garmin GI-275 IVS replacment for Honeywell IVA-81, Part 25 AML?</t>
  </si>
  <si>
    <t xml:space="preserve">
RANGR ADS-B Out/In Installation, Part 27,  Airbus, Bell and Robinson?</t>
  </si>
  <si>
    <t xml:space="preserve">
Whelan Aerospace Technologies LED replacement of DeVore wingtip and tail position anti-collision lights, Part 23, Beech 390?</t>
  </si>
  <si>
    <t xml:space="preserve">
True Blue Power TB44 installation in PC-12 models, Part 23, PC-12 Models?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</si>
</sst>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1"/>
      <color rgb="FF0000EE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Font="1" applyBorder="1"/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E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757926-65DB-4DFB-9513-533467A3EF58}" name="Table1" displayName="Table1" ref="A1:U35" totalsRowShown="0" headerRowDxfId="0">
  <autoFilter ref="A1:U35" xr:uid="{5A757926-65DB-4DFB-9513-533467A3EF58}"/>
  <tableColumns count="21">
    <tableColumn id="1" xr3:uid="{C4918516-BC7C-416F-A170-469DFA34EA59}" name="STC Number" dataDxfId="1"/>
    <tableColumn id="2" xr3:uid="{A542736C-37F3-4B94-A99D-B7010094807B}" name="Description"/>
    <tableColumn id="3" xr3:uid="{BF5BA58A-AED7-4EA7-90CC-190248B19909}" name="Status"/>
    <tableColumn id="4" xr3:uid="{0F3D674E-0C11-4225-A2E2-80CAE0FEE8A4}" name="CFR Part Reference"/>
    <tableColumn id="5" xr3:uid="{46CA3412-171F-4124-8986-DD134CFFDD86}" name="Sub-Status"/>
    <tableColumn id="6" xr3:uid="{93850621-6302-4B7B-A816-CE854D13E233}" name="Office of Primary Responsibility"/>
    <tableColumn id="7" xr3:uid="{5CEB748A-FE9E-44C3-83EB-EF2616BC9B59}" name="STC Holder"/>
    <tableColumn id="8" xr3:uid="{56BE2FEA-92ED-4A8A-9BAC-7B012B4FB864}" name="TC Number – TC Holder – Model/Series"/>
    <tableColumn id="9" xr3:uid="{F9B4CB5F-5590-4B92-9D3B-66068F9392D1}" name="Product Type"/>
    <tableColumn id="10" xr3:uid="{3DBF0376-6ED5-440E-A26C-30D730789345}" name="Product Subtype"/>
    <tableColumn id="11" xr3:uid="{71EFC41B-746D-4AA9-BAB9-838807CBC2CB}" name="Revision Date"/>
    <tableColumn id="12" xr3:uid="{BADFF19B-C27B-4EEF-9118-FC97D00614B1}" name="CFR Subpart/Appendix Reference"/>
    <tableColumn id="13" xr3:uid="{EF617AB5-05BB-481D-B5F0-8F7278A4FB16}" name="CFR Section Reference"/>
    <tableColumn id="14" xr3:uid="{164BF988-E4A5-4723-AA1D-092ED715F43C}" name="AB Reference"/>
    <tableColumn id="15" xr3:uid="{4BA95D1B-BA0B-4FE8-AFEC-34D417252124}" name="CAR Reference"/>
    <tableColumn id="16" xr3:uid="{20F88A9F-7157-414B-B1B2-F818295A3F7E}" name="Exemption Reference"/>
    <tableColumn id="17" xr3:uid="{FAA1AAA8-792F-4DCD-A6C7-8F6F6EF44F49}" name="SFAR Reference"/>
    <tableColumn id="18" xr3:uid="{7491C746-82E5-411B-B187-DEDACBEAC66D}" name="Main Part">
      <calculatedColumnFormula>IF(LEN(Table1[[#This Row],[CFR Part Reference]])&lt;&gt;LEN(SUBSTITUTE(Table1[[#This Row],[CFR Part Reference]],"Part 29","")),"Part 29",IF(LEN(Table1[[#This Row],[CFR Part Reference]])&lt;&gt;LEN(SUBSTITUTE(Table1[[#This Row],[CFR Part Reference]],"Part 27","")),"Part 27",IF(LEN(Table1[[#This Row],[CFR Part Reference]])&lt;&gt;LEN(SUBSTITUTE(Table1[[#This Row],[CFR Part Reference]],"Part 25","")),"Part 25",IF(LEN(Table1[[#This Row],[CFR Part Reference]])&lt;&gt;LEN(SUBSTITUTE(Table1[[#This Row],[CFR Part Reference]],"Part 23","")),"Part 23","???"))))</calculatedColumnFormula>
    </tableColumn>
    <tableColumn id="19" xr3:uid="{79251DDC-8076-4E40-930B-6927DDC7928D}" name="AML">
      <calculatedColumnFormula>LEN(Table1[[#This Row],[TC Number – TC Holder – Model/Series]])-LEN(SUBSTITUTE(Table1[[#This Row],[TC Number – TC Holder – Model/Series]],"|",""))</calculatedColumnFormula>
    </tableColumn>
    <tableColumn id="20" xr3:uid="{2B165216-9F47-40BC-8933-9AAA537BADC1}" name="Column1"/>
    <tableColumn id="21" xr3:uid="{BE1FAF20-27D9-4D9C-B1EA-BFD202D63A26}" name="Column2">
      <calculatedColumnFormula>Table1[[#This Row],[Main Part]]&amp;" "&amp;Table1[[#This Row],[Column1]]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s.faa.gov/browse/excelExternalWindow/EB12CCF8AB1BB41E862585E000538A69.0001" TargetMode="External"/><Relationship Id="rId18" Type="http://schemas.openxmlformats.org/officeDocument/2006/relationships/hyperlink" Target="https://drs.faa.gov/browse/excelExternalWindow/F10D1711C9A4B3EE8625849B005658DB.0001" TargetMode="External"/><Relationship Id="rId26" Type="http://schemas.openxmlformats.org/officeDocument/2006/relationships/hyperlink" Target="https://drs.faa.gov/browse/excelExternalWindow/D31B855461C033E88625836A004BA6A2.0001" TargetMode="External"/><Relationship Id="rId3" Type="http://schemas.openxmlformats.org/officeDocument/2006/relationships/hyperlink" Target="https://drs.faa.gov/browse/excelExternalWindow/32706B21C46C94A986258862003EFEA6.0001" TargetMode="External"/><Relationship Id="rId21" Type="http://schemas.openxmlformats.org/officeDocument/2006/relationships/hyperlink" Target="https://drs.faa.gov/browse/excelExternalWindow/DBB675CD1FA890B68625836A004BA653.0001" TargetMode="External"/><Relationship Id="rId34" Type="http://schemas.openxmlformats.org/officeDocument/2006/relationships/hyperlink" Target="https://drs.faa.gov/browse/excelExternalWindow/1A6EEBC8C79B52F18625816400469FD1.0001" TargetMode="External"/><Relationship Id="rId7" Type="http://schemas.openxmlformats.org/officeDocument/2006/relationships/hyperlink" Target="https://drs.faa.gov/browse/excelExternalWindow/5BB03D1397CA0773862586FB004C6AE7.0001" TargetMode="External"/><Relationship Id="rId12" Type="http://schemas.openxmlformats.org/officeDocument/2006/relationships/hyperlink" Target="https://drs.faa.gov/browse/excelExternalWindow/2E795B5BE899A7B8862585B5003D4CB1.0001" TargetMode="External"/><Relationship Id="rId17" Type="http://schemas.openxmlformats.org/officeDocument/2006/relationships/hyperlink" Target="https://drs.faa.gov/browse/excelExternalWindow/BF50DAFF38D53832862585A8004CCEE7.0001" TargetMode="External"/><Relationship Id="rId25" Type="http://schemas.openxmlformats.org/officeDocument/2006/relationships/hyperlink" Target="https://drs.faa.gov/browse/excelExternalWindow/2B2D8615FA7900828625836A004BA6BB.0001" TargetMode="External"/><Relationship Id="rId33" Type="http://schemas.openxmlformats.org/officeDocument/2006/relationships/hyperlink" Target="https://drs.faa.gov/browse/excelExternalWindow/4C6D13574DAFC58086258199004510BD.0001" TargetMode="External"/><Relationship Id="rId2" Type="http://schemas.openxmlformats.org/officeDocument/2006/relationships/hyperlink" Target="https://drs.faa.gov/browse/excelExternalWindow/DRSDOCID124993300120221212221036.0001" TargetMode="External"/><Relationship Id="rId16" Type="http://schemas.openxmlformats.org/officeDocument/2006/relationships/hyperlink" Target="https://drs.faa.gov/browse/excelExternalWindow/C1F24E047F663AE7862585CB0038409B.0001" TargetMode="External"/><Relationship Id="rId20" Type="http://schemas.openxmlformats.org/officeDocument/2006/relationships/hyperlink" Target="https://drs.faa.gov/browse/excelExternalWindow/A2F4AAFCE7E11DDE8625836A004BA668.0001" TargetMode="External"/><Relationship Id="rId29" Type="http://schemas.openxmlformats.org/officeDocument/2006/relationships/hyperlink" Target="https://drs.faa.gov/browse/excelExternalWindow/3A1547974619773986257D6A0067E269.0001" TargetMode="External"/><Relationship Id="rId1" Type="http://schemas.openxmlformats.org/officeDocument/2006/relationships/hyperlink" Target="https://drs.faa.gov/browse/excelExternalWindow/DRSDOCID195026553020230124123808.0001" TargetMode="External"/><Relationship Id="rId6" Type="http://schemas.openxmlformats.org/officeDocument/2006/relationships/hyperlink" Target="https://drs.faa.gov/browse/excelExternalWindow/0C4DAC951EDD233686258742006BB7BF.0001" TargetMode="External"/><Relationship Id="rId11" Type="http://schemas.openxmlformats.org/officeDocument/2006/relationships/hyperlink" Target="https://drs.faa.gov/browse/excelExternalWindow/0D7CF73D2848C21B862585CB00494F0B.0001" TargetMode="External"/><Relationship Id="rId24" Type="http://schemas.openxmlformats.org/officeDocument/2006/relationships/hyperlink" Target="https://drs.faa.gov/browse/excelExternalWindow/80F3E39D2DBBA9618625836A004BA578.0001" TargetMode="External"/><Relationship Id="rId32" Type="http://schemas.openxmlformats.org/officeDocument/2006/relationships/hyperlink" Target="https://drs.faa.gov/browse/excelExternalWindow/CC68A330376828D3862581E70054C511.0001" TargetMode="External"/><Relationship Id="rId5" Type="http://schemas.openxmlformats.org/officeDocument/2006/relationships/hyperlink" Target="https://drs.faa.gov/browse/excelExternalWindow/72A62519D844BE7A8625873D006F6CF6.0001" TargetMode="External"/><Relationship Id="rId15" Type="http://schemas.openxmlformats.org/officeDocument/2006/relationships/hyperlink" Target="https://drs.faa.gov/browse/excelExternalWindow/E636B8A2FDB23A948625848F007BBBDA.0001" TargetMode="External"/><Relationship Id="rId23" Type="http://schemas.openxmlformats.org/officeDocument/2006/relationships/hyperlink" Target="https://drs.faa.gov/browse/excelExternalWindow/9D6E1738CFF7FF178625836A004BA6E7.0001" TargetMode="External"/><Relationship Id="rId28" Type="http://schemas.openxmlformats.org/officeDocument/2006/relationships/hyperlink" Target="https://drs.faa.gov/browse/excelExternalWindow/E056391A97423DB88625826E004A5D5F.0001" TargetMode="External"/><Relationship Id="rId10" Type="http://schemas.openxmlformats.org/officeDocument/2006/relationships/hyperlink" Target="https://drs.faa.gov/browse/excelExternalWindow/79EB93C01D626BBF8625874B006D3BA7.0001" TargetMode="External"/><Relationship Id="rId19" Type="http://schemas.openxmlformats.org/officeDocument/2006/relationships/hyperlink" Target="https://drs.faa.gov/browse/excelExternalWindow/B427C3DD444A91008625836A004BA6F6.0001" TargetMode="External"/><Relationship Id="rId31" Type="http://schemas.openxmlformats.org/officeDocument/2006/relationships/hyperlink" Target="https://drs.faa.gov/browse/excelExternalWindow/D4B30AC3C1CE3D49862585AE0038FA10.0001" TargetMode="External"/><Relationship Id="rId4" Type="http://schemas.openxmlformats.org/officeDocument/2006/relationships/hyperlink" Target="https://drs.faa.gov/browse/excelExternalWindow/5FFD46B17CB8EF4A862587F900556E16.0001" TargetMode="External"/><Relationship Id="rId9" Type="http://schemas.openxmlformats.org/officeDocument/2006/relationships/hyperlink" Target="https://drs.faa.gov/browse/excelExternalWindow/2E33EA044D28962E8625862A003F7B5C.0001" TargetMode="External"/><Relationship Id="rId14" Type="http://schemas.openxmlformats.org/officeDocument/2006/relationships/hyperlink" Target="https://drs.faa.gov/browse/excelExternalWindow/30288145EE11C9BD8625859E0038FFC1.0001" TargetMode="External"/><Relationship Id="rId22" Type="http://schemas.openxmlformats.org/officeDocument/2006/relationships/hyperlink" Target="https://drs.faa.gov/browse/excelExternalWindow/F382272B594FB30C8625836A004BA540.0001" TargetMode="External"/><Relationship Id="rId27" Type="http://schemas.openxmlformats.org/officeDocument/2006/relationships/hyperlink" Target="https://drs.faa.gov/browse/excelExternalWindow/EAAE96027DB86B5F8625836A004BA67D.0001" TargetMode="External"/><Relationship Id="rId30" Type="http://schemas.openxmlformats.org/officeDocument/2006/relationships/hyperlink" Target="https://drs.faa.gov/browse/excelExternalWindow/9E77851AE3D6DA0A862588C50071C1E2.0001" TargetMode="External"/><Relationship Id="rId35" Type="http://schemas.openxmlformats.org/officeDocument/2006/relationships/table" Target="../tables/table1.xml"/><Relationship Id="rId8" Type="http://schemas.openxmlformats.org/officeDocument/2006/relationships/hyperlink" Target="https://drs.faa.gov/browse/excelExternalWindow/0789788023DA58A0862586AA005C346E.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opLeftCell="K1" workbookViewId="0">
      <selection activeCell="U22" sqref="U22"/>
    </sheetView>
  </sheetViews>
  <sheetFormatPr defaultRowHeight="15" x14ac:dyDescent="0.25"/>
  <cols>
    <col min="1" max="1" width="15.140625" customWidth="1"/>
    <col min="2" max="2" width="76.85546875" customWidth="1"/>
    <col min="3" max="3" width="9.28515625" customWidth="1"/>
    <col min="4" max="4" width="21.5703125" customWidth="1"/>
    <col min="5" max="5" width="13.7109375" customWidth="1"/>
    <col min="6" max="6" width="33.85546875" customWidth="1"/>
    <col min="7" max="7" width="13.7109375" customWidth="1"/>
    <col min="8" max="8" width="41" customWidth="1"/>
    <col min="9" max="9" width="16.28515625" customWidth="1"/>
    <col min="10" max="10" width="19.7109375" customWidth="1"/>
    <col min="11" max="11" width="16.42578125" customWidth="1"/>
    <col min="12" max="12" width="35.5703125" customWidth="1"/>
    <col min="13" max="13" width="24.7109375" customWidth="1"/>
    <col min="14" max="14" width="16.140625" customWidth="1"/>
    <col min="15" max="15" width="17.28515625" customWidth="1"/>
    <col min="16" max="16" width="23.85546875" customWidth="1"/>
    <col min="17" max="17" width="18.28515625" customWidth="1"/>
  </cols>
  <sheetData>
    <row r="1" spans="1:2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173</v>
      </c>
      <c r="S1" s="1" t="s">
        <v>174</v>
      </c>
      <c r="T1" s="1" t="s">
        <v>175</v>
      </c>
      <c r="U1" s="5" t="s">
        <v>295</v>
      </c>
    </row>
    <row r="2" spans="1:25" x14ac:dyDescent="0.25">
      <c r="A2" s="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tr">
        <f>IF(LEN(Table1[[#This Row],[CFR Part Reference]])&lt;&gt;LEN(SUBSTITUTE(Table1[[#This Row],[CFR Part Reference]],"Part 29","")),"Part 29",IF(LEN(Table1[[#This Row],[CFR Part Reference]])&lt;&gt;LEN(SUBSTITUTE(Table1[[#This Row],[CFR Part Reference]],"Part 27","")),"Part 27",IF(LEN(Table1[[#This Row],[CFR Part Reference]])&lt;&gt;LEN(SUBSTITUTE(Table1[[#This Row],[CFR Part Reference]],"Part 25","")),"Part 25",IF(LEN(Table1[[#This Row],[CFR Part Reference]])&lt;&gt;LEN(SUBSTITUTE(Table1[[#This Row],[CFR Part Reference]],"Part 23","")),"Part 23","???"))))</f>
        <v>Part 25</v>
      </c>
      <c r="S2">
        <f>LEN(Table1[[#This Row],[TC Number – TC Holder – Model/Series]])-LEN(SUBSTITUTE(Table1[[#This Row],[TC Number – TC Holder – Model/Series]],"|",""))</f>
        <v>19</v>
      </c>
      <c r="T2" t="s">
        <v>174</v>
      </c>
      <c r="U2" t="str">
        <f>SUBSTITUTE(Table1[[#This Row],[Main Part]]&amp;" "&amp;Table1[[#This Row],[Column1]]," ,",",")</f>
        <v>Part 25 AML</v>
      </c>
    </row>
    <row r="3" spans="1:25" x14ac:dyDescent="0.25">
      <c r="A3" s="2" t="s">
        <v>29</v>
      </c>
      <c r="B3" t="s">
        <v>30</v>
      </c>
      <c r="C3" t="s">
        <v>19</v>
      </c>
      <c r="D3" t="s">
        <v>20</v>
      </c>
      <c r="E3" t="s">
        <v>21</v>
      </c>
      <c r="F3" t="s">
        <v>22</v>
      </c>
      <c r="G3" t="s">
        <v>23</v>
      </c>
      <c r="H3" t="s">
        <v>31</v>
      </c>
      <c r="I3" t="s">
        <v>25</v>
      </c>
      <c r="J3" t="s">
        <v>26</v>
      </c>
      <c r="K3" t="s">
        <v>32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s="4" t="s">
        <v>20</v>
      </c>
      <c r="S3">
        <f>LEN(Table1[[#This Row],[TC Number – TC Holder – Model/Series]])-LEN(SUBSTITUTE(Table1[[#This Row],[TC Number – TC Holder – Model/Series]],"|",""))</f>
        <v>72</v>
      </c>
      <c r="T3" t="s">
        <v>174</v>
      </c>
      <c r="U3" s="4" t="str">
        <f>SUBSTITUTE(Table1[[#This Row],[Main Part]]&amp;" "&amp;Table1[[#This Row],[Column1]]," ,",",")</f>
        <v>Part 25 AML</v>
      </c>
    </row>
    <row r="4" spans="1:25" x14ac:dyDescent="0.25">
      <c r="A4" s="2" t="s">
        <v>33</v>
      </c>
      <c r="B4" t="s">
        <v>34</v>
      </c>
      <c r="C4" t="s">
        <v>19</v>
      </c>
      <c r="D4" t="s">
        <v>35</v>
      </c>
      <c r="E4" t="s">
        <v>21</v>
      </c>
      <c r="F4" t="s">
        <v>36</v>
      </c>
      <c r="G4" t="s">
        <v>23</v>
      </c>
      <c r="H4" t="s">
        <v>37</v>
      </c>
      <c r="I4" t="s">
        <v>25</v>
      </c>
      <c r="J4" t="s">
        <v>38</v>
      </c>
      <c r="K4" t="s">
        <v>39</v>
      </c>
      <c r="L4" t="s">
        <v>28</v>
      </c>
      <c r="M4" t="s">
        <v>40</v>
      </c>
      <c r="N4" t="s">
        <v>28</v>
      </c>
      <c r="O4" t="s">
        <v>28</v>
      </c>
      <c r="P4" t="s">
        <v>28</v>
      </c>
      <c r="Q4" t="s">
        <v>28</v>
      </c>
      <c r="R4" s="4" t="s">
        <v>311</v>
      </c>
      <c r="S4">
        <f>LEN(Table1[[#This Row],[TC Number – TC Holder – Model/Series]])-LEN(SUBSTITUTE(Table1[[#This Row],[TC Number – TC Holder – Model/Series]],"|",""))</f>
        <v>0</v>
      </c>
      <c r="T4" t="s">
        <v>296</v>
      </c>
      <c r="U4" s="4" t="str">
        <f>SUBSTITUTE(Table1[[#This Row],[Main Part]]&amp;" "&amp;Table1[[#This Row],[Column1]]," ,",",")</f>
        <v>Part 23, Beech 390</v>
      </c>
    </row>
    <row r="5" spans="1:25" x14ac:dyDescent="0.25">
      <c r="A5" s="2" t="s">
        <v>41</v>
      </c>
      <c r="B5" t="s">
        <v>42</v>
      </c>
      <c r="C5" t="s">
        <v>19</v>
      </c>
      <c r="D5" t="s">
        <v>43</v>
      </c>
      <c r="E5" t="s">
        <v>21</v>
      </c>
      <c r="F5" t="s">
        <v>44</v>
      </c>
      <c r="G5" t="s">
        <v>23</v>
      </c>
      <c r="H5" t="s">
        <v>45</v>
      </c>
      <c r="I5" t="s">
        <v>25</v>
      </c>
      <c r="J5" t="s">
        <v>26</v>
      </c>
      <c r="K5" t="s">
        <v>46</v>
      </c>
      <c r="L5" t="s">
        <v>28</v>
      </c>
      <c r="M5" t="s">
        <v>47</v>
      </c>
      <c r="N5" t="s">
        <v>28</v>
      </c>
      <c r="O5" t="s">
        <v>28</v>
      </c>
      <c r="P5" t="s">
        <v>28</v>
      </c>
      <c r="Q5" t="s">
        <v>28</v>
      </c>
      <c r="R5" s="4" t="s">
        <v>20</v>
      </c>
      <c r="S5">
        <f>LEN(Table1[[#This Row],[TC Number – TC Holder – Model/Series]])-LEN(SUBSTITUTE(Table1[[#This Row],[TC Number – TC Holder – Model/Series]],"|",""))</f>
        <v>18</v>
      </c>
      <c r="T5" t="s">
        <v>174</v>
      </c>
      <c r="U5" s="4" t="str">
        <f>SUBSTITUTE(Table1[[#This Row],[Main Part]]&amp;" "&amp;Table1[[#This Row],[Column1]]," ,",",")</f>
        <v>Part 25 AML</v>
      </c>
    </row>
    <row r="6" spans="1:25" x14ac:dyDescent="0.25">
      <c r="A6" s="2" t="s">
        <v>48</v>
      </c>
      <c r="B6" t="s">
        <v>49</v>
      </c>
      <c r="C6" t="s">
        <v>19</v>
      </c>
      <c r="D6" t="s">
        <v>50</v>
      </c>
      <c r="E6" t="s">
        <v>21</v>
      </c>
      <c r="F6" t="s">
        <v>51</v>
      </c>
      <c r="G6" t="s">
        <v>23</v>
      </c>
      <c r="H6" t="s">
        <v>52</v>
      </c>
      <c r="I6" t="s">
        <v>25</v>
      </c>
      <c r="J6" t="s">
        <v>26</v>
      </c>
      <c r="K6" t="s">
        <v>53</v>
      </c>
      <c r="L6" t="s">
        <v>28</v>
      </c>
      <c r="M6" t="s">
        <v>54</v>
      </c>
      <c r="N6" t="s">
        <v>28</v>
      </c>
      <c r="O6" t="s">
        <v>28</v>
      </c>
      <c r="P6" t="s">
        <v>28</v>
      </c>
      <c r="Q6" t="s">
        <v>28</v>
      </c>
      <c r="R6" s="4" t="s">
        <v>20</v>
      </c>
      <c r="S6">
        <f>LEN(Table1[[#This Row],[TC Number – TC Holder – Model/Series]])-LEN(SUBSTITUTE(Table1[[#This Row],[TC Number – TC Holder – Model/Series]],"|",""))</f>
        <v>17</v>
      </c>
      <c r="T6" t="s">
        <v>174</v>
      </c>
      <c r="U6" s="4" t="str">
        <f>SUBSTITUTE(Table1[[#This Row],[Main Part]]&amp;" "&amp;Table1[[#This Row],[Column1]]," ,",",")</f>
        <v>Part 25 AML</v>
      </c>
    </row>
    <row r="7" spans="1:25" x14ac:dyDescent="0.25">
      <c r="A7" s="2" t="s">
        <v>55</v>
      </c>
      <c r="B7" t="s">
        <v>56</v>
      </c>
      <c r="C7" t="s">
        <v>19</v>
      </c>
      <c r="D7" t="s">
        <v>50</v>
      </c>
      <c r="E7" t="s">
        <v>21</v>
      </c>
      <c r="F7" t="s">
        <v>51</v>
      </c>
      <c r="G7" t="s">
        <v>23</v>
      </c>
      <c r="H7" t="s">
        <v>57</v>
      </c>
      <c r="I7" t="s">
        <v>25</v>
      </c>
      <c r="J7" t="s">
        <v>26</v>
      </c>
      <c r="K7" t="s">
        <v>58</v>
      </c>
      <c r="L7" t="s">
        <v>28</v>
      </c>
      <c r="M7" t="s">
        <v>59</v>
      </c>
      <c r="N7" t="s">
        <v>28</v>
      </c>
      <c r="O7" t="s">
        <v>28</v>
      </c>
      <c r="P7" t="s">
        <v>28</v>
      </c>
      <c r="Q7" t="s">
        <v>28</v>
      </c>
      <c r="R7" s="4" t="s">
        <v>20</v>
      </c>
      <c r="S7">
        <f>LEN(Table1[[#This Row],[TC Number – TC Holder – Model/Series]])-LEN(SUBSTITUTE(Table1[[#This Row],[TC Number – TC Holder – Model/Series]],"|",""))</f>
        <v>8</v>
      </c>
      <c r="T7" t="s">
        <v>174</v>
      </c>
      <c r="U7" s="4" t="str">
        <f>SUBSTITUTE(Table1[[#This Row],[Main Part]]&amp;" "&amp;Table1[[#This Row],[Column1]]," ,",",")</f>
        <v>Part 25 AML</v>
      </c>
    </row>
    <row r="8" spans="1:25" x14ac:dyDescent="0.25">
      <c r="A8" s="2" t="s">
        <v>60</v>
      </c>
      <c r="B8" t="s">
        <v>61</v>
      </c>
      <c r="C8" t="s">
        <v>19</v>
      </c>
      <c r="D8" t="s">
        <v>62</v>
      </c>
      <c r="E8" t="s">
        <v>63</v>
      </c>
      <c r="F8" t="s">
        <v>51</v>
      </c>
      <c r="G8" t="s">
        <v>23</v>
      </c>
      <c r="H8" t="s">
        <v>64</v>
      </c>
      <c r="I8" t="s">
        <v>25</v>
      </c>
      <c r="J8" t="s">
        <v>26</v>
      </c>
      <c r="K8" t="s">
        <v>65</v>
      </c>
      <c r="L8" t="s">
        <v>28</v>
      </c>
      <c r="M8" t="s">
        <v>40</v>
      </c>
      <c r="N8" t="s">
        <v>28</v>
      </c>
      <c r="O8" t="s">
        <v>28</v>
      </c>
      <c r="P8" t="s">
        <v>28</v>
      </c>
      <c r="Q8" t="s">
        <v>28</v>
      </c>
      <c r="R8" s="4" t="s">
        <v>20</v>
      </c>
      <c r="S8">
        <f>LEN(Table1[[#This Row],[TC Number – TC Holder – Model/Series]])-LEN(SUBSTITUTE(Table1[[#This Row],[TC Number – TC Holder – Model/Series]],"|",""))</f>
        <v>4</v>
      </c>
      <c r="T8" t="s">
        <v>297</v>
      </c>
      <c r="U8" s="4" t="str">
        <f>SUBSTITUTE(Table1[[#This Row],[Main Part]]&amp;" "&amp;Table1[[#This Row],[Column1]]," ,",",")</f>
        <v>Part 25, EMB-120</v>
      </c>
    </row>
    <row r="9" spans="1:25" x14ac:dyDescent="0.25">
      <c r="A9" s="2" t="s">
        <v>66</v>
      </c>
      <c r="B9" t="s">
        <v>67</v>
      </c>
      <c r="C9" t="s">
        <v>19</v>
      </c>
      <c r="D9" t="s">
        <v>68</v>
      </c>
      <c r="E9" t="s">
        <v>21</v>
      </c>
      <c r="F9" t="s">
        <v>51</v>
      </c>
      <c r="G9" t="s">
        <v>23</v>
      </c>
      <c r="H9" t="s">
        <v>69</v>
      </c>
      <c r="I9" t="s">
        <v>25</v>
      </c>
      <c r="J9" t="s">
        <v>26</v>
      </c>
      <c r="K9" t="s">
        <v>70</v>
      </c>
      <c r="L9" t="s">
        <v>28</v>
      </c>
      <c r="M9" t="s">
        <v>71</v>
      </c>
      <c r="N9" t="s">
        <v>28</v>
      </c>
      <c r="O9" t="s">
        <v>28</v>
      </c>
      <c r="P9" t="s">
        <v>28</v>
      </c>
      <c r="Q9" t="s">
        <v>28</v>
      </c>
      <c r="R9" s="4" t="s">
        <v>20</v>
      </c>
      <c r="S9">
        <f>LEN(Table1[[#This Row],[TC Number – TC Holder – Model/Series]])-LEN(SUBSTITUTE(Table1[[#This Row],[TC Number – TC Holder – Model/Series]],"|",""))</f>
        <v>0</v>
      </c>
      <c r="T9" t="s">
        <v>298</v>
      </c>
      <c r="U9" s="4" t="str">
        <f>SUBSTITUTE(Table1[[#This Row],[Main Part]]&amp;" "&amp;Table1[[#This Row],[Column1]]," ,",",")</f>
        <v>Part 25, Hawker 4000</v>
      </c>
    </row>
    <row r="10" spans="1:25" x14ac:dyDescent="0.25">
      <c r="A10" s="2" t="s">
        <v>72</v>
      </c>
      <c r="B10" t="s">
        <v>73</v>
      </c>
      <c r="C10" t="s">
        <v>19</v>
      </c>
      <c r="D10" t="s">
        <v>68</v>
      </c>
      <c r="E10" t="s">
        <v>21</v>
      </c>
      <c r="F10" t="s">
        <v>51</v>
      </c>
      <c r="G10" t="s">
        <v>23</v>
      </c>
      <c r="H10" t="s">
        <v>74</v>
      </c>
      <c r="I10" t="s">
        <v>25</v>
      </c>
      <c r="J10" t="s">
        <v>26</v>
      </c>
      <c r="K10" t="s">
        <v>75</v>
      </c>
      <c r="L10" t="s">
        <v>28</v>
      </c>
      <c r="M10" t="s">
        <v>76</v>
      </c>
      <c r="N10" t="s">
        <v>28</v>
      </c>
      <c r="O10" t="s">
        <v>28</v>
      </c>
      <c r="P10" t="s">
        <v>28</v>
      </c>
      <c r="Q10" t="s">
        <v>28</v>
      </c>
      <c r="R10" s="4" t="s">
        <v>20</v>
      </c>
      <c r="S10">
        <f>LEN(Table1[[#This Row],[TC Number – TC Holder – Model/Series]])-LEN(SUBSTITUTE(Table1[[#This Row],[TC Number – TC Holder – Model/Series]],"|",""))</f>
        <v>0</v>
      </c>
      <c r="T10" t="s">
        <v>299</v>
      </c>
      <c r="U10" s="4" t="str">
        <f>SUBSTITUTE(Table1[[#This Row],[Main Part]]&amp;" "&amp;Table1[[#This Row],[Column1]]," ,",",")</f>
        <v>Part 25, G150</v>
      </c>
    </row>
    <row r="11" spans="1:25" x14ac:dyDescent="0.25">
      <c r="A11" s="2" t="s">
        <v>77</v>
      </c>
      <c r="B11" t="s">
        <v>56</v>
      </c>
      <c r="C11" t="s">
        <v>19</v>
      </c>
      <c r="D11" t="s">
        <v>50</v>
      </c>
      <c r="E11" t="s">
        <v>21</v>
      </c>
      <c r="F11" t="s">
        <v>51</v>
      </c>
      <c r="G11" t="s">
        <v>23</v>
      </c>
      <c r="H11" t="s">
        <v>78</v>
      </c>
      <c r="I11" t="s">
        <v>25</v>
      </c>
      <c r="J11" t="s">
        <v>26</v>
      </c>
      <c r="K11" t="s">
        <v>79</v>
      </c>
      <c r="L11" t="s">
        <v>28</v>
      </c>
      <c r="M11" t="s">
        <v>80</v>
      </c>
      <c r="N11" t="s">
        <v>28</v>
      </c>
      <c r="O11" t="s">
        <v>28</v>
      </c>
      <c r="P11" t="s">
        <v>28</v>
      </c>
      <c r="Q11" t="s">
        <v>28</v>
      </c>
      <c r="R11" s="4" t="s">
        <v>20</v>
      </c>
      <c r="S11">
        <f>LEN(Table1[[#This Row],[TC Number – TC Holder – Model/Series]])-LEN(SUBSTITUTE(Table1[[#This Row],[TC Number – TC Holder – Model/Series]],"|",""))</f>
        <v>5</v>
      </c>
      <c r="T11" t="s">
        <v>174</v>
      </c>
      <c r="U11" s="4" t="str">
        <f>SUBSTITUTE(Table1[[#This Row],[Main Part]]&amp;" "&amp;Table1[[#This Row],[Column1]]," ,",",")</f>
        <v>Part 25 AML</v>
      </c>
    </row>
    <row r="12" spans="1:25" x14ac:dyDescent="0.25">
      <c r="A12" s="2" t="s">
        <v>81</v>
      </c>
      <c r="B12" t="s">
        <v>82</v>
      </c>
      <c r="C12" t="s">
        <v>19</v>
      </c>
      <c r="D12" t="s">
        <v>83</v>
      </c>
      <c r="E12" t="s">
        <v>63</v>
      </c>
      <c r="F12" t="s">
        <v>51</v>
      </c>
      <c r="G12" t="s">
        <v>23</v>
      </c>
      <c r="H12" t="s">
        <v>84</v>
      </c>
      <c r="I12" t="s">
        <v>25</v>
      </c>
      <c r="J12" t="s">
        <v>85</v>
      </c>
      <c r="K12" t="s">
        <v>86</v>
      </c>
      <c r="L12" t="s">
        <v>28</v>
      </c>
      <c r="M12" t="s">
        <v>87</v>
      </c>
      <c r="N12" t="s">
        <v>28</v>
      </c>
      <c r="O12" t="s">
        <v>28</v>
      </c>
      <c r="P12" t="s">
        <v>28</v>
      </c>
      <c r="Q12" t="s">
        <v>28</v>
      </c>
      <c r="R12" s="4" t="s">
        <v>310</v>
      </c>
      <c r="S12">
        <f>LEN(Table1[[#This Row],[TC Number – TC Holder – Model/Series]])-LEN(SUBSTITUTE(Table1[[#This Row],[TC Number – TC Holder – Model/Series]],"|",""))</f>
        <v>39</v>
      </c>
      <c r="T12" t="s">
        <v>174</v>
      </c>
      <c r="U12" s="4" t="str">
        <f>SUBSTITUTE(Table1[[#This Row],[Main Part]]&amp;" "&amp;Table1[[#This Row],[Column1]]," ,",",")</f>
        <v>Part 29 AML</v>
      </c>
    </row>
    <row r="13" spans="1:25" x14ac:dyDescent="0.25">
      <c r="A13" s="2" t="s">
        <v>88</v>
      </c>
      <c r="B13" t="s">
        <v>89</v>
      </c>
      <c r="C13" t="s">
        <v>19</v>
      </c>
      <c r="D13" t="s">
        <v>90</v>
      </c>
      <c r="E13" t="s">
        <v>21</v>
      </c>
      <c r="F13" t="s">
        <v>51</v>
      </c>
      <c r="G13" t="s">
        <v>23</v>
      </c>
      <c r="H13" t="s">
        <v>91</v>
      </c>
      <c r="I13" t="s">
        <v>25</v>
      </c>
      <c r="J13" t="s">
        <v>38</v>
      </c>
      <c r="K13" t="s">
        <v>92</v>
      </c>
      <c r="L13" t="s">
        <v>28</v>
      </c>
      <c r="M13" t="s">
        <v>93</v>
      </c>
      <c r="N13" t="s">
        <v>28</v>
      </c>
      <c r="O13" t="s">
        <v>28</v>
      </c>
      <c r="P13" t="s">
        <v>28</v>
      </c>
      <c r="Q13" t="s">
        <v>28</v>
      </c>
      <c r="R13" s="4" t="s">
        <v>311</v>
      </c>
      <c r="S13">
        <f>LEN(Table1[[#This Row],[TC Number – TC Holder – Model/Series]])-LEN(SUBSTITUTE(Table1[[#This Row],[TC Number – TC Holder – Model/Series]],"|",""))</f>
        <v>0</v>
      </c>
      <c r="T13" t="s">
        <v>300</v>
      </c>
      <c r="U13" s="4" t="str">
        <f>SUBSTITUTE(Table1[[#This Row],[Main Part]]&amp;" "&amp;Table1[[#This Row],[Column1]]," ,",",")</f>
        <v>Part 23, Daher Kodiak</v>
      </c>
    </row>
    <row r="14" spans="1:25" x14ac:dyDescent="0.25">
      <c r="A14" s="2" t="s">
        <v>94</v>
      </c>
      <c r="B14" t="s">
        <v>95</v>
      </c>
      <c r="C14" t="s">
        <v>19</v>
      </c>
      <c r="D14" t="s">
        <v>50</v>
      </c>
      <c r="E14" t="s">
        <v>63</v>
      </c>
      <c r="F14" t="s">
        <v>51</v>
      </c>
      <c r="G14" t="s">
        <v>23</v>
      </c>
      <c r="H14" t="s">
        <v>96</v>
      </c>
      <c r="I14" t="s">
        <v>25</v>
      </c>
      <c r="J14" t="s">
        <v>26</v>
      </c>
      <c r="K14" t="s">
        <v>97</v>
      </c>
      <c r="L14" t="s">
        <v>28</v>
      </c>
      <c r="M14" t="s">
        <v>98</v>
      </c>
      <c r="N14" t="s">
        <v>28</v>
      </c>
      <c r="O14" t="s">
        <v>28</v>
      </c>
      <c r="P14" t="s">
        <v>28</v>
      </c>
      <c r="Q14" t="s">
        <v>28</v>
      </c>
      <c r="R14" s="4" t="s">
        <v>20</v>
      </c>
      <c r="S14">
        <f>LEN(Table1[[#This Row],[TC Number – TC Holder – Model/Series]])-LEN(SUBSTITUTE(Table1[[#This Row],[TC Number – TC Holder – Model/Series]],"|",""))</f>
        <v>21</v>
      </c>
      <c r="T14" t="s">
        <v>174</v>
      </c>
      <c r="U14" s="4" t="str">
        <f>SUBSTITUTE(Table1[[#This Row],[Main Part]]&amp;" "&amp;Table1[[#This Row],[Column1]]," ,",",")</f>
        <v>Part 25 AML</v>
      </c>
    </row>
    <row r="15" spans="1:25" x14ac:dyDescent="0.25">
      <c r="A15" s="2" t="s">
        <v>99</v>
      </c>
      <c r="B15" t="s">
        <v>100</v>
      </c>
      <c r="C15" t="s">
        <v>19</v>
      </c>
      <c r="D15" t="s">
        <v>101</v>
      </c>
      <c r="E15" t="s">
        <v>63</v>
      </c>
      <c r="F15" t="s">
        <v>51</v>
      </c>
      <c r="G15" t="s">
        <v>23</v>
      </c>
      <c r="H15" t="s">
        <v>102</v>
      </c>
      <c r="I15" t="s">
        <v>25</v>
      </c>
      <c r="J15" t="s">
        <v>85</v>
      </c>
      <c r="K15" t="s">
        <v>103</v>
      </c>
      <c r="L15" t="s">
        <v>28</v>
      </c>
      <c r="M15" t="s">
        <v>104</v>
      </c>
      <c r="N15" t="s">
        <v>28</v>
      </c>
      <c r="O15" t="s">
        <v>28</v>
      </c>
      <c r="P15" t="s">
        <v>28</v>
      </c>
      <c r="Q15" t="s">
        <v>28</v>
      </c>
      <c r="R15" s="4" t="s">
        <v>310</v>
      </c>
      <c r="S15">
        <f>LEN(Table1[[#This Row],[TC Number – TC Holder – Model/Series]])-LEN(SUBSTITUTE(Table1[[#This Row],[TC Number – TC Holder – Model/Series]],"|",""))</f>
        <v>2</v>
      </c>
      <c r="T15" t="s">
        <v>301</v>
      </c>
      <c r="U15" s="4" t="str">
        <f>SUBSTITUTE(Table1[[#This Row],[Main Part]]&amp;" "&amp;Table1[[#This Row],[Column1]]," ,",",")</f>
        <v>Part 29, S-76</v>
      </c>
      <c r="Y15" s="3" t="s">
        <v>310</v>
      </c>
    </row>
    <row r="16" spans="1:25" x14ac:dyDescent="0.25">
      <c r="A16" s="2" t="s">
        <v>105</v>
      </c>
      <c r="B16" t="s">
        <v>95</v>
      </c>
      <c r="C16" t="s">
        <v>19</v>
      </c>
      <c r="D16" t="s">
        <v>50</v>
      </c>
      <c r="E16" t="s">
        <v>21</v>
      </c>
      <c r="F16" t="s">
        <v>51</v>
      </c>
      <c r="G16" t="s">
        <v>23</v>
      </c>
      <c r="H16" t="s">
        <v>106</v>
      </c>
      <c r="I16" t="s">
        <v>25</v>
      </c>
      <c r="J16" t="s">
        <v>26</v>
      </c>
      <c r="K16" t="s">
        <v>107</v>
      </c>
      <c r="L16" t="s">
        <v>28</v>
      </c>
      <c r="M16" t="s">
        <v>108</v>
      </c>
      <c r="N16" t="s">
        <v>28</v>
      </c>
      <c r="O16" t="s">
        <v>28</v>
      </c>
      <c r="P16" t="s">
        <v>28</v>
      </c>
      <c r="Q16" t="s">
        <v>28</v>
      </c>
      <c r="R16" s="4" t="s">
        <v>20</v>
      </c>
      <c r="S16">
        <f>LEN(Table1[[#This Row],[TC Number – TC Holder – Model/Series]])-LEN(SUBSTITUTE(Table1[[#This Row],[TC Number – TC Holder – Model/Series]],"|",""))</f>
        <v>23</v>
      </c>
      <c r="T16" t="s">
        <v>174</v>
      </c>
      <c r="U16" s="4" t="str">
        <f>SUBSTITUTE(Table1[[#This Row],[Main Part]]&amp;" "&amp;Table1[[#This Row],[Column1]]," ,",",")</f>
        <v>Part 25 AML</v>
      </c>
    </row>
    <row r="17" spans="1:21" x14ac:dyDescent="0.25">
      <c r="A17" s="2" t="s">
        <v>109</v>
      </c>
      <c r="B17" t="s">
        <v>110</v>
      </c>
      <c r="C17" t="s">
        <v>19</v>
      </c>
      <c r="D17" t="s">
        <v>101</v>
      </c>
      <c r="E17" t="s">
        <v>111</v>
      </c>
      <c r="F17" t="s">
        <v>51</v>
      </c>
      <c r="G17" t="s">
        <v>23</v>
      </c>
      <c r="H17" t="s">
        <v>112</v>
      </c>
      <c r="I17" t="s">
        <v>25</v>
      </c>
      <c r="J17" t="s">
        <v>85</v>
      </c>
      <c r="K17" t="s">
        <v>113</v>
      </c>
      <c r="L17" t="s">
        <v>28</v>
      </c>
      <c r="M17" t="s">
        <v>114</v>
      </c>
      <c r="N17" t="s">
        <v>28</v>
      </c>
      <c r="O17" t="s">
        <v>28</v>
      </c>
      <c r="P17" t="s">
        <v>28</v>
      </c>
      <c r="Q17" t="s">
        <v>28</v>
      </c>
      <c r="R17" s="4" t="s">
        <v>310</v>
      </c>
      <c r="S17">
        <f>LEN(Table1[[#This Row],[TC Number – TC Holder – Model/Series]])-LEN(SUBSTITUTE(Table1[[#This Row],[TC Number – TC Holder – Model/Series]],"|",""))</f>
        <v>6</v>
      </c>
      <c r="T17" t="s">
        <v>302</v>
      </c>
      <c r="U17" s="4" t="str">
        <f>SUBSTITUTE(Table1[[#This Row],[Main Part]]&amp;" "&amp;Table1[[#This Row],[Column1]]," ,",",")</f>
        <v>Part 29, BK-117</v>
      </c>
    </row>
    <row r="18" spans="1:21" x14ac:dyDescent="0.25">
      <c r="A18" s="2" t="s">
        <v>115</v>
      </c>
      <c r="B18" t="s">
        <v>116</v>
      </c>
      <c r="C18" t="s">
        <v>19</v>
      </c>
      <c r="D18" t="s">
        <v>50</v>
      </c>
      <c r="E18" t="s">
        <v>63</v>
      </c>
      <c r="F18" t="s">
        <v>51</v>
      </c>
      <c r="G18" t="s">
        <v>23</v>
      </c>
      <c r="H18" t="s">
        <v>117</v>
      </c>
      <c r="I18" t="s">
        <v>25</v>
      </c>
      <c r="J18" t="s">
        <v>118</v>
      </c>
      <c r="K18" t="s">
        <v>119</v>
      </c>
      <c r="L18" t="s">
        <v>28</v>
      </c>
      <c r="M18" t="s">
        <v>120</v>
      </c>
      <c r="N18" t="s">
        <v>28</v>
      </c>
      <c r="O18" t="s">
        <v>28</v>
      </c>
      <c r="P18" t="s">
        <v>28</v>
      </c>
      <c r="Q18" t="s">
        <v>28</v>
      </c>
      <c r="R18" s="4" t="s">
        <v>20</v>
      </c>
      <c r="S18">
        <f>LEN(Table1[[#This Row],[TC Number – TC Holder – Model/Series]])-LEN(SUBSTITUTE(Table1[[#This Row],[TC Number – TC Holder – Model/Series]],"|",""))</f>
        <v>71</v>
      </c>
      <c r="T18" t="s">
        <v>174</v>
      </c>
      <c r="U18" s="4" t="str">
        <f>SUBSTITUTE(Table1[[#This Row],[Main Part]]&amp;" "&amp;Table1[[#This Row],[Column1]]," ,",",")</f>
        <v>Part 25 AML</v>
      </c>
    </row>
    <row r="19" spans="1:21" x14ac:dyDescent="0.25">
      <c r="A19" s="2" t="s">
        <v>121</v>
      </c>
      <c r="B19" t="s">
        <v>122</v>
      </c>
      <c r="C19" t="s">
        <v>19</v>
      </c>
      <c r="D19" t="s">
        <v>50</v>
      </c>
      <c r="E19" t="s">
        <v>63</v>
      </c>
      <c r="F19" t="s">
        <v>51</v>
      </c>
      <c r="G19" t="s">
        <v>23</v>
      </c>
      <c r="H19" t="s">
        <v>123</v>
      </c>
      <c r="I19" t="s">
        <v>25</v>
      </c>
      <c r="J19" t="s">
        <v>38</v>
      </c>
      <c r="K19" t="s">
        <v>124</v>
      </c>
      <c r="L19" t="s">
        <v>28</v>
      </c>
      <c r="M19" t="s">
        <v>125</v>
      </c>
      <c r="N19" t="s">
        <v>28</v>
      </c>
      <c r="O19" t="s">
        <v>28</v>
      </c>
      <c r="P19" t="s">
        <v>28</v>
      </c>
      <c r="Q19" t="s">
        <v>28</v>
      </c>
      <c r="R19" s="4" t="s">
        <v>311</v>
      </c>
      <c r="S19">
        <f>LEN(Table1[[#This Row],[TC Number – TC Holder – Model/Series]])-LEN(SUBSTITUTE(Table1[[#This Row],[TC Number – TC Holder – Model/Series]],"|",""))</f>
        <v>626</v>
      </c>
      <c r="T19" t="s">
        <v>174</v>
      </c>
      <c r="U19" s="4" t="str">
        <f>SUBSTITUTE(Table1[[#This Row],[Main Part]]&amp;" "&amp;Table1[[#This Row],[Column1]]," ,",",")</f>
        <v>Part 23 AML</v>
      </c>
    </row>
    <row r="20" spans="1:21" x14ac:dyDescent="0.25">
      <c r="A20" s="2" t="s">
        <v>126</v>
      </c>
      <c r="B20" t="s">
        <v>127</v>
      </c>
      <c r="C20" t="s">
        <v>19</v>
      </c>
      <c r="D20" t="s">
        <v>68</v>
      </c>
      <c r="E20" t="s">
        <v>111</v>
      </c>
      <c r="F20" t="s">
        <v>51</v>
      </c>
      <c r="G20" t="s">
        <v>23</v>
      </c>
      <c r="H20" t="s">
        <v>128</v>
      </c>
      <c r="I20" t="s">
        <v>25</v>
      </c>
      <c r="J20" t="s">
        <v>26</v>
      </c>
      <c r="K20" t="s">
        <v>129</v>
      </c>
      <c r="L20" t="s">
        <v>28</v>
      </c>
      <c r="M20" t="s">
        <v>130</v>
      </c>
      <c r="N20" t="s">
        <v>28</v>
      </c>
      <c r="O20" t="s">
        <v>28</v>
      </c>
      <c r="P20" t="s">
        <v>28</v>
      </c>
      <c r="Q20" t="s">
        <v>28</v>
      </c>
      <c r="R20" s="4" t="s">
        <v>20</v>
      </c>
      <c r="S20">
        <f>LEN(Table1[[#This Row],[TC Number – TC Holder – Model/Series]])-LEN(SUBSTITUTE(Table1[[#This Row],[TC Number – TC Holder – Model/Series]],"|",""))</f>
        <v>0</v>
      </c>
      <c r="T20" t="s">
        <v>303</v>
      </c>
      <c r="U20" s="4" t="str">
        <f>SUBSTITUTE(Table1[[#This Row],[Main Part]]&amp;" "&amp;Table1[[#This Row],[Column1]]," ,",",")</f>
        <v>Part 25, Cessna 550</v>
      </c>
    </row>
    <row r="21" spans="1:21" x14ac:dyDescent="0.25">
      <c r="A21" s="2" t="s">
        <v>131</v>
      </c>
      <c r="B21" t="s">
        <v>132</v>
      </c>
      <c r="C21" t="s">
        <v>19</v>
      </c>
      <c r="D21" t="s">
        <v>50</v>
      </c>
      <c r="E21" t="s">
        <v>111</v>
      </c>
      <c r="F21" t="s">
        <v>51</v>
      </c>
      <c r="G21" t="s">
        <v>23</v>
      </c>
      <c r="H21" t="s">
        <v>133</v>
      </c>
      <c r="I21" t="s">
        <v>25</v>
      </c>
      <c r="J21" t="s">
        <v>85</v>
      </c>
      <c r="K21" t="s">
        <v>129</v>
      </c>
      <c r="L21" t="s">
        <v>28</v>
      </c>
      <c r="M21" t="s">
        <v>134</v>
      </c>
      <c r="N21" t="s">
        <v>28</v>
      </c>
      <c r="O21" t="s">
        <v>28</v>
      </c>
      <c r="P21" t="s">
        <v>28</v>
      </c>
      <c r="Q21" t="s">
        <v>28</v>
      </c>
      <c r="R21" s="4" t="s">
        <v>364</v>
      </c>
      <c r="S21">
        <f>LEN(Table1[[#This Row],[TC Number – TC Holder – Model/Series]])-LEN(SUBSTITUTE(Table1[[#This Row],[TC Number – TC Holder – Model/Series]],"|",""))</f>
        <v>17</v>
      </c>
      <c r="T21" t="s">
        <v>174</v>
      </c>
      <c r="U21" s="4" t="str">
        <f>SUBSTITUTE(Table1[[#This Row],[Main Part]]&amp;" "&amp;Table1[[#This Row],[Column1]]," ,",",")</f>
        <v>Part 27 AML</v>
      </c>
    </row>
    <row r="22" spans="1:21" x14ac:dyDescent="0.25">
      <c r="A22" s="2" t="s">
        <v>135</v>
      </c>
      <c r="B22" t="s">
        <v>136</v>
      </c>
      <c r="C22" t="s">
        <v>19</v>
      </c>
      <c r="D22" t="s">
        <v>50</v>
      </c>
      <c r="E22" t="s">
        <v>111</v>
      </c>
      <c r="F22" t="s">
        <v>51</v>
      </c>
      <c r="G22" t="s">
        <v>23</v>
      </c>
      <c r="H22" t="s">
        <v>137</v>
      </c>
      <c r="I22" t="s">
        <v>25</v>
      </c>
      <c r="J22" t="s">
        <v>85</v>
      </c>
      <c r="K22" t="s">
        <v>129</v>
      </c>
      <c r="L22" t="s">
        <v>28</v>
      </c>
      <c r="M22" t="s">
        <v>138</v>
      </c>
      <c r="N22" t="s">
        <v>28</v>
      </c>
      <c r="O22" t="s">
        <v>28</v>
      </c>
      <c r="P22" t="s">
        <v>28</v>
      </c>
      <c r="Q22" t="s">
        <v>28</v>
      </c>
      <c r="R22" s="4" t="s">
        <v>364</v>
      </c>
      <c r="S22">
        <f>LEN(Table1[[#This Row],[TC Number – TC Holder – Model/Series]])-LEN(SUBSTITUTE(Table1[[#This Row],[TC Number – TC Holder – Model/Series]],"|",""))</f>
        <v>39</v>
      </c>
      <c r="T22" t="s">
        <v>174</v>
      </c>
      <c r="U22" s="4" t="str">
        <f>SUBSTITUTE(Table1[[#This Row],[Main Part]]&amp;" "&amp;Table1[[#This Row],[Column1]]," ,",",")</f>
        <v>Part 27 AML</v>
      </c>
    </row>
    <row r="23" spans="1:21" x14ac:dyDescent="0.25">
      <c r="A23" s="2" t="s">
        <v>139</v>
      </c>
      <c r="B23" t="s">
        <v>140</v>
      </c>
      <c r="C23" t="s">
        <v>19</v>
      </c>
      <c r="D23" t="s">
        <v>50</v>
      </c>
      <c r="E23" t="s">
        <v>111</v>
      </c>
      <c r="F23" t="s">
        <v>51</v>
      </c>
      <c r="G23" t="s">
        <v>23</v>
      </c>
      <c r="H23" t="s">
        <v>141</v>
      </c>
      <c r="I23" t="s">
        <v>25</v>
      </c>
      <c r="J23" t="s">
        <v>38</v>
      </c>
      <c r="K23" t="s">
        <v>129</v>
      </c>
      <c r="L23" t="s">
        <v>28</v>
      </c>
      <c r="M23" t="s">
        <v>142</v>
      </c>
      <c r="N23" t="s">
        <v>28</v>
      </c>
      <c r="O23" t="s">
        <v>28</v>
      </c>
      <c r="P23" t="s">
        <v>28</v>
      </c>
      <c r="Q23" t="s">
        <v>28</v>
      </c>
      <c r="R23" s="4" t="s">
        <v>311</v>
      </c>
      <c r="S23">
        <f>LEN(Table1[[#This Row],[TC Number – TC Holder – Model/Series]])-LEN(SUBSTITUTE(Table1[[#This Row],[TC Number – TC Holder – Model/Series]],"|",""))</f>
        <v>651</v>
      </c>
      <c r="T23" t="s">
        <v>174</v>
      </c>
      <c r="U23" s="4" t="str">
        <f>SUBSTITUTE(Table1[[#This Row],[Main Part]]&amp;" "&amp;Table1[[#This Row],[Column1]]," ,",",")</f>
        <v>Part 23 AML</v>
      </c>
    </row>
    <row r="24" spans="1:21" x14ac:dyDescent="0.25">
      <c r="A24" s="2" t="s">
        <v>143</v>
      </c>
      <c r="B24" t="s">
        <v>144</v>
      </c>
      <c r="C24" t="s">
        <v>19</v>
      </c>
      <c r="D24" t="s">
        <v>68</v>
      </c>
      <c r="E24" t="s">
        <v>111</v>
      </c>
      <c r="F24" t="s">
        <v>51</v>
      </c>
      <c r="G24" t="s">
        <v>23</v>
      </c>
      <c r="H24" t="s">
        <v>145</v>
      </c>
      <c r="I24" t="s">
        <v>25</v>
      </c>
      <c r="J24" t="s">
        <v>26</v>
      </c>
      <c r="K24" t="s">
        <v>129</v>
      </c>
      <c r="L24" t="s">
        <v>28</v>
      </c>
      <c r="M24" t="s">
        <v>146</v>
      </c>
      <c r="N24" t="s">
        <v>28</v>
      </c>
      <c r="O24" t="s">
        <v>28</v>
      </c>
      <c r="P24" t="s">
        <v>28</v>
      </c>
      <c r="Q24" t="s">
        <v>28</v>
      </c>
      <c r="R24" s="4" t="s">
        <v>20</v>
      </c>
      <c r="S24">
        <f>LEN(Table1[[#This Row],[TC Number – TC Holder – Model/Series]])-LEN(SUBSTITUTE(Table1[[#This Row],[TC Number – TC Holder – Model/Series]],"|",""))</f>
        <v>0</v>
      </c>
      <c r="T24" t="s">
        <v>304</v>
      </c>
      <c r="U24" s="4" t="str">
        <f>SUBSTITUTE(Table1[[#This Row],[Main Part]]&amp;" "&amp;Table1[[#This Row],[Column1]]," ,",",")</f>
        <v>Part 25, Cessna 560XL</v>
      </c>
    </row>
    <row r="25" spans="1:21" x14ac:dyDescent="0.25">
      <c r="A25" s="2" t="s">
        <v>147</v>
      </c>
      <c r="B25" t="s">
        <v>148</v>
      </c>
      <c r="C25" t="s">
        <v>19</v>
      </c>
      <c r="D25" t="s">
        <v>50</v>
      </c>
      <c r="E25" t="s">
        <v>111</v>
      </c>
      <c r="F25" t="s">
        <v>51</v>
      </c>
      <c r="G25" t="s">
        <v>23</v>
      </c>
      <c r="H25" t="s">
        <v>149</v>
      </c>
      <c r="I25" t="s">
        <v>25</v>
      </c>
      <c r="J25" t="s">
        <v>38</v>
      </c>
      <c r="K25" t="s">
        <v>129</v>
      </c>
      <c r="L25" t="s">
        <v>28</v>
      </c>
      <c r="M25" t="s">
        <v>150</v>
      </c>
      <c r="N25" t="s">
        <v>28</v>
      </c>
      <c r="O25" t="s">
        <v>28</v>
      </c>
      <c r="P25" t="s">
        <v>28</v>
      </c>
      <c r="Q25" t="s">
        <v>28</v>
      </c>
      <c r="R25" s="4" t="s">
        <v>311</v>
      </c>
      <c r="S25">
        <f>LEN(Table1[[#This Row],[TC Number – TC Holder – Model/Series]])-LEN(SUBSTITUTE(Table1[[#This Row],[TC Number – TC Holder – Model/Series]],"|",""))</f>
        <v>755</v>
      </c>
      <c r="T25" t="s">
        <v>174</v>
      </c>
      <c r="U25" s="4" t="str">
        <f>SUBSTITUTE(Table1[[#This Row],[Main Part]]&amp;" "&amp;Table1[[#This Row],[Column1]]," ,",",")</f>
        <v>Part 23 AML</v>
      </c>
    </row>
    <row r="26" spans="1:21" x14ac:dyDescent="0.25">
      <c r="A26" s="2" t="s">
        <v>151</v>
      </c>
      <c r="B26" t="s">
        <v>152</v>
      </c>
      <c r="C26" t="s">
        <v>19</v>
      </c>
      <c r="D26" t="s">
        <v>50</v>
      </c>
      <c r="E26" t="s">
        <v>111</v>
      </c>
      <c r="F26" t="s">
        <v>51</v>
      </c>
      <c r="G26" t="s">
        <v>23</v>
      </c>
      <c r="H26" t="s">
        <v>153</v>
      </c>
      <c r="I26" t="s">
        <v>25</v>
      </c>
      <c r="J26" t="s">
        <v>26</v>
      </c>
      <c r="K26" t="s">
        <v>129</v>
      </c>
      <c r="L26" t="s">
        <v>28</v>
      </c>
      <c r="M26" t="s">
        <v>154</v>
      </c>
      <c r="N26" t="s">
        <v>28</v>
      </c>
      <c r="O26" t="s">
        <v>28</v>
      </c>
      <c r="P26" t="s">
        <v>28</v>
      </c>
      <c r="Q26" t="s">
        <v>28</v>
      </c>
      <c r="R26" s="4" t="s">
        <v>20</v>
      </c>
      <c r="S26">
        <f>LEN(Table1[[#This Row],[TC Number – TC Holder – Model/Series]])-LEN(SUBSTITUTE(Table1[[#This Row],[TC Number – TC Holder – Model/Series]],"|",""))</f>
        <v>23</v>
      </c>
      <c r="T26" t="s">
        <v>174</v>
      </c>
      <c r="U26" s="4" t="str">
        <f>SUBSTITUTE(Table1[[#This Row],[Main Part]]&amp;" "&amp;Table1[[#This Row],[Column1]]," ,",",")</f>
        <v>Part 25 AML</v>
      </c>
    </row>
    <row r="27" spans="1:21" x14ac:dyDescent="0.25">
      <c r="A27" s="2" t="s">
        <v>155</v>
      </c>
      <c r="B27" t="s">
        <v>156</v>
      </c>
      <c r="C27" t="s">
        <v>19</v>
      </c>
      <c r="D27" t="s">
        <v>50</v>
      </c>
      <c r="E27" t="s">
        <v>111</v>
      </c>
      <c r="F27" t="s">
        <v>51</v>
      </c>
      <c r="G27" t="s">
        <v>23</v>
      </c>
      <c r="H27" t="s">
        <v>157</v>
      </c>
      <c r="I27" t="s">
        <v>25</v>
      </c>
      <c r="J27" t="s">
        <v>26</v>
      </c>
      <c r="K27" t="s">
        <v>129</v>
      </c>
      <c r="L27" t="s">
        <v>28</v>
      </c>
      <c r="M27" t="s">
        <v>158</v>
      </c>
      <c r="N27" t="s">
        <v>28</v>
      </c>
      <c r="O27" t="s">
        <v>28</v>
      </c>
      <c r="P27" t="s">
        <v>28</v>
      </c>
      <c r="Q27" t="s">
        <v>28</v>
      </c>
      <c r="R27" s="4" t="s">
        <v>20</v>
      </c>
      <c r="S27">
        <f>LEN(Table1[[#This Row],[TC Number – TC Holder – Model/Series]])-LEN(SUBSTITUTE(Table1[[#This Row],[TC Number – TC Holder – Model/Series]],"|",""))</f>
        <v>58</v>
      </c>
      <c r="T27" t="s">
        <v>174</v>
      </c>
      <c r="U27" s="4" t="str">
        <f>SUBSTITUTE(Table1[[#This Row],[Main Part]]&amp;" "&amp;Table1[[#This Row],[Column1]]," ,",",")</f>
        <v>Part 25 AML</v>
      </c>
    </row>
    <row r="28" spans="1:21" x14ac:dyDescent="0.25">
      <c r="A28" s="2" t="s">
        <v>159</v>
      </c>
      <c r="B28" t="s">
        <v>160</v>
      </c>
      <c r="C28" t="s">
        <v>19</v>
      </c>
      <c r="D28" t="s">
        <v>101</v>
      </c>
      <c r="E28" t="s">
        <v>111</v>
      </c>
      <c r="F28" t="s">
        <v>51</v>
      </c>
      <c r="G28" t="s">
        <v>23</v>
      </c>
      <c r="H28" t="s">
        <v>161</v>
      </c>
      <c r="I28" t="s">
        <v>25</v>
      </c>
      <c r="J28" t="s">
        <v>85</v>
      </c>
      <c r="K28" t="s">
        <v>129</v>
      </c>
      <c r="L28" t="s">
        <v>28</v>
      </c>
      <c r="M28" t="s">
        <v>162</v>
      </c>
      <c r="N28" t="s">
        <v>28</v>
      </c>
      <c r="O28" t="s">
        <v>28</v>
      </c>
      <c r="P28" t="s">
        <v>28</v>
      </c>
      <c r="Q28" t="s">
        <v>28</v>
      </c>
      <c r="R28" s="4" t="s">
        <v>310</v>
      </c>
      <c r="S28">
        <f>LEN(Table1[[#This Row],[TC Number – TC Holder – Model/Series]])-LEN(SUBSTITUTE(Table1[[#This Row],[TC Number – TC Holder – Model/Series]],"|",""))</f>
        <v>1</v>
      </c>
      <c r="T28" t="s">
        <v>301</v>
      </c>
      <c r="U28" s="4" t="str">
        <f>SUBSTITUTE(Table1[[#This Row],[Main Part]]&amp;" "&amp;Table1[[#This Row],[Column1]]," ,",",")</f>
        <v>Part 29, S-76</v>
      </c>
    </row>
    <row r="29" spans="1:21" x14ac:dyDescent="0.25">
      <c r="A29" s="2" t="s">
        <v>163</v>
      </c>
      <c r="B29" t="s">
        <v>164</v>
      </c>
      <c r="C29" t="s">
        <v>19</v>
      </c>
      <c r="D29" t="s">
        <v>50</v>
      </c>
      <c r="E29" t="s">
        <v>63</v>
      </c>
      <c r="F29" t="s">
        <v>51</v>
      </c>
      <c r="G29" t="s">
        <v>23</v>
      </c>
      <c r="H29" t="s">
        <v>165</v>
      </c>
      <c r="I29" t="s">
        <v>25</v>
      </c>
      <c r="J29" t="s">
        <v>38</v>
      </c>
      <c r="K29" t="s">
        <v>166</v>
      </c>
      <c r="L29" t="s">
        <v>28</v>
      </c>
      <c r="M29" t="s">
        <v>167</v>
      </c>
      <c r="N29" t="s">
        <v>28</v>
      </c>
      <c r="O29" t="s">
        <v>28</v>
      </c>
      <c r="P29" t="s">
        <v>28</v>
      </c>
      <c r="Q29" t="s">
        <v>28</v>
      </c>
      <c r="R29" s="4" t="s">
        <v>311</v>
      </c>
      <c r="S29">
        <f>LEN(Table1[[#This Row],[TC Number – TC Holder – Model/Series]])-LEN(SUBSTITUTE(Table1[[#This Row],[TC Number – TC Holder – Model/Series]],"|",""))</f>
        <v>703</v>
      </c>
      <c r="T29" t="s">
        <v>174</v>
      </c>
      <c r="U29" s="4" t="str">
        <f>SUBSTITUTE(Table1[[#This Row],[Main Part]]&amp;" "&amp;Table1[[#This Row],[Column1]]," ,",",")</f>
        <v>Part 23 AML</v>
      </c>
    </row>
    <row r="30" spans="1:21" x14ac:dyDescent="0.25">
      <c r="A30" s="2" t="s">
        <v>168</v>
      </c>
      <c r="B30" t="s">
        <v>169</v>
      </c>
      <c r="C30" t="s">
        <v>19</v>
      </c>
      <c r="D30" t="s">
        <v>90</v>
      </c>
      <c r="E30" t="s">
        <v>111</v>
      </c>
      <c r="F30" t="s">
        <v>51</v>
      </c>
      <c r="G30" t="s">
        <v>23</v>
      </c>
      <c r="H30" t="s">
        <v>170</v>
      </c>
      <c r="I30" t="s">
        <v>25</v>
      </c>
      <c r="J30" t="s">
        <v>38</v>
      </c>
      <c r="K30" t="s">
        <v>171</v>
      </c>
      <c r="L30" t="s">
        <v>28</v>
      </c>
      <c r="M30" t="s">
        <v>172</v>
      </c>
      <c r="N30" t="s">
        <v>28</v>
      </c>
      <c r="O30" t="s">
        <v>28</v>
      </c>
      <c r="P30" t="s">
        <v>28</v>
      </c>
      <c r="Q30" t="s">
        <v>28</v>
      </c>
      <c r="R30" s="4" t="s">
        <v>311</v>
      </c>
      <c r="S30">
        <f>LEN(Table1[[#This Row],[TC Number – TC Holder – Model/Series]])-LEN(SUBSTITUTE(Table1[[#This Row],[TC Number – TC Holder – Model/Series]],"|",""))</f>
        <v>2</v>
      </c>
      <c r="T30" t="s">
        <v>368</v>
      </c>
      <c r="U30" s="4" t="str">
        <f>SUBSTITUTE(Table1[[#This Row],[Main Part]]&amp;" "&amp;Table1[[#This Row],[Column1]]," ,",",")</f>
        <v>Part 23, Piper Meridian</v>
      </c>
    </row>
    <row r="31" spans="1:21" x14ac:dyDescent="0.25">
      <c r="A31" s="6" t="s">
        <v>250</v>
      </c>
      <c r="B31" s="4" t="s">
        <v>268</v>
      </c>
      <c r="C31" s="4" t="s">
        <v>19</v>
      </c>
      <c r="D31" s="4" t="s">
        <v>269</v>
      </c>
      <c r="E31" s="4" t="s">
        <v>63</v>
      </c>
      <c r="F31" s="4" t="s">
        <v>44</v>
      </c>
      <c r="G31" s="4" t="s">
        <v>270</v>
      </c>
      <c r="H31" s="4" t="s">
        <v>271</v>
      </c>
      <c r="I31" s="4" t="s">
        <v>25</v>
      </c>
      <c r="J31" s="4" t="s">
        <v>38</v>
      </c>
      <c r="K31" s="4" t="s">
        <v>272</v>
      </c>
      <c r="L31" s="4" t="s">
        <v>28</v>
      </c>
      <c r="M31" s="4" t="s">
        <v>273</v>
      </c>
      <c r="N31" s="4" t="s">
        <v>28</v>
      </c>
      <c r="O31" s="4" t="s">
        <v>28</v>
      </c>
      <c r="P31" s="4" t="s">
        <v>28</v>
      </c>
      <c r="Q31" s="4" t="s">
        <v>28</v>
      </c>
      <c r="R31" s="4" t="s">
        <v>311</v>
      </c>
      <c r="S31">
        <f>LEN(Table1[[#This Row],[TC Number – TC Holder – Model/Series]])-LEN(SUBSTITUTE(Table1[[#This Row],[TC Number – TC Holder – Model/Series]],"|",""))</f>
        <v>3</v>
      </c>
      <c r="T31" t="s">
        <v>305</v>
      </c>
      <c r="U31" s="4" t="str">
        <f>SUBSTITUTE(Table1[[#This Row],[Main Part]]&amp;" "&amp;Table1[[#This Row],[Column1]]," ,",",")</f>
        <v>Part 23, PC-12 Models</v>
      </c>
    </row>
    <row r="32" spans="1:21" x14ac:dyDescent="0.25">
      <c r="A32" s="6" t="s">
        <v>229</v>
      </c>
      <c r="B32" s="4" t="s">
        <v>230</v>
      </c>
      <c r="C32" s="4" t="s">
        <v>19</v>
      </c>
      <c r="D32" s="4" t="s">
        <v>68</v>
      </c>
      <c r="E32" s="4" t="s">
        <v>111</v>
      </c>
      <c r="F32" s="4" t="s">
        <v>51</v>
      </c>
      <c r="G32" s="4" t="s">
        <v>274</v>
      </c>
      <c r="H32" s="4" t="s">
        <v>275</v>
      </c>
      <c r="I32" s="4" t="s">
        <v>25</v>
      </c>
      <c r="J32" s="4" t="s">
        <v>26</v>
      </c>
      <c r="K32" s="4" t="s">
        <v>276</v>
      </c>
      <c r="L32" s="4" t="s">
        <v>28</v>
      </c>
      <c r="M32" s="4" t="s">
        <v>93</v>
      </c>
      <c r="N32" s="4" t="s">
        <v>28</v>
      </c>
      <c r="O32" s="4" t="s">
        <v>28</v>
      </c>
      <c r="P32" s="4" t="s">
        <v>28</v>
      </c>
      <c r="Q32" s="4" t="s">
        <v>28</v>
      </c>
      <c r="R32" s="4" t="s">
        <v>20</v>
      </c>
      <c r="S32">
        <f>LEN(Table1[[#This Row],[TC Number – TC Holder – Model/Series]])-LEN(SUBSTITUTE(Table1[[#This Row],[TC Number – TC Holder – Model/Series]],"|",""))</f>
        <v>1</v>
      </c>
      <c r="T32" t="s">
        <v>306</v>
      </c>
      <c r="U32" s="4" t="str">
        <f>SUBSTITUTE(Table1[[#This Row],[Main Part]]&amp;" "&amp;Table1[[#This Row],[Column1]]," ,",",")</f>
        <v>Part 25, Gulfstream G200</v>
      </c>
    </row>
    <row r="33" spans="1:21" x14ac:dyDescent="0.25">
      <c r="A33" s="6" t="s">
        <v>220</v>
      </c>
      <c r="B33" s="4" t="s">
        <v>277</v>
      </c>
      <c r="C33" s="4" t="s">
        <v>19</v>
      </c>
      <c r="D33" s="4" t="s">
        <v>68</v>
      </c>
      <c r="E33" s="4" t="s">
        <v>111</v>
      </c>
      <c r="F33" s="4" t="s">
        <v>22</v>
      </c>
      <c r="G33" s="4" t="s">
        <v>278</v>
      </c>
      <c r="H33" s="4" t="s">
        <v>279</v>
      </c>
      <c r="I33" s="4" t="s">
        <v>25</v>
      </c>
      <c r="J33" s="4" t="s">
        <v>26</v>
      </c>
      <c r="K33" s="4" t="s">
        <v>280</v>
      </c>
      <c r="L33" s="4" t="s">
        <v>28</v>
      </c>
      <c r="M33" s="4" t="s">
        <v>162</v>
      </c>
      <c r="N33" s="4" t="s">
        <v>28</v>
      </c>
      <c r="O33" s="4" t="s">
        <v>28</v>
      </c>
      <c r="P33" s="4" t="s">
        <v>28</v>
      </c>
      <c r="Q33" s="4" t="s">
        <v>28</v>
      </c>
      <c r="R33" s="4" t="s">
        <v>20</v>
      </c>
      <c r="S33">
        <f>LEN(Table1[[#This Row],[TC Number – TC Holder – Model/Series]])-LEN(SUBSTITUTE(Table1[[#This Row],[TC Number – TC Holder – Model/Series]],"|",""))</f>
        <v>2</v>
      </c>
      <c r="T33" t="s">
        <v>307</v>
      </c>
      <c r="U33" s="4" t="str">
        <f>SUBSTITUTE(Table1[[#This Row],[Main Part]]&amp;" "&amp;Table1[[#This Row],[Column1]]," ,",",")</f>
        <v>Part 25, CL-601/604</v>
      </c>
    </row>
    <row r="34" spans="1:21" x14ac:dyDescent="0.25">
      <c r="A34" s="6" t="s">
        <v>255</v>
      </c>
      <c r="B34" s="4" t="s">
        <v>281</v>
      </c>
      <c r="C34" s="4" t="s">
        <v>19</v>
      </c>
      <c r="D34" s="4" t="s">
        <v>90</v>
      </c>
      <c r="E34" s="4" t="s">
        <v>111</v>
      </c>
      <c r="F34" s="4" t="s">
        <v>22</v>
      </c>
      <c r="G34" s="4" t="s">
        <v>282</v>
      </c>
      <c r="H34" s="4" t="s">
        <v>283</v>
      </c>
      <c r="I34" s="4" t="s">
        <v>25</v>
      </c>
      <c r="J34" s="4" t="s">
        <v>38</v>
      </c>
      <c r="K34" s="4" t="s">
        <v>284</v>
      </c>
      <c r="L34" s="4" t="s">
        <v>28</v>
      </c>
      <c r="M34" s="4" t="s">
        <v>285</v>
      </c>
      <c r="N34" s="4" t="s">
        <v>28</v>
      </c>
      <c r="O34" s="4" t="s">
        <v>28</v>
      </c>
      <c r="P34" s="4" t="s">
        <v>28</v>
      </c>
      <c r="Q34" s="4" t="s">
        <v>28</v>
      </c>
      <c r="R34" s="4" t="s">
        <v>311</v>
      </c>
      <c r="S34">
        <f>LEN(Table1[[#This Row],[TC Number – TC Holder – Model/Series]])-LEN(SUBSTITUTE(Table1[[#This Row],[TC Number – TC Holder – Model/Series]],"|",""))</f>
        <v>1</v>
      </c>
      <c r="T34" t="s">
        <v>308</v>
      </c>
      <c r="U34" s="4" t="str">
        <f>SUBSTITUTE(Table1[[#This Row],[Main Part]]&amp;" "&amp;Table1[[#This Row],[Column1]]," ,",",")</f>
        <v>Part 23, Cessna Caravan</v>
      </c>
    </row>
    <row r="35" spans="1:21" x14ac:dyDescent="0.25">
      <c r="A35" s="6" t="s">
        <v>223</v>
      </c>
      <c r="B35" s="4" t="s">
        <v>224</v>
      </c>
      <c r="C35" s="4" t="s">
        <v>19</v>
      </c>
      <c r="D35" s="4" t="s">
        <v>50</v>
      </c>
      <c r="E35" s="4" t="s">
        <v>111</v>
      </c>
      <c r="F35" s="4" t="s">
        <v>22</v>
      </c>
      <c r="G35" s="4" t="s">
        <v>282</v>
      </c>
      <c r="H35" s="4" t="s">
        <v>286</v>
      </c>
      <c r="I35" s="4" t="s">
        <v>25</v>
      </c>
      <c r="J35" s="4" t="s">
        <v>26</v>
      </c>
      <c r="K35" s="4" t="s">
        <v>287</v>
      </c>
      <c r="L35" s="4" t="s">
        <v>28</v>
      </c>
      <c r="M35" s="4" t="s">
        <v>288</v>
      </c>
      <c r="N35" s="4" t="s">
        <v>28</v>
      </c>
      <c r="O35" s="4" t="s">
        <v>28</v>
      </c>
      <c r="P35" s="4" t="s">
        <v>28</v>
      </c>
      <c r="Q35" s="4" t="s">
        <v>28</v>
      </c>
      <c r="R35" s="4" t="s">
        <v>20</v>
      </c>
      <c r="S35">
        <f>LEN(Table1[[#This Row],[TC Number – TC Holder – Model/Series]])-LEN(SUBSTITUTE(Table1[[#This Row],[TC Number – TC Holder – Model/Series]],"|",""))</f>
        <v>1</v>
      </c>
      <c r="T35" t="s">
        <v>309</v>
      </c>
      <c r="U35" s="4" t="str">
        <f>SUBSTITUTE(Table1[[#This Row],[Main Part]]&amp;" "&amp;Table1[[#This Row],[Column1]]," ,",",")</f>
        <v>Part 25, Hawker 800, Cessna 650</v>
      </c>
    </row>
  </sheetData>
  <phoneticPr fontId="4" type="noConversion"/>
  <hyperlinks>
    <hyperlink ref="A2" r:id="rId1" tooltip="ST01985WI" xr:uid="{00000000-0004-0000-0000-000000000000}"/>
    <hyperlink ref="A3" r:id="rId2" tooltip="ST02004WI" xr:uid="{00000000-0004-0000-0000-000001000000}"/>
    <hyperlink ref="A4" r:id="rId3" tooltip="SA01988WI" xr:uid="{00000000-0004-0000-0000-000002000000}"/>
    <hyperlink ref="A5" r:id="rId4" tooltip="ST01086DE" xr:uid="{00000000-0004-0000-0000-000003000000}"/>
    <hyperlink ref="A6" r:id="rId5" tooltip="ST01070DE" xr:uid="{00000000-0004-0000-0000-000004000000}"/>
    <hyperlink ref="A7" r:id="rId6" tooltip="ST01066DE" xr:uid="{00000000-0004-0000-0000-000005000000}"/>
    <hyperlink ref="A8" r:id="rId7" tooltip="ST00895DE" xr:uid="{00000000-0004-0000-0000-000006000000}"/>
    <hyperlink ref="A9" r:id="rId8" tooltip="ST01035DE" xr:uid="{00000000-0004-0000-0000-000007000000}"/>
    <hyperlink ref="A10" r:id="rId9" tooltip="ST01075DE" xr:uid="{00000000-0004-0000-0000-000008000000}"/>
    <hyperlink ref="A11" r:id="rId10" tooltip="ST01083DE" xr:uid="{00000000-0004-0000-0000-000009000000}"/>
    <hyperlink ref="A12" r:id="rId11" tooltip="SR00925DE" xr:uid="{00000000-0004-0000-0000-00000A000000}"/>
    <hyperlink ref="A13" r:id="rId12" tooltip="SA01031DE" xr:uid="{00000000-0004-0000-0000-00000B000000}"/>
    <hyperlink ref="A14" r:id="rId13" tooltip="ST00882DE" xr:uid="{00000000-0004-0000-0000-00000C000000}"/>
    <hyperlink ref="A15" r:id="rId14" tooltip="SR00764DE" xr:uid="{00000000-0004-0000-0000-00000D000000}"/>
    <hyperlink ref="A16" r:id="rId15" tooltip="ST00934DE" xr:uid="{00000000-0004-0000-0000-00000E000000}"/>
    <hyperlink ref="A17" r:id="rId16" tooltip="SR00851DE" xr:uid="{00000000-0004-0000-0000-00000F000000}"/>
    <hyperlink ref="A18" r:id="rId17" tooltip="ST00835DE" xr:uid="{00000000-0004-0000-0000-000010000000}"/>
    <hyperlink ref="A19" r:id="rId18" tooltip="SA00756DE" xr:uid="{00000000-0004-0000-0000-000011000000}"/>
    <hyperlink ref="A20" r:id="rId19" tooltip="ST00892DE" xr:uid="{00000000-0004-0000-0000-000012000000}"/>
    <hyperlink ref="A21" r:id="rId20" tooltip="SR00828DE" xr:uid="{00000000-0004-0000-0000-000013000000}"/>
    <hyperlink ref="A22" r:id="rId21" tooltip="SR00821DE" xr:uid="{00000000-0004-0000-0000-000014000000}"/>
    <hyperlink ref="A23" r:id="rId22" tooltip="SA00744DE" xr:uid="{00000000-0004-0000-0000-000015000000}"/>
    <hyperlink ref="A24" r:id="rId23" tooltip="ST00883DE" xr:uid="{00000000-0004-0000-0000-000016000000}"/>
    <hyperlink ref="A25" r:id="rId24" tooltip="SA00765DE" xr:uid="{00000000-0004-0000-0000-000017000000}"/>
    <hyperlink ref="A26" r:id="rId25" tooltip="ST00813DE" xr:uid="{00000000-0004-0000-0000-000018000000}"/>
    <hyperlink ref="A27" r:id="rId26" tooltip="ST00790DE" xr:uid="{00000000-0004-0000-0000-000019000000}"/>
    <hyperlink ref="A28" r:id="rId27" tooltip="SR00847DE" xr:uid="{00000000-0004-0000-0000-00001A000000}"/>
    <hyperlink ref="A29" r:id="rId28" tooltip="SA01835WI" xr:uid="{00000000-0004-0000-0000-00001B000000}"/>
    <hyperlink ref="A30" r:id="rId29" tooltip="SA00762DE" xr:uid="{00000000-0004-0000-0000-00001D000000}"/>
    <hyperlink ref="A31" r:id="rId30" tooltip="SA01044DE" xr:uid="{00000000-0004-0000-0000-000000000000}"/>
    <hyperlink ref="A32" r:id="rId31" tooltip="ST00912DE" xr:uid="{00000000-0004-0000-0000-000001000000}"/>
    <hyperlink ref="A33" r:id="rId32" tooltip="ST00841DE" xr:uid="{00000000-0004-0000-0000-000002000000}"/>
    <hyperlink ref="A34" r:id="rId33" tooltip="SA01822WI" xr:uid="{00000000-0004-0000-0000-000003000000}"/>
    <hyperlink ref="A35" r:id="rId34" tooltip="ST00857DE" xr:uid="{00000000-0004-0000-0000-000004000000}"/>
  </hyperlinks>
  <pageMargins left="0.7" right="0.7" top="0.75" bottom="0.75" header="0.3" footer="0.3"/>
  <pageSetup orientation="portrait" horizontalDpi="4294967295" verticalDpi="4294967295"/>
  <tableParts count="1">
    <tablePart r:id="rId3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DE7C-F6EE-4DAA-B67B-D3196AA1BC60}">
  <dimension ref="A1:M40"/>
  <sheetViews>
    <sheetView workbookViewId="0">
      <selection activeCell="M1" sqref="M1:M7"/>
    </sheetView>
  </sheetViews>
  <sheetFormatPr defaultRowHeight="15" x14ac:dyDescent="0.25"/>
  <sheetData>
    <row r="1" spans="1:13" x14ac:dyDescent="0.25">
      <c r="A1" t="s">
        <v>317</v>
      </c>
      <c r="I1" t="str">
        <f>LEFT(A1,SEARCH(" ",A1)-1)</f>
        <v>H88EU</v>
      </c>
      <c r="M1" t="s">
        <v>357</v>
      </c>
    </row>
    <row r="2" spans="1:13" x14ac:dyDescent="0.25">
      <c r="A2" t="s">
        <v>318</v>
      </c>
      <c r="I2" s="4" t="str">
        <f t="shared" ref="I2:I40" si="0">LEFT(A2,SEARCH(" ",A2)-1)</f>
        <v>H88EU</v>
      </c>
      <c r="M2" t="s">
        <v>358</v>
      </c>
    </row>
    <row r="3" spans="1:13" x14ac:dyDescent="0.25">
      <c r="A3" t="s">
        <v>319</v>
      </c>
      <c r="I3" s="4" t="str">
        <f t="shared" si="0"/>
        <v>H88EU</v>
      </c>
      <c r="M3" t="s">
        <v>359</v>
      </c>
    </row>
    <row r="4" spans="1:13" x14ac:dyDescent="0.25">
      <c r="A4" t="s">
        <v>320</v>
      </c>
      <c r="I4" s="4" t="str">
        <f t="shared" si="0"/>
        <v>H88EU</v>
      </c>
      <c r="M4" t="s">
        <v>360</v>
      </c>
    </row>
    <row r="5" spans="1:13" x14ac:dyDescent="0.25">
      <c r="A5" t="s">
        <v>321</v>
      </c>
      <c r="I5" s="4" t="str">
        <f t="shared" si="0"/>
        <v>H88EU</v>
      </c>
      <c r="M5" t="s">
        <v>361</v>
      </c>
    </row>
    <row r="6" spans="1:13" x14ac:dyDescent="0.25">
      <c r="A6" t="s">
        <v>322</v>
      </c>
      <c r="I6" s="4" t="str">
        <f t="shared" si="0"/>
        <v>H88EU</v>
      </c>
      <c r="M6" t="s">
        <v>362</v>
      </c>
    </row>
    <row r="7" spans="1:13" x14ac:dyDescent="0.25">
      <c r="A7" t="s">
        <v>323</v>
      </c>
      <c r="I7" s="4" t="str">
        <f t="shared" si="0"/>
        <v>H88EU</v>
      </c>
      <c r="M7" t="s">
        <v>363</v>
      </c>
    </row>
    <row r="8" spans="1:13" x14ac:dyDescent="0.25">
      <c r="A8" t="s">
        <v>324</v>
      </c>
      <c r="I8" s="4" t="str">
        <f t="shared" si="0"/>
        <v>H88EU</v>
      </c>
    </row>
    <row r="9" spans="1:13" x14ac:dyDescent="0.25">
      <c r="A9" t="s">
        <v>325</v>
      </c>
      <c r="I9" s="4" t="str">
        <f t="shared" si="0"/>
        <v>H9EU</v>
      </c>
    </row>
    <row r="10" spans="1:13" x14ac:dyDescent="0.25">
      <c r="A10" t="s">
        <v>326</v>
      </c>
      <c r="I10" s="4" t="str">
        <f t="shared" si="0"/>
        <v>H9EU</v>
      </c>
    </row>
    <row r="11" spans="1:13" x14ac:dyDescent="0.25">
      <c r="A11" t="s">
        <v>327</v>
      </c>
      <c r="I11" s="4" t="str">
        <f t="shared" si="0"/>
        <v>H9EU</v>
      </c>
    </row>
    <row r="12" spans="1:13" x14ac:dyDescent="0.25">
      <c r="A12" t="s">
        <v>328</v>
      </c>
      <c r="I12" s="4" t="str">
        <f t="shared" si="0"/>
        <v>H9EU</v>
      </c>
    </row>
    <row r="13" spans="1:13" x14ac:dyDescent="0.25">
      <c r="A13" t="s">
        <v>329</v>
      </c>
      <c r="I13" s="4" t="str">
        <f t="shared" si="0"/>
        <v>H9EU</v>
      </c>
    </row>
    <row r="14" spans="1:13" x14ac:dyDescent="0.25">
      <c r="A14" t="s">
        <v>330</v>
      </c>
      <c r="I14" s="4" t="str">
        <f t="shared" si="0"/>
        <v>H9EU</v>
      </c>
    </row>
    <row r="15" spans="1:13" x14ac:dyDescent="0.25">
      <c r="A15" t="s">
        <v>331</v>
      </c>
      <c r="I15" s="4" t="str">
        <f t="shared" si="0"/>
        <v>H9EU</v>
      </c>
    </row>
    <row r="16" spans="1:13" x14ac:dyDescent="0.25">
      <c r="A16" t="s">
        <v>332</v>
      </c>
      <c r="I16" s="4" t="str">
        <f t="shared" si="0"/>
        <v>H9EU</v>
      </c>
    </row>
    <row r="17" spans="1:9" x14ac:dyDescent="0.25">
      <c r="A17" t="s">
        <v>333</v>
      </c>
      <c r="I17" s="4" t="str">
        <f t="shared" si="0"/>
        <v>H11EU</v>
      </c>
    </row>
    <row r="18" spans="1:9" x14ac:dyDescent="0.25">
      <c r="A18" t="s">
        <v>334</v>
      </c>
      <c r="I18" s="4" t="str">
        <f t="shared" si="0"/>
        <v>H11EU</v>
      </c>
    </row>
    <row r="19" spans="1:9" x14ac:dyDescent="0.25">
      <c r="A19" t="s">
        <v>335</v>
      </c>
      <c r="I19" s="4" t="str">
        <f t="shared" si="0"/>
        <v>H11EU</v>
      </c>
    </row>
    <row r="20" spans="1:9" x14ac:dyDescent="0.25">
      <c r="A20" t="s">
        <v>336</v>
      </c>
      <c r="I20" s="4" t="str">
        <f t="shared" si="0"/>
        <v>H11EU</v>
      </c>
    </row>
    <row r="21" spans="1:9" x14ac:dyDescent="0.25">
      <c r="A21" t="s">
        <v>337</v>
      </c>
      <c r="I21" s="4" t="str">
        <f t="shared" si="0"/>
        <v>H11EU</v>
      </c>
    </row>
    <row r="22" spans="1:9" x14ac:dyDescent="0.25">
      <c r="A22" t="s">
        <v>338</v>
      </c>
      <c r="I22" s="4" t="str">
        <f t="shared" si="0"/>
        <v>H11EU</v>
      </c>
    </row>
    <row r="23" spans="1:9" x14ac:dyDescent="0.25">
      <c r="A23" t="s">
        <v>339</v>
      </c>
      <c r="I23" s="4" t="str">
        <f t="shared" si="0"/>
        <v>H9EU</v>
      </c>
    </row>
    <row r="24" spans="1:9" x14ac:dyDescent="0.25">
      <c r="A24" t="s">
        <v>340</v>
      </c>
      <c r="I24" s="4" t="str">
        <f t="shared" si="0"/>
        <v>H9EU</v>
      </c>
    </row>
    <row r="25" spans="1:9" x14ac:dyDescent="0.25">
      <c r="A25" t="s">
        <v>341</v>
      </c>
      <c r="I25" s="4" t="str">
        <f t="shared" si="0"/>
        <v>H2SW</v>
      </c>
    </row>
    <row r="26" spans="1:9" x14ac:dyDescent="0.25">
      <c r="A26" t="s">
        <v>342</v>
      </c>
      <c r="I26" s="4" t="str">
        <f t="shared" si="0"/>
        <v>H2SW</v>
      </c>
    </row>
    <row r="27" spans="1:9" x14ac:dyDescent="0.25">
      <c r="A27" t="s">
        <v>343</v>
      </c>
      <c r="I27" s="4" t="str">
        <f t="shared" si="0"/>
        <v>H2SW</v>
      </c>
    </row>
    <row r="28" spans="1:9" x14ac:dyDescent="0.25">
      <c r="A28" t="s">
        <v>344</v>
      </c>
      <c r="I28" s="4" t="str">
        <f t="shared" si="0"/>
        <v>H2SW</v>
      </c>
    </row>
    <row r="29" spans="1:9" x14ac:dyDescent="0.25">
      <c r="A29" t="s">
        <v>345</v>
      </c>
      <c r="I29" s="4" t="str">
        <f t="shared" si="0"/>
        <v>H2SW</v>
      </c>
    </row>
    <row r="30" spans="1:9" x14ac:dyDescent="0.25">
      <c r="A30" t="s">
        <v>346</v>
      </c>
      <c r="I30" s="4" t="str">
        <f t="shared" si="0"/>
        <v>H2SW</v>
      </c>
    </row>
    <row r="31" spans="1:9" x14ac:dyDescent="0.25">
      <c r="A31" t="s">
        <v>347</v>
      </c>
      <c r="I31" s="4" t="str">
        <f t="shared" si="0"/>
        <v>H2SW</v>
      </c>
    </row>
    <row r="32" spans="1:9" x14ac:dyDescent="0.25">
      <c r="A32" t="s">
        <v>348</v>
      </c>
      <c r="I32" s="4" t="str">
        <f t="shared" si="0"/>
        <v>H2SW</v>
      </c>
    </row>
    <row r="33" spans="1:9" x14ac:dyDescent="0.25">
      <c r="A33" t="s">
        <v>349</v>
      </c>
      <c r="I33" s="4" t="str">
        <f t="shared" si="0"/>
        <v>H2SW</v>
      </c>
    </row>
    <row r="34" spans="1:9" x14ac:dyDescent="0.25">
      <c r="A34" t="s">
        <v>350</v>
      </c>
      <c r="I34" s="4" t="str">
        <f t="shared" si="0"/>
        <v>H2SW</v>
      </c>
    </row>
    <row r="35" spans="1:9" x14ac:dyDescent="0.25">
      <c r="A35" t="s">
        <v>351</v>
      </c>
      <c r="I35" s="4" t="str">
        <f t="shared" si="0"/>
        <v>R00001RC</v>
      </c>
    </row>
    <row r="36" spans="1:9" x14ac:dyDescent="0.25">
      <c r="A36" t="s">
        <v>352</v>
      </c>
      <c r="I36" s="4" t="str">
        <f t="shared" si="0"/>
        <v>H3WE</v>
      </c>
    </row>
    <row r="37" spans="1:9" x14ac:dyDescent="0.25">
      <c r="A37" t="s">
        <v>353</v>
      </c>
      <c r="I37" s="4" t="str">
        <f t="shared" si="0"/>
        <v>H10WE</v>
      </c>
    </row>
    <row r="38" spans="1:9" x14ac:dyDescent="0.25">
      <c r="A38" t="s">
        <v>354</v>
      </c>
      <c r="I38" s="4" t="str">
        <f t="shared" si="0"/>
        <v>H10WE</v>
      </c>
    </row>
    <row r="39" spans="1:9" x14ac:dyDescent="0.25">
      <c r="A39" t="s">
        <v>355</v>
      </c>
      <c r="I39" s="4" t="str">
        <f t="shared" si="0"/>
        <v>H10WE</v>
      </c>
    </row>
    <row r="40" spans="1:9" x14ac:dyDescent="0.25">
      <c r="A40" t="s">
        <v>356</v>
      </c>
      <c r="I40" s="4" t="str">
        <f t="shared" si="0"/>
        <v>H10WE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5805-F401-4ED0-B7C4-D9906C6B40EB}">
  <sheetPr filterMode="1"/>
  <dimension ref="A1:M77"/>
  <sheetViews>
    <sheetView topLeftCell="A48" workbookViewId="0">
      <selection activeCell="B2" sqref="B2:M76"/>
    </sheetView>
  </sheetViews>
  <sheetFormatPr defaultRowHeight="15" x14ac:dyDescent="0.25"/>
  <cols>
    <col min="1" max="1" width="58.28515625" bestFit="1" customWidth="1"/>
    <col min="2" max="2" width="10.7109375" style="8" bestFit="1" customWidth="1"/>
    <col min="3" max="3" width="3.5703125" style="7" bestFit="1" customWidth="1"/>
    <col min="4" max="4" width="10.7109375" style="9" customWidth="1"/>
    <col min="5" max="12" width="0" hidden="1" customWidth="1"/>
  </cols>
  <sheetData>
    <row r="1" spans="1:13" x14ac:dyDescent="0.25">
      <c r="A1" t="s">
        <v>176</v>
      </c>
      <c r="E1" t="s">
        <v>261</v>
      </c>
      <c r="F1" t="s">
        <v>262</v>
      </c>
    </row>
    <row r="2" spans="1:13" x14ac:dyDescent="0.25">
      <c r="A2" t="s">
        <v>197</v>
      </c>
      <c r="B2" s="8" t="str">
        <f>LEFT(A2,SEARCH(" ",A2)-1)</f>
        <v>ST00934DE</v>
      </c>
      <c r="C2" s="7" t="s">
        <v>396</v>
      </c>
      <c r="D2" s="9" t="str">
        <f>SUBSTITUTE(A2,B2&amp;" // ","")</f>
        <v>DAC International</v>
      </c>
      <c r="E2">
        <f>MATCH(Sheet1!B2,'Supplemental Type Certificates'!A:A,0)</f>
        <v>16</v>
      </c>
      <c r="F2">
        <f>MATCH(Sheet1!B2,Sheet2!A:A,0)</f>
        <v>28</v>
      </c>
      <c r="M2" t="str">
        <f>CHAR(10)&amp;A3&amp;", "&amp;H3&amp;"?"</f>
        <v xml:space="preserve">
Becker BXT6553 ADS-B Primus II transponder, Part 25 AML?</v>
      </c>
    </row>
    <row r="3" spans="1:13" hidden="1" x14ac:dyDescent="0.25">
      <c r="A3" t="s">
        <v>312</v>
      </c>
      <c r="B3"/>
      <c r="C3" s="4"/>
      <c r="D3" s="4"/>
      <c r="H3" t="str">
        <f>INDEX(Table1[#All],MATCH(B2,Table1[[#All],[STC Number]],0),21)</f>
        <v>Part 25 AML</v>
      </c>
    </row>
    <row r="4" spans="1:13" x14ac:dyDescent="0.25">
      <c r="A4" t="s">
        <v>192</v>
      </c>
      <c r="B4" s="8" t="str">
        <f>LEFT(A4,SEARCH(" ",A4)-1)</f>
        <v>SR00828DE</v>
      </c>
      <c r="C4" s="7" t="s">
        <v>396</v>
      </c>
      <c r="D4" s="9" t="str">
        <f>SUBSTITUTE(A4,B4&amp;" // ","")</f>
        <v>Peregrine</v>
      </c>
      <c r="E4">
        <f>MATCH(Sheet1!B4,'Supplemental Type Certificates'!A:A,0)</f>
        <v>21</v>
      </c>
      <c r="F4">
        <f>MATCH(Sheet1!B4,Sheet2!A:A,0)</f>
        <v>44</v>
      </c>
      <c r="M4" s="4" t="str">
        <f>CHAR(10)&amp;A5&amp;", "&amp;H5&amp;"?"</f>
        <v xml:space="preserve">
ADS-B Out using Garmin G330ES or G33H ES Transponder, Part 27 AML?</v>
      </c>
    </row>
    <row r="5" spans="1:13" hidden="1" x14ac:dyDescent="0.25">
      <c r="A5" t="s">
        <v>313</v>
      </c>
      <c r="B5"/>
      <c r="C5" s="4"/>
      <c r="D5" s="4"/>
      <c r="H5" s="4" t="str">
        <f>INDEX(Table1[#All],MATCH(B4,Table1[[#All],[STC Number]],0),21)</f>
        <v>Part 27 AML</v>
      </c>
    </row>
    <row r="6" spans="1:13" x14ac:dyDescent="0.25">
      <c r="A6" t="s">
        <v>198</v>
      </c>
      <c r="B6" s="8" t="str">
        <f>LEFT(A6,SEARCH(" ",A6)-1)</f>
        <v>SR00851DE</v>
      </c>
      <c r="C6" s="7" t="s">
        <v>396</v>
      </c>
      <c r="D6" s="9" t="str">
        <f>SUBSTITUTE(A6,B6&amp;" // ","")</f>
        <v>Peregrine</v>
      </c>
      <c r="E6">
        <f>MATCH(Sheet1!B6,'Supplemental Type Certificates'!A:A,0)</f>
        <v>17</v>
      </c>
      <c r="F6">
        <f>MATCH(Sheet1!B6,Sheet2!A:A,0)</f>
        <v>46</v>
      </c>
      <c r="M6" s="4" t="str">
        <f>CHAR(10)&amp;A7&amp;", "&amp;H7&amp;"?"</f>
        <v xml:space="preserve">
ADS-B Out using Garmin GTX 330ES transponder, Part 29, BK-117?</v>
      </c>
    </row>
    <row r="7" spans="1:13" hidden="1" x14ac:dyDescent="0.25">
      <c r="A7" t="s">
        <v>314</v>
      </c>
      <c r="B7"/>
      <c r="C7" s="4"/>
      <c r="D7" s="4"/>
      <c r="H7" s="4" t="str">
        <f>INDEX(Table1[#All],MATCH(B6,Table1[[#All],[STC Number]],0),21)</f>
        <v>Part 29, BK-117</v>
      </c>
    </row>
    <row r="8" spans="1:13" x14ac:dyDescent="0.25">
      <c r="A8" t="s">
        <v>199</v>
      </c>
      <c r="B8" s="8" t="str">
        <f>LEFT(A8,SEARCH(" ",A8)-1)</f>
        <v>SR00764DE</v>
      </c>
      <c r="C8" s="7" t="s">
        <v>396</v>
      </c>
      <c r="D8" s="9" t="str">
        <f>SUBSTITUTE(A8,B8&amp;" // ","")</f>
        <v>Trig</v>
      </c>
      <c r="E8">
        <f>MATCH(Sheet1!B8,'Supplemental Type Certificates'!A:A,0)</f>
        <v>15</v>
      </c>
      <c r="F8">
        <f>MATCH(Sheet1!B8,Sheet2!A:A,0)</f>
        <v>48</v>
      </c>
      <c r="M8" s="4" t="str">
        <f>CHAR(10)&amp;A9&amp;", "&amp;H9&amp;"?"</f>
        <v xml:space="preserve">
ADS-B Out using Trig Avionics TT22 Transponder and Freeflight Systems 1201 GPS, Part 29, S-76?</v>
      </c>
    </row>
    <row r="9" spans="1:13" hidden="1" x14ac:dyDescent="0.25">
      <c r="A9" t="s">
        <v>315</v>
      </c>
      <c r="B9"/>
      <c r="C9" s="4"/>
      <c r="D9" s="4"/>
      <c r="H9" s="4" t="str">
        <f>INDEX(Table1[#All],MATCH(B8,Table1[[#All],[STC Number]],0),21)</f>
        <v>Part 29, S-76</v>
      </c>
    </row>
    <row r="10" spans="1:13" x14ac:dyDescent="0.25">
      <c r="A10" t="s">
        <v>200</v>
      </c>
      <c r="B10" s="8" t="str">
        <f>LEFT(A10,SEARCH(" ",A10)-1)</f>
        <v>SR00821DE</v>
      </c>
      <c r="C10" s="7" t="s">
        <v>396</v>
      </c>
      <c r="D10" s="9" t="str">
        <f>SUBSTITUTE(A10,B10&amp;" // ","")</f>
        <v>BendixKing</v>
      </c>
      <c r="E10">
        <f>MATCH(Sheet1!B10,'Supplemental Type Certificates'!A:A,0)</f>
        <v>22</v>
      </c>
      <c r="F10">
        <f>MATCH(Sheet1!B10,Sheet2!A:A,0)</f>
        <v>50</v>
      </c>
      <c r="M10" s="4" t="str">
        <f>CHAR(10)&amp;A11&amp;", "&amp;H11&amp;"?"</f>
        <v xml:space="preserve">
ADS-B Out and In using BendixKing KT74 Transponder, Part 27 AML?</v>
      </c>
    </row>
    <row r="11" spans="1:13" hidden="1" x14ac:dyDescent="0.25">
      <c r="A11" t="s">
        <v>316</v>
      </c>
      <c r="B11"/>
      <c r="C11" s="4"/>
      <c r="D11" s="4"/>
      <c r="H11" s="4" t="str">
        <f>INDEX(Table1[#All],MATCH(B10,Table1[[#All],[STC Number]],0),21)</f>
        <v>Part 27 AML</v>
      </c>
    </row>
    <row r="12" spans="1:13" x14ac:dyDescent="0.25">
      <c r="A12" t="s">
        <v>177</v>
      </c>
      <c r="B12" s="8" t="str">
        <f>LEFT(A12,SEARCH(" ",A12)-1)</f>
        <v>SR00847DE</v>
      </c>
      <c r="C12" s="7" t="s">
        <v>396</v>
      </c>
      <c r="D12" s="9" t="str">
        <f>SUBSTITUTE(A12,B12&amp;" // ","")</f>
        <v>DAC International</v>
      </c>
      <c r="E12">
        <f>MATCH(Sheet1!B12,'Supplemental Type Certificates'!A:A,0)</f>
        <v>28</v>
      </c>
      <c r="F12">
        <f>MATCH(Sheet1!B12,Sheet2!A:A,0)</f>
        <v>52</v>
      </c>
      <c r="M12" s="4" t="str">
        <f>CHAR(10)&amp;A13&amp;", "&amp;H13&amp;"?"</f>
        <v xml:space="preserve">
Replacement of ED-800 CRT display with Esterline CMC Electronics CMA-6800 LCD, Part 29, S-76?</v>
      </c>
    </row>
    <row r="13" spans="1:13" hidden="1" x14ac:dyDescent="0.25">
      <c r="A13" t="s">
        <v>365</v>
      </c>
      <c r="B13"/>
      <c r="C13" s="4"/>
      <c r="D13" s="4"/>
      <c r="H13" s="4" t="str">
        <f>INDEX(Table1[#All],MATCH(B12,Table1[[#All],[STC Number]],0),21)</f>
        <v>Part 29, S-76</v>
      </c>
    </row>
    <row r="14" spans="1:13" x14ac:dyDescent="0.25">
      <c r="A14" t="s">
        <v>193</v>
      </c>
      <c r="B14" s="8" t="str">
        <f>LEFT(A14,SEARCH(" ",A14)-1)</f>
        <v>SR00925DE</v>
      </c>
      <c r="C14" s="7" t="s">
        <v>396</v>
      </c>
      <c r="D14" s="9" t="str">
        <f>SUBSTITUTE(A14,B14&amp;" // ","")</f>
        <v>SEAerospace</v>
      </c>
      <c r="E14">
        <f>MATCH(Sheet1!B14,'Supplemental Type Certificates'!A:A,0)</f>
        <v>12</v>
      </c>
      <c r="F14">
        <f>MATCH(Sheet1!B14,Sheet2!A:A,0)</f>
        <v>54</v>
      </c>
      <c r="M14" s="4" t="str">
        <f>CHAR(10)&amp;A15&amp;", "&amp;H15&amp;"?"</f>
        <v xml:space="preserve">
ADS-B Out and In Garmin GTX 335/335R and GTX345/345R transponders, Part 29 AML?</v>
      </c>
    </row>
    <row r="15" spans="1:13" hidden="1" x14ac:dyDescent="0.25">
      <c r="A15" t="s">
        <v>366</v>
      </c>
      <c r="B15"/>
      <c r="C15" s="4"/>
      <c r="D15" s="4"/>
      <c r="H15" s="4" t="str">
        <f>INDEX(Table1[#All],MATCH(B14,Table1[[#All],[STC Number]],0),21)</f>
        <v>Part 29 AML</v>
      </c>
    </row>
    <row r="16" spans="1:13" x14ac:dyDescent="0.25">
      <c r="A16" t="s">
        <v>183</v>
      </c>
      <c r="B16" s="8" t="str">
        <f>LEFT(A16,SEARCH(" ",A16)-1)</f>
        <v>SA00744DE</v>
      </c>
      <c r="C16" s="7" t="s">
        <v>396</v>
      </c>
      <c r="D16" s="9" t="str">
        <f>SUBSTITUTE(A16,B16&amp;" // ","")</f>
        <v>Trig</v>
      </c>
      <c r="E16">
        <f>MATCH(Sheet1!B16,'Supplemental Type Certificates'!A:A,0)</f>
        <v>23</v>
      </c>
      <c r="F16">
        <f>MATCH(Sheet1!B16,Sheet2!A:A,0)</f>
        <v>60</v>
      </c>
      <c r="M16" s="4" t="str">
        <f>CHAR(10)&amp;A17&amp;", "&amp;H17&amp;"?"</f>
        <v xml:space="preserve">
ADS-B Out using Trig Avionics TT31 Transponder, Part 23 AML?</v>
      </c>
    </row>
    <row r="17" spans="1:13" hidden="1" x14ac:dyDescent="0.25">
      <c r="A17" t="s">
        <v>367</v>
      </c>
      <c r="B17"/>
      <c r="C17" s="4"/>
      <c r="D17" s="4"/>
      <c r="H17" s="4" t="str">
        <f>INDEX(Table1[#All],MATCH(B16,Table1[[#All],[STC Number]],0),21)</f>
        <v>Part 23 AML</v>
      </c>
    </row>
    <row r="18" spans="1:13" x14ac:dyDescent="0.25">
      <c r="A18" t="s">
        <v>184</v>
      </c>
      <c r="B18" s="8" t="str">
        <f>LEFT(A18,SEARCH(" ",A18)-1)</f>
        <v>SA00756DE</v>
      </c>
      <c r="C18" s="7" t="s">
        <v>396</v>
      </c>
      <c r="D18" s="9" t="str">
        <f>SUBSTITUTE(A18,B18&amp;" // ","")</f>
        <v>Trig</v>
      </c>
      <c r="E18">
        <f>MATCH(Sheet1!B18,'Supplemental Type Certificates'!A:A,0)</f>
        <v>19</v>
      </c>
      <c r="F18">
        <f>MATCH(Sheet1!B18,Sheet2!A:A,0)</f>
        <v>62</v>
      </c>
      <c r="M18" s="4" t="str">
        <f>CHAR(10)&amp;A19&amp;", "&amp;H19&amp;"?"</f>
        <v xml:space="preserve">
ADS-B Out using Trig Avionics TT22 Transponder, Part 23 AML?</v>
      </c>
    </row>
    <row r="19" spans="1:13" hidden="1" x14ac:dyDescent="0.25">
      <c r="A19" t="s">
        <v>378</v>
      </c>
      <c r="B19"/>
      <c r="C19" s="4"/>
      <c r="D19" s="4"/>
      <c r="H19" s="4" t="str">
        <f>INDEX(Table1[#All],MATCH(B18,Table1[[#All],[STC Number]],0),21)</f>
        <v>Part 23 AML</v>
      </c>
    </row>
    <row r="20" spans="1:13" x14ac:dyDescent="0.25">
      <c r="A20" t="s">
        <v>185</v>
      </c>
      <c r="B20" s="8" t="str">
        <f>LEFT(A20,SEARCH(" ",A20)-1)</f>
        <v>SA00762DE</v>
      </c>
      <c r="C20" s="7" t="s">
        <v>396</v>
      </c>
      <c r="D20" s="9" t="str">
        <f>SUBSTITUTE(A20,B20&amp;" // ","")</f>
        <v>Mid-Continent</v>
      </c>
      <c r="E20">
        <f>MATCH(Sheet1!B20,'Supplemental Type Certificates'!A:A,0)</f>
        <v>30</v>
      </c>
      <c r="F20">
        <f>MATCH(Sheet1!B20,Sheet2!A:A,0)</f>
        <v>64</v>
      </c>
      <c r="M20" s="4" t="str">
        <f>CHAR(10)&amp;A21&amp;", "&amp;H21&amp;"?"</f>
        <v xml:space="preserve">
MidContinent MD302 Standby Digital Flight Instrument System, Part 23, Piper Meridian?</v>
      </c>
    </row>
    <row r="21" spans="1:13" hidden="1" x14ac:dyDescent="0.25">
      <c r="A21" t="s">
        <v>386</v>
      </c>
      <c r="B21"/>
      <c r="C21" s="4"/>
      <c r="D21" s="4"/>
      <c r="H21" s="4" t="str">
        <f>INDEX(Table1[#All],MATCH(B20,Table1[[#All],[STC Number]],0),21)</f>
        <v>Part 23, Piper Meridian</v>
      </c>
    </row>
    <row r="22" spans="1:13" x14ac:dyDescent="0.25">
      <c r="A22" t="s">
        <v>186</v>
      </c>
      <c r="B22" s="8" t="str">
        <f>LEFT(A22,SEARCH(" ",A22)-1)</f>
        <v>SA00765DE</v>
      </c>
      <c r="C22" s="7" t="s">
        <v>396</v>
      </c>
      <c r="D22" s="9" t="str">
        <f>SUBSTITUTE(A22,B22&amp;" // ","")</f>
        <v>BendixKing</v>
      </c>
      <c r="E22">
        <f>MATCH(Sheet1!B22,'Supplemental Type Certificates'!A:A,0)</f>
        <v>25</v>
      </c>
      <c r="F22">
        <f>MATCH(Sheet1!B22,Sheet2!A:A,0)</f>
        <v>66</v>
      </c>
      <c r="M22" s="4" t="str">
        <f>CHAR(10)&amp;A23&amp;", "&amp;H23&amp;"?"</f>
        <v xml:space="preserve">
ADS-B Out using BendixKing KT74 Transponder, Part 23 AML?</v>
      </c>
    </row>
    <row r="23" spans="1:13" hidden="1" x14ac:dyDescent="0.25">
      <c r="A23" t="s">
        <v>375</v>
      </c>
      <c r="B23"/>
      <c r="C23" s="4"/>
      <c r="D23" s="4"/>
      <c r="H23" s="4" t="str">
        <f>INDEX(Table1[#All],MATCH(B22,Table1[[#All],[STC Number]],0),21)</f>
        <v>Part 23 AML</v>
      </c>
    </row>
    <row r="24" spans="1:13" x14ac:dyDescent="0.25">
      <c r="A24" t="s">
        <v>207</v>
      </c>
      <c r="B24" s="8" t="str">
        <f>LEFT(A24,SEARCH(" ",A24)-1)</f>
        <v>SA01031DE</v>
      </c>
      <c r="C24" s="7" t="s">
        <v>396</v>
      </c>
      <c r="D24" s="9" t="str">
        <f>SUBSTITUTE(A24,B24&amp;" // ","")</f>
        <v>Daher</v>
      </c>
      <c r="E24">
        <f>MATCH(Sheet1!B24,'Supplemental Type Certificates'!A:A,0)</f>
        <v>13</v>
      </c>
      <c r="F24">
        <f>MATCH(Sheet1!B24,Sheet2!A:A,0)</f>
        <v>68</v>
      </c>
      <c r="M24" s="4" t="str">
        <f>CHAR(10)&amp;A25&amp;", "&amp;H25&amp;"?"</f>
        <v xml:space="preserve">
Garmin GSR 56 SATCOM and Flightstream 210, Part 23, Daher Kodiak?</v>
      </c>
    </row>
    <row r="25" spans="1:13" hidden="1" x14ac:dyDescent="0.25">
      <c r="A25" t="s">
        <v>387</v>
      </c>
      <c r="B25"/>
      <c r="C25" s="4"/>
      <c r="D25" s="4"/>
      <c r="H25" s="4" t="str">
        <f>INDEX(Table1[#All],MATCH(B24,Table1[[#All],[STC Number]],0),21)</f>
        <v>Part 23, Daher Kodiak</v>
      </c>
    </row>
    <row r="26" spans="1:13" x14ac:dyDescent="0.25">
      <c r="A26" t="s">
        <v>208</v>
      </c>
      <c r="B26" s="8" t="str">
        <f>LEFT(A26,SEARCH(" ",A26)-1)</f>
        <v>SA01053DE</v>
      </c>
      <c r="C26" s="7" t="s">
        <v>396</v>
      </c>
      <c r="D26" s="9" t="str">
        <f>SUBSTITUTE(A26,B26&amp;" // ","")</f>
        <v>Western Aircraft</v>
      </c>
      <c r="E26" t="e">
        <f>MATCH(Sheet1!B26,'Supplemental Type Certificates'!A:A,0)</f>
        <v>#N/A</v>
      </c>
      <c r="F26">
        <f>MATCH(Sheet1!B26,Sheet2!A:A,0)</f>
        <v>73</v>
      </c>
      <c r="M26" s="4" t="str">
        <f>CHAR(10)&amp;A27&amp;", "&amp;H27&amp;"?"</f>
        <v xml:space="preserve">
Gogo AVANCE L3 Air to Ground System, Part 23, Pilatus PC-I2 Models?</v>
      </c>
    </row>
    <row r="27" spans="1:13" hidden="1" x14ac:dyDescent="0.25">
      <c r="A27" t="s">
        <v>370</v>
      </c>
      <c r="B27"/>
      <c r="C27" s="4"/>
      <c r="D27" s="4"/>
      <c r="H27" s="4" t="s">
        <v>371</v>
      </c>
    </row>
    <row r="28" spans="1:13" x14ac:dyDescent="0.25">
      <c r="A28" t="s">
        <v>189</v>
      </c>
      <c r="B28" s="8" t="str">
        <f>LEFT(A28,SEARCH(" ",A28)-1)</f>
        <v>SA01822WI</v>
      </c>
      <c r="C28" s="7" t="s">
        <v>396</v>
      </c>
      <c r="D28" s="9" t="str">
        <f>SUBSTITUTE(A28,B28&amp;" // ","")</f>
        <v>Mid-Continent</v>
      </c>
      <c r="E28">
        <f>MATCH(Sheet1!B28,'Supplemental Type Certificates'!A:A,0)</f>
        <v>34</v>
      </c>
      <c r="F28">
        <f>MATCH(Sheet1!B28,Sheet2!A:A,0)</f>
        <v>75</v>
      </c>
      <c r="M28" s="4" t="str">
        <f>CHAR(10)&amp;A29&amp;", "&amp;H29&amp;"?"</f>
        <v xml:space="preserve">
True Blue TB44 Lithium Ion Battery, Part 23, Cessna Caravan?</v>
      </c>
    </row>
    <row r="29" spans="1:13" hidden="1" x14ac:dyDescent="0.25">
      <c r="A29" t="s">
        <v>388</v>
      </c>
      <c r="B29"/>
      <c r="C29" s="4"/>
      <c r="D29" s="4"/>
      <c r="H29" s="4" t="str">
        <f>INDEX(Table1[#All],MATCH(B28,Table1[[#All],[STC Number]],0),21)</f>
        <v>Part 23, Cessna Caravan</v>
      </c>
    </row>
    <row r="30" spans="1:13" x14ac:dyDescent="0.25">
      <c r="A30" t="s">
        <v>178</v>
      </c>
      <c r="B30" s="8" t="str">
        <f>LEFT(A30,SEARCH(" ",A30)-1)</f>
        <v>SA01835WI</v>
      </c>
      <c r="C30" s="7" t="s">
        <v>396</v>
      </c>
      <c r="D30" s="9" t="str">
        <f>SUBSTITUTE(A30,B30&amp;" // ","")</f>
        <v>Trig</v>
      </c>
      <c r="E30">
        <f>MATCH(Sheet1!B30,'Supplemental Type Certificates'!A:A,0)</f>
        <v>29</v>
      </c>
      <c r="F30">
        <f>MATCH(Sheet1!B30,Sheet2!A:A,0)</f>
        <v>77</v>
      </c>
      <c r="M30" s="4" t="str">
        <f>CHAR(10)&amp;A31&amp;", "&amp;H31&amp;"?"</f>
        <v xml:space="preserve">
Trig Avionics TY -96 or TY -97 VHF Communications Radio, Part 23 AML?</v>
      </c>
    </row>
    <row r="31" spans="1:13" hidden="1" x14ac:dyDescent="0.25">
      <c r="A31" t="s">
        <v>376</v>
      </c>
      <c r="B31"/>
      <c r="C31" s="4"/>
      <c r="D31" s="4"/>
      <c r="H31" s="4" t="str">
        <f>INDEX(Table1[#All],MATCH(B30,Table1[[#All],[STC Number]],0),21)</f>
        <v>Part 23 AML</v>
      </c>
    </row>
    <row r="32" spans="1:13" x14ac:dyDescent="0.25">
      <c r="A32" t="s">
        <v>179</v>
      </c>
      <c r="B32" s="8" t="str">
        <f>LEFT(A32,SEARCH(" ",A32)-1)</f>
        <v>SA09886AC</v>
      </c>
      <c r="C32" s="7" t="s">
        <v>396</v>
      </c>
      <c r="D32" s="9" t="str">
        <f>SUBSTITUTE(A32,B32&amp;" // ","")</f>
        <v>BendixKing</v>
      </c>
      <c r="E32" t="e">
        <f>MATCH(Sheet1!B32,'Supplemental Type Certificates'!A:A,0)</f>
        <v>#N/A</v>
      </c>
      <c r="F32">
        <f>MATCH(Sheet1!B32,Sheet2!A:A,0)</f>
        <v>79</v>
      </c>
      <c r="M32" s="4" t="str">
        <f>CHAR(10)&amp;A33&amp;", "&amp;H33&amp;"?"</f>
        <v xml:space="preserve">
BendixKing CG100P Connected Gateway Installation, Part 23 AML (King Air 200/B200)?</v>
      </c>
    </row>
    <row r="33" spans="1:13" hidden="1" x14ac:dyDescent="0.25">
      <c r="A33" t="s">
        <v>369</v>
      </c>
      <c r="B33"/>
      <c r="C33" s="4"/>
      <c r="D33" s="4"/>
      <c r="H33" s="4" t="s">
        <v>374</v>
      </c>
    </row>
    <row r="34" spans="1:13" x14ac:dyDescent="0.25">
      <c r="A34" t="s">
        <v>201</v>
      </c>
      <c r="B34" s="8" t="str">
        <f>LEFT(A34,SEARCH(" ",A34)-1)</f>
        <v>ST01086DE</v>
      </c>
      <c r="C34" s="7" t="s">
        <v>396</v>
      </c>
      <c r="D34" s="9" t="str">
        <f>SUBSTITUTE(A34,B34&amp;" // ","")</f>
        <v>DAC International</v>
      </c>
      <c r="E34">
        <f>MATCH(Sheet1!B34,'Supplemental Type Certificates'!A:A,0)</f>
        <v>5</v>
      </c>
      <c r="F34">
        <f>MATCH(Sheet1!B34,Sheet2!A:A,0)</f>
        <v>36</v>
      </c>
      <c r="M34" s="4" t="str">
        <f>CHAR(10)&amp;A35&amp;", "&amp;H35&amp;"?"</f>
        <v xml:space="preserve">
True Blue Power TS60 lithium-ion replacement of Grimes Emergency Exit Light Power Supplies, Part 25 AML?</v>
      </c>
    </row>
    <row r="35" spans="1:13" hidden="1" x14ac:dyDescent="0.25">
      <c r="A35" t="s">
        <v>377</v>
      </c>
      <c r="B35"/>
      <c r="C35" s="4"/>
      <c r="D35" s="4"/>
      <c r="H35" s="4" t="str">
        <f>INDEX(Table1[#All],MATCH(B34,Table1[[#All],[STC Number]],0),21)</f>
        <v>Part 25 AML</v>
      </c>
    </row>
    <row r="36" spans="1:13" x14ac:dyDescent="0.25">
      <c r="A36" t="s">
        <v>202</v>
      </c>
      <c r="B36" s="8" t="str">
        <f>LEFT(A36,SEARCH(" ",A36)-1)</f>
        <v>ST01070DE</v>
      </c>
      <c r="C36" s="7" t="s">
        <v>396</v>
      </c>
      <c r="D36" s="9" t="str">
        <f>SUBSTITUTE(A36,B36&amp;" // ","")</f>
        <v>Peregrine, Curtiss Wright</v>
      </c>
      <c r="E36">
        <f>MATCH(Sheet1!B36,'Supplemental Type Certificates'!A:A,0)</f>
        <v>6</v>
      </c>
      <c r="F36">
        <f>MATCH(Sheet1!B36,Sheet2!A:A,0)</f>
        <v>32</v>
      </c>
      <c r="M36" s="4" t="str">
        <f>CHAR(10)&amp;A37&amp;", "&amp;H37&amp;"?"</f>
        <v xml:space="preserve">
Curtiss-Wright Fortress Flight Data Recorder (with Cockpit Voice Recorder), Part 25 AML?</v>
      </c>
    </row>
    <row r="37" spans="1:13" hidden="1" x14ac:dyDescent="0.25">
      <c r="A37" t="s">
        <v>379</v>
      </c>
      <c r="B37"/>
      <c r="C37" s="4"/>
      <c r="D37" s="4"/>
      <c r="H37" s="4" t="str">
        <f>INDEX(Table1[#All],MATCH(B36,Table1[[#All],[STC Number]],0),21)</f>
        <v>Part 25 AML</v>
      </c>
    </row>
    <row r="38" spans="1:13" x14ac:dyDescent="0.25">
      <c r="A38" t="s">
        <v>203</v>
      </c>
      <c r="B38" s="8" t="str">
        <f>LEFT(A38,SEARCH(" ",A38)-1)</f>
        <v>ST01083DE</v>
      </c>
      <c r="C38" s="7" t="s">
        <v>396</v>
      </c>
      <c r="D38" s="9" t="str">
        <f>SUBSTITUTE(A38,B38&amp;" // ","")</f>
        <v>Peregrine</v>
      </c>
      <c r="E38">
        <f>MATCH(Sheet1!B38,'Supplemental Type Certificates'!A:A,0)</f>
        <v>11</v>
      </c>
      <c r="F38">
        <f>MATCH(Sheet1!B38,Sheet2!A:A,0)</f>
        <v>30</v>
      </c>
      <c r="M38" s="4" t="str">
        <f>CHAR(10)&amp;A39&amp;", "&amp;H39&amp;"?"</f>
        <v xml:space="preserve">
Single Duct Aviation Clean Air Airborne Air &amp; Surface Purification System, Part 25 AML?</v>
      </c>
    </row>
    <row r="39" spans="1:13" hidden="1" x14ac:dyDescent="0.25">
      <c r="A39" t="s">
        <v>380</v>
      </c>
      <c r="B39"/>
      <c r="C39" s="4"/>
      <c r="D39" s="4"/>
      <c r="H39" s="4" t="str">
        <f>INDEX(Table1[#All],MATCH(B38,Table1[[#All],[STC Number]],0),21)</f>
        <v>Part 25 AML</v>
      </c>
    </row>
    <row r="40" spans="1:13" x14ac:dyDescent="0.25">
      <c r="A40" t="s">
        <v>204</v>
      </c>
      <c r="B40" s="8" t="str">
        <f>LEFT(A40,SEARCH(" ",A40)-1)</f>
        <v>ST01066DE</v>
      </c>
      <c r="C40" s="7" t="s">
        <v>396</v>
      </c>
      <c r="D40" s="9" t="str">
        <f>SUBSTITUTE(A40,B40&amp;" // ","")</f>
        <v>Peregrine</v>
      </c>
      <c r="E40">
        <f>MATCH(Sheet1!B40,'Supplemental Type Certificates'!A:A,0)</f>
        <v>7</v>
      </c>
      <c r="F40">
        <f>MATCH(Sheet1!B40,Sheet2!A:A,0)</f>
        <v>6</v>
      </c>
      <c r="M40" s="4" t="str">
        <f>CHAR(10)&amp;A41&amp;", "&amp;H41&amp;"?"</f>
        <v xml:space="preserve">
Dual Duct Aviation Clean Air Airborne Air &amp; Surface Purification System, Part 25 AML?</v>
      </c>
    </row>
    <row r="41" spans="1:13" hidden="1" x14ac:dyDescent="0.25">
      <c r="A41" t="s">
        <v>381</v>
      </c>
      <c r="B41"/>
      <c r="C41" s="4"/>
      <c r="D41" s="4"/>
      <c r="H41" s="4" t="str">
        <f>INDEX(Table1[#All],MATCH(B40,Table1[[#All],[STC Number]],0),21)</f>
        <v>Part 25 AML</v>
      </c>
    </row>
    <row r="42" spans="1:13" x14ac:dyDescent="0.25">
      <c r="A42" t="s">
        <v>205</v>
      </c>
      <c r="B42" s="8" t="str">
        <f>LEFT(A42,SEARCH(" ",A42)-1)</f>
        <v>ST01035DE</v>
      </c>
      <c r="C42" s="7" t="s">
        <v>396</v>
      </c>
      <c r="D42" s="9" t="str">
        <f>SUBSTITUTE(A42,B42&amp;" // ","")</f>
        <v>Peregrine</v>
      </c>
      <c r="E42">
        <f>MATCH(Sheet1!B42,'Supplemental Type Certificates'!A:A,0)</f>
        <v>9</v>
      </c>
      <c r="F42">
        <f>MATCH(Sheet1!B42,Sheet2!A:A,0)</f>
        <v>4</v>
      </c>
      <c r="M42" s="4" t="str">
        <f>CHAR(10)&amp;A43&amp;", "&amp;H43&amp;"?"</f>
        <v xml:space="preserve">
Replacement Aft Bay Heat Exchanger Blower Fans, Part 25, Hawker 4000?</v>
      </c>
    </row>
    <row r="43" spans="1:13" hidden="1" x14ac:dyDescent="0.25">
      <c r="A43" t="s">
        <v>389</v>
      </c>
      <c r="B43"/>
      <c r="C43" s="4"/>
      <c r="D43" s="4"/>
      <c r="H43" s="4" t="str">
        <f>INDEX(Table1[#All],MATCH(B42,Table1[[#All],[STC Number]],0),21)</f>
        <v>Part 25, Hawker 4000</v>
      </c>
    </row>
    <row r="44" spans="1:13" x14ac:dyDescent="0.25">
      <c r="A44" t="s">
        <v>206</v>
      </c>
      <c r="B44" s="8" t="str">
        <f>LEFT(A44,SEARCH(" ",A44)-1)</f>
        <v>ST01075DE</v>
      </c>
      <c r="C44" s="7" t="s">
        <v>396</v>
      </c>
      <c r="D44" s="9" t="str">
        <f>SUBSTITUTE(A44,B44&amp;" // ","")</f>
        <v>Peregrine</v>
      </c>
      <c r="E44">
        <f>MATCH(Sheet1!B44,'Supplemental Type Certificates'!A:A,0)</f>
        <v>10</v>
      </c>
      <c r="F44">
        <f>MATCH(Sheet1!B44,Sheet2!A:A,0)</f>
        <v>8</v>
      </c>
      <c r="M44" s="4" t="str">
        <f>CHAR(10)&amp;A45&amp;", "&amp;H45&amp;"?"</f>
        <v xml:space="preserve">
Supplemental Flap/Slat Actuator Heater System, Part 25, G150?</v>
      </c>
    </row>
    <row r="45" spans="1:13" hidden="1" x14ac:dyDescent="0.25">
      <c r="A45" t="s">
        <v>390</v>
      </c>
      <c r="B45"/>
      <c r="C45" s="4"/>
      <c r="D45" s="4"/>
      <c r="H45" s="4" t="str">
        <f>INDEX(Table1[#All],MATCH(B44,Table1[[#All],[STC Number]],0),21)</f>
        <v>Part 25, G150</v>
      </c>
    </row>
    <row r="46" spans="1:13" x14ac:dyDescent="0.25">
      <c r="A46" t="s">
        <v>187</v>
      </c>
      <c r="B46" s="8" t="str">
        <f>LEFT(A46,SEARCH(" ",A46)-1)</f>
        <v>ST00790DE</v>
      </c>
      <c r="C46" s="7" t="s">
        <v>396</v>
      </c>
      <c r="D46" s="9" t="str">
        <f>SUBSTITUTE(A46,B46&amp;" // ","")</f>
        <v>Peregrine</v>
      </c>
      <c r="E46">
        <f>MATCH(Sheet1!B46,'Supplemental Type Certificates'!A:A,0)</f>
        <v>27</v>
      </c>
      <c r="F46">
        <f>MATCH(Sheet1!B46,Sheet2!A:A,0)</f>
        <v>2</v>
      </c>
      <c r="M46" s="4" t="str">
        <f>CHAR(10)&amp;A47&amp;", "&amp;H47&amp;"?"</f>
        <v xml:space="preserve">
BendixKing CAS 67B TCAS II Version 7.1, Part 25 AML?</v>
      </c>
    </row>
    <row r="47" spans="1:13" hidden="1" x14ac:dyDescent="0.25">
      <c r="A47" t="s">
        <v>382</v>
      </c>
      <c r="B47"/>
      <c r="C47" s="4"/>
      <c r="D47" s="4"/>
      <c r="H47" s="4" t="str">
        <f>INDEX(Table1[#All],MATCH(B46,Table1[[#All],[STC Number]],0),21)</f>
        <v>Part 25 AML</v>
      </c>
    </row>
    <row r="48" spans="1:13" x14ac:dyDescent="0.25">
      <c r="A48" t="s">
        <v>188</v>
      </c>
      <c r="B48" s="8" t="str">
        <f>LEFT(A48,SEARCH(" ",A48)-1)</f>
        <v>ST00813DE</v>
      </c>
      <c r="C48" s="7" t="s">
        <v>396</v>
      </c>
      <c r="D48" s="9" t="str">
        <f>SUBSTITUTE(A48,B48&amp;" // ","")</f>
        <v>DAC International</v>
      </c>
      <c r="E48">
        <f>MATCH(Sheet1!B48,'Supplemental Type Certificates'!A:A,0)</f>
        <v>26</v>
      </c>
      <c r="F48">
        <f>MATCH(Sheet1!B48,Sheet2!A:A,0)</f>
        <v>10</v>
      </c>
      <c r="M48" s="4" t="str">
        <f>CHAR(10)&amp;A49&amp;", "&amp;H49&amp;"?"</f>
        <v xml:space="preserve">
Replacement of ED-800 CRT display with Esterline CMC Electronics CMA-6800 LCD, Part 25 AML?</v>
      </c>
    </row>
    <row r="49" spans="1:13" hidden="1" x14ac:dyDescent="0.25">
      <c r="A49" t="s">
        <v>365</v>
      </c>
      <c r="B49"/>
      <c r="C49" s="4"/>
      <c r="D49" s="4"/>
      <c r="H49" s="4" t="str">
        <f>INDEX(Table1[#All],MATCH(B48,Table1[[#All],[STC Number]],0),21)</f>
        <v>Part 25 AML</v>
      </c>
    </row>
    <row r="50" spans="1:13" x14ac:dyDescent="0.25">
      <c r="A50" t="s">
        <v>190</v>
      </c>
      <c r="B50" s="8" t="str">
        <f>LEFT(A50,SEARCH(" ",A50)-1)</f>
        <v>ST00835DE</v>
      </c>
      <c r="C50" s="7" t="s">
        <v>396</v>
      </c>
      <c r="D50" s="9" t="str">
        <f>SUBSTITUTE(A50,B50&amp;" // ","")</f>
        <v>SEAerospace</v>
      </c>
      <c r="E50">
        <f>MATCH(Sheet1!B50,'Supplemental Type Certificates'!A:A,0)</f>
        <v>18</v>
      </c>
      <c r="F50">
        <f>MATCH(Sheet1!B50,Sheet2!A:A,0)</f>
        <v>12</v>
      </c>
      <c r="M50" s="4" t="str">
        <f>CHAR(10)&amp;A51&amp;", "&amp;H51&amp;"?"</f>
        <v xml:space="preserve">
ADS-B Dut and In with Garmin GTX 335R and GTX 345R Transponders, Part 25 AML?</v>
      </c>
    </row>
    <row r="51" spans="1:13" hidden="1" x14ac:dyDescent="0.25">
      <c r="A51" t="s">
        <v>383</v>
      </c>
      <c r="B51"/>
      <c r="C51" s="4"/>
      <c r="D51" s="4"/>
      <c r="H51" s="4" t="str">
        <f>INDEX(Table1[#All],MATCH(B50,Table1[[#All],[STC Number]],0),21)</f>
        <v>Part 25 AML</v>
      </c>
    </row>
    <row r="52" spans="1:13" x14ac:dyDescent="0.25">
      <c r="A52" t="s">
        <v>194</v>
      </c>
      <c r="B52" s="8" t="str">
        <f>LEFT(A52,SEARCH(" ",A52)-1)</f>
        <v>ST00841DE</v>
      </c>
      <c r="C52" s="7" t="s">
        <v>396</v>
      </c>
      <c r="D52" s="9" t="str">
        <f>SUBSTITUTE(A52,B52&amp;" // ","")</f>
        <v>Bombardier Service Center</v>
      </c>
      <c r="E52">
        <f>MATCH(Sheet1!B52,'Supplemental Type Certificates'!A:A,0)</f>
        <v>33</v>
      </c>
      <c r="F52">
        <f>MATCH(Sheet1!B52,Sheet2!A:A,0)</f>
        <v>14</v>
      </c>
      <c r="M52" s="4" t="str">
        <f>CHAR(10)&amp;A53&amp;", "&amp;H53&amp;"?"</f>
        <v xml:space="preserve">
ADS-B Out using Rockwell Collins TDR-94D Transponders paired with GPS-4000S WAAS GPS, Part 25, CL-601/604?</v>
      </c>
    </row>
    <row r="53" spans="1:13" hidden="1" x14ac:dyDescent="0.25">
      <c r="A53" t="s">
        <v>391</v>
      </c>
      <c r="B53"/>
      <c r="C53" s="4"/>
      <c r="D53" s="4"/>
      <c r="H53" s="4" t="str">
        <f>INDEX(Table1[#All],MATCH(B52,Table1[[#All],[STC Number]],0),21)</f>
        <v>Part 25, CL-601/604</v>
      </c>
    </row>
    <row r="54" spans="1:13" x14ac:dyDescent="0.25">
      <c r="A54" t="s">
        <v>191</v>
      </c>
      <c r="B54" s="8" t="str">
        <f>LEFT(A54,SEARCH(" ",A54)-1)</f>
        <v>ST00857DE</v>
      </c>
      <c r="C54" s="7" t="s">
        <v>396</v>
      </c>
      <c r="D54" s="9" t="str">
        <f>SUBSTITUTE(A54,B54&amp;" // ","")</f>
        <v>Mid-Continent</v>
      </c>
      <c r="E54">
        <f>MATCH(Sheet1!B54,'Supplemental Type Certificates'!A:A,0)</f>
        <v>35</v>
      </c>
      <c r="F54">
        <f>MATCH(Sheet1!B54,Sheet2!A:A,0)</f>
        <v>16</v>
      </c>
      <c r="M54" s="4" t="str">
        <f>CHAR(10)&amp;A55&amp;", "&amp;H55&amp;"?"</f>
        <v xml:space="preserve">
MD215 Standby Altimeter, Part 25, Hawker 800, Cessna 650?</v>
      </c>
    </row>
    <row r="55" spans="1:13" hidden="1" x14ac:dyDescent="0.25">
      <c r="A55" t="s">
        <v>384</v>
      </c>
      <c r="B55"/>
      <c r="C55" s="4"/>
      <c r="D55" s="4"/>
      <c r="H55" s="4" t="str">
        <f>INDEX(Table1[#All],MATCH(B54,Table1[[#All],[STC Number]],0),21)</f>
        <v>Part 25, Hawker 800, Cessna 650</v>
      </c>
    </row>
    <row r="56" spans="1:13" x14ac:dyDescent="0.25">
      <c r="A56" t="s">
        <v>180</v>
      </c>
      <c r="B56" s="8" t="str">
        <f>LEFT(A56,SEARCH(" ",A56)-1)</f>
        <v>ST00882DE</v>
      </c>
      <c r="C56" s="7" t="s">
        <v>396</v>
      </c>
      <c r="D56" s="9" t="str">
        <f>SUBSTITUTE(A56,B56&amp;" // ","")</f>
        <v>Becker Avionics</v>
      </c>
      <c r="E56">
        <f>MATCH(Sheet1!B56,'Supplemental Type Certificates'!A:A,0)</f>
        <v>14</v>
      </c>
      <c r="F56">
        <f>MATCH(Sheet1!B56,Sheet2!A:A,0)</f>
        <v>18</v>
      </c>
      <c r="M56" s="4" t="str">
        <f>CHAR(10)&amp;A57&amp;", "&amp;H57&amp;"?"</f>
        <v xml:space="preserve">
Becker BXT6553 ADS-B transponder, Part 25 AML?</v>
      </c>
    </row>
    <row r="57" spans="1:13" hidden="1" x14ac:dyDescent="0.25">
      <c r="A57" t="s">
        <v>385</v>
      </c>
      <c r="B57"/>
      <c r="C57" s="4"/>
      <c r="D57" s="4"/>
      <c r="H57" s="4" t="str">
        <f>INDEX(Table1[#All],MATCH(B56,Table1[[#All],[STC Number]],0),21)</f>
        <v>Part 25 AML</v>
      </c>
    </row>
    <row r="58" spans="1:13" x14ac:dyDescent="0.25">
      <c r="A58" t="s">
        <v>195</v>
      </c>
      <c r="B58" s="8" t="str">
        <f>LEFT(A58,SEARCH(" ",A58)-1)</f>
        <v>ST00883DE</v>
      </c>
      <c r="C58" s="7" t="s">
        <v>396</v>
      </c>
      <c r="D58" s="9" t="str">
        <f>SUBSTITUTE(A58,B58&amp;" // ","")</f>
        <v>DAC International</v>
      </c>
      <c r="E58">
        <f>MATCH(Sheet1!B58,'Supplemental Type Certificates'!A:A,0)</f>
        <v>24</v>
      </c>
      <c r="F58">
        <f>MATCH(Sheet1!B58,Sheet2!A:A,0)</f>
        <v>20</v>
      </c>
      <c r="M58" s="4" t="str">
        <f>CHAR(10)&amp;A59&amp;", "&amp;H59&amp;"?"</f>
        <v xml:space="preserve">
Grumman LitefLCR-IOO AHRS replacement for LCR-93, Part 25, Cessna 560XL?</v>
      </c>
    </row>
    <row r="59" spans="1:13" hidden="1" x14ac:dyDescent="0.25">
      <c r="A59" t="s">
        <v>392</v>
      </c>
      <c r="B59"/>
      <c r="C59" s="4"/>
      <c r="D59" s="4"/>
      <c r="H59" s="4" t="str">
        <f>INDEX(Table1[#All],MATCH(B58,Table1[[#All],[STC Number]],0),21)</f>
        <v>Part 25, Cessna 560XL</v>
      </c>
    </row>
    <row r="60" spans="1:13" x14ac:dyDescent="0.25">
      <c r="A60" t="s">
        <v>181</v>
      </c>
      <c r="B60" s="8" t="str">
        <f>LEFT(A60,SEARCH(" ",A60)-1)</f>
        <v>ST00892DE</v>
      </c>
      <c r="C60" s="7" t="s">
        <v>396</v>
      </c>
      <c r="D60" s="9" t="str">
        <f>SUBSTITUTE(A60,B60&amp;" // ","")</f>
        <v>BendixKing</v>
      </c>
      <c r="E60">
        <f>MATCH(Sheet1!B60,'Supplemental Type Certificates'!A:A,0)</f>
        <v>20</v>
      </c>
      <c r="F60">
        <f>MATCH(Sheet1!B60,Sheet2!A:A,0)</f>
        <v>22</v>
      </c>
      <c r="M60" s="4" t="str">
        <f>CHAR(10)&amp;A61&amp;", "&amp;H61&amp;"?"</f>
        <v xml:space="preserve">
Dual BendixKing KT 74 Transponders and optional BendixKing KGX 150 Receiver, Part 25, Cessna 550?</v>
      </c>
    </row>
    <row r="61" spans="1:13" hidden="1" x14ac:dyDescent="0.25">
      <c r="A61" t="s">
        <v>393</v>
      </c>
      <c r="B61"/>
      <c r="C61" s="4"/>
      <c r="D61" s="4"/>
      <c r="H61" s="4" t="str">
        <f>INDEX(Table1[#All],MATCH(B60,Table1[[#All],[STC Number]],0),21)</f>
        <v>Part 25, Cessna 550</v>
      </c>
    </row>
    <row r="62" spans="1:13" x14ac:dyDescent="0.25">
      <c r="A62" t="s">
        <v>196</v>
      </c>
      <c r="B62" s="8" t="str">
        <f>LEFT(A62,SEARCH(" ",A62)-1)</f>
        <v>ST00895DE</v>
      </c>
      <c r="C62" s="7" t="s">
        <v>396</v>
      </c>
      <c r="D62" s="9" t="str">
        <f>SUBSTITUTE(A62,B62&amp;" // ","")</f>
        <v>Worldwide Aircraft Services</v>
      </c>
      <c r="E62">
        <f>MATCH(Sheet1!B62,'Supplemental Type Certificates'!A:A,0)</f>
        <v>8</v>
      </c>
      <c r="F62">
        <f>MATCH(Sheet1!B62,Sheet2!A:A,0)</f>
        <v>24</v>
      </c>
      <c r="M62" s="4" t="str">
        <f>CHAR(10)&amp;A63&amp;", "&amp;H63&amp;"?"</f>
        <v xml:space="preserve">
Garmin G700 TXi Avionics Suite, Part 25, EMB-120?</v>
      </c>
    </row>
    <row r="63" spans="1:13" hidden="1" x14ac:dyDescent="0.25">
      <c r="A63" t="s">
        <v>394</v>
      </c>
      <c r="B63"/>
      <c r="C63" s="4"/>
      <c r="D63" s="4"/>
      <c r="H63" s="4" t="str">
        <f>INDEX(Table1[#All],MATCH(B62,Table1[[#All],[STC Number]],0),21)</f>
        <v>Part 25, EMB-120</v>
      </c>
    </row>
    <row r="64" spans="1:13" x14ac:dyDescent="0.25">
      <c r="A64" t="s">
        <v>182</v>
      </c>
      <c r="B64" s="8" t="str">
        <f>LEFT(A64,SEARCH(" ",A64)-1)</f>
        <v>ST00912DE</v>
      </c>
      <c r="C64" s="7" t="s">
        <v>396</v>
      </c>
      <c r="D64" s="9" t="str">
        <f>SUBSTITUTE(A64,B64&amp;" // ","")</f>
        <v>Gulfstream Service Center</v>
      </c>
      <c r="E64">
        <f>MATCH(Sheet1!B64,'Supplemental Type Certificates'!A:A,0)</f>
        <v>32</v>
      </c>
      <c r="F64">
        <f>MATCH(Sheet1!B64,Sheet2!A:A,0)</f>
        <v>26</v>
      </c>
      <c r="M64" s="4" t="str">
        <f>CHAR(10)&amp;A65&amp;", "&amp;H65&amp;"?"</f>
        <v xml:space="preserve">
FANS I/A+ Remote Oceanic CPDLC ADS-C and CPDLC-DCL, Part 25, Gulfstream G200?</v>
      </c>
    </row>
    <row r="65" spans="1:13" hidden="1" x14ac:dyDescent="0.25">
      <c r="A65" t="s">
        <v>395</v>
      </c>
      <c r="B65"/>
      <c r="C65" s="4"/>
      <c r="D65" s="4"/>
      <c r="H65" s="4" t="str">
        <f>INDEX(Table1[#All],MATCH(B64,Table1[[#All],[STC Number]],0),21)</f>
        <v>Part 25, Gulfstream G200</v>
      </c>
    </row>
    <row r="66" spans="1:13" x14ac:dyDescent="0.25">
      <c r="A66" t="s">
        <v>289</v>
      </c>
      <c r="B66" s="8" t="str">
        <f>LEFT(A66,SEARCH(" ",A66)-1)</f>
        <v>ST01985WI</v>
      </c>
      <c r="C66" s="7" t="s">
        <v>396</v>
      </c>
      <c r="D66" s="9" t="str">
        <f>SUBSTITUTE(A66,B66&amp;" // ","")</f>
        <v>SEAerospace</v>
      </c>
      <c r="E66">
        <f>MATCH(Sheet1!B66,'Supplemental Type Certificates'!A:A,0)</f>
        <v>2</v>
      </c>
      <c r="F66">
        <f>MATCH(Sheet1!B66,Sheet2!A:A,0)</f>
        <v>38</v>
      </c>
      <c r="M66" s="4" t="str">
        <f>CHAR(10)&amp;A67&amp;", "&amp;H67&amp;"?"</f>
        <v xml:space="preserve">
Garmin GI-275 ESI replacement of 3ATI Standby ADI or Standby Altimeter, Part 25 AML?</v>
      </c>
    </row>
    <row r="67" spans="1:13" hidden="1" x14ac:dyDescent="0.25">
      <c r="A67" t="s">
        <v>263</v>
      </c>
      <c r="B67"/>
      <c r="C67" s="4"/>
      <c r="D67" s="4"/>
      <c r="H67" s="4" t="str">
        <f>INDEX(Table1[#All],MATCH(B66,Table1[[#All],[STC Number]],0),21)</f>
        <v>Part 25 AML</v>
      </c>
    </row>
    <row r="68" spans="1:13" x14ac:dyDescent="0.25">
      <c r="A68" t="s">
        <v>290</v>
      </c>
      <c r="B68" s="8" t="str">
        <f>LEFT(A68,SEARCH(" ",A68)-1)</f>
        <v>ST01999WI</v>
      </c>
      <c r="C68" s="7" t="s">
        <v>396</v>
      </c>
      <c r="D68" s="9" t="str">
        <f>SUBSTITUTE(A68,B68&amp;" // ","")</f>
        <v>True Blue Power</v>
      </c>
      <c r="E68" t="e">
        <f>MATCH(Sheet1!B68,'Supplemental Type Certificates'!A:A,0)</f>
        <v>#N/A</v>
      </c>
      <c r="F68">
        <f>MATCH(Sheet1!B68,Sheet2!A:A,0)</f>
        <v>40</v>
      </c>
      <c r="M68" s="4" t="str">
        <f>CHAR(10)&amp;A69&amp;", "&amp;H69&amp;"?"</f>
        <v xml:space="preserve">
Replace the lead-acid battery with a True Blue Power TB40, Part 25, Beech  400A?</v>
      </c>
    </row>
    <row r="69" spans="1:13" hidden="1" x14ac:dyDescent="0.25">
      <c r="A69" t="s">
        <v>264</v>
      </c>
      <c r="B69"/>
      <c r="C69" s="4"/>
      <c r="D69" s="4"/>
      <c r="H69" s="4" t="s">
        <v>373</v>
      </c>
    </row>
    <row r="70" spans="1:13" x14ac:dyDescent="0.25">
      <c r="A70" t="s">
        <v>291</v>
      </c>
      <c r="B70" s="8" t="str">
        <f>LEFT(A70,SEARCH(" ",A70)-1)</f>
        <v>ST02004WI</v>
      </c>
      <c r="C70" s="7" t="s">
        <v>396</v>
      </c>
      <c r="D70" s="9" t="str">
        <f>SUBSTITUTE(A70,B70&amp;" // ","")</f>
        <v>SEAerospace</v>
      </c>
      <c r="E70">
        <f>MATCH(Sheet1!B70,'Supplemental Type Certificates'!A:A,0)</f>
        <v>3</v>
      </c>
      <c r="F70">
        <f>MATCH(Sheet1!B70,Sheet2!A:A,0)</f>
        <v>42</v>
      </c>
      <c r="M70" s="4" t="str">
        <f>CHAR(10)&amp;A71&amp;", "&amp;H71&amp;"?"</f>
        <v xml:space="preserve">
Garmin GI-275 IVS replacment for Honeywell IVA-81, Part 25 AML?</v>
      </c>
    </row>
    <row r="71" spans="1:13" hidden="1" x14ac:dyDescent="0.25">
      <c r="A71" t="s">
        <v>265</v>
      </c>
      <c r="B71"/>
      <c r="C71" s="4"/>
      <c r="D71" s="4"/>
      <c r="H71" s="4" t="str">
        <f>INDEX(Table1[#All],MATCH(B70,Table1[[#All],[STC Number]],0),21)</f>
        <v>Part 25 AML</v>
      </c>
    </row>
    <row r="72" spans="1:13" x14ac:dyDescent="0.25">
      <c r="A72" t="s">
        <v>292</v>
      </c>
      <c r="B72" s="8" t="str">
        <f>LEFT(A72,SEARCH(" ",A72)-1)</f>
        <v>SR09654RC</v>
      </c>
      <c r="C72" s="7" t="s">
        <v>396</v>
      </c>
      <c r="D72" s="9" t="str">
        <f>SUBSTITUTE(A72,B72&amp;" // ","")</f>
        <v>FreeFlight Systems</v>
      </c>
      <c r="E72" t="e">
        <f>MATCH(Sheet1!B72,'Supplemental Type Certificates'!A:A,0)</f>
        <v>#N/A</v>
      </c>
      <c r="F72">
        <f>MATCH(Sheet1!B72,Sheet2!A:A,0)</f>
        <v>56</v>
      </c>
      <c r="M72" s="4" t="str">
        <f>CHAR(10)&amp;A73&amp;", "&amp;H73&amp;"?"</f>
        <v xml:space="preserve">
RANGR ADS-B Out/In Installation, Part 27,  Airbus, Bell and Robinson?</v>
      </c>
    </row>
    <row r="73" spans="1:13" hidden="1" x14ac:dyDescent="0.25">
      <c r="A73" t="s">
        <v>266</v>
      </c>
      <c r="B73"/>
      <c r="C73" s="4"/>
      <c r="D73" s="4"/>
      <c r="H73" s="4" t="s">
        <v>372</v>
      </c>
    </row>
    <row r="74" spans="1:13" x14ac:dyDescent="0.25">
      <c r="A74" t="s">
        <v>293</v>
      </c>
      <c r="B74" s="8" t="str">
        <f>LEFT(A74,SEARCH(" ",A74)-1)</f>
        <v>SA01988WI</v>
      </c>
      <c r="C74" s="7" t="s">
        <v>396</v>
      </c>
      <c r="D74" s="9" t="str">
        <f>SUBSTITUTE(A74,B74&amp;" // ","")</f>
        <v>Peregrine Avionics</v>
      </c>
      <c r="E74">
        <f>MATCH(Sheet1!B74,'Supplemental Type Certificates'!A:A,0)</f>
        <v>4</v>
      </c>
      <c r="F74">
        <f>MATCH(Sheet1!B74,Sheet2!A:A,0)</f>
        <v>58</v>
      </c>
      <c r="M74" s="4" t="str">
        <f>CHAR(10)&amp;A75&amp;", "&amp;H75&amp;"?"</f>
        <v xml:space="preserve">
Whelan Aerospace Technologies LED replacement of DeVore wingtip and tail position anti-collision lights, Part 23, Beech 390?</v>
      </c>
    </row>
    <row r="75" spans="1:13" hidden="1" x14ac:dyDescent="0.25">
      <c r="A75" t="s">
        <v>397</v>
      </c>
      <c r="B75"/>
      <c r="C75" s="4"/>
      <c r="D75" s="4"/>
      <c r="H75" s="4" t="str">
        <f>INDEX(Table1[#All],MATCH(B74,Table1[[#All],[STC Number]],0),21)</f>
        <v>Part 23, Beech 390</v>
      </c>
    </row>
    <row r="76" spans="1:13" x14ac:dyDescent="0.25">
      <c r="A76" t="s">
        <v>294</v>
      </c>
      <c r="B76" s="8" t="str">
        <f>LEFT(A76,SEARCH(" ",A76)-1)</f>
        <v>SA01044DE</v>
      </c>
      <c r="C76" s="7" t="s">
        <v>396</v>
      </c>
      <c r="D76" s="9" t="str">
        <f>SUBSTITUTE(A76,B76&amp;" // ","")</f>
        <v>Finnoff</v>
      </c>
      <c r="E76">
        <f>MATCH(Sheet1!B76,'Supplemental Type Certificates'!A:A,0)</f>
        <v>31</v>
      </c>
      <c r="F76">
        <f>MATCH(Sheet1!B76,Sheet2!A:A,0)</f>
        <v>70</v>
      </c>
      <c r="M76" s="4" t="str">
        <f>CHAR(10)&amp;A77&amp;", "&amp;H77&amp;"?"</f>
        <v xml:space="preserve">
True Blue Power TB44 installation in PC-12 models, Part 23, PC-12 Models?</v>
      </c>
    </row>
    <row r="77" spans="1:13" hidden="1" x14ac:dyDescent="0.25">
      <c r="A77" t="s">
        <v>267</v>
      </c>
      <c r="B77"/>
      <c r="C77" s="4"/>
      <c r="D77" s="4"/>
      <c r="H77" s="4" t="str">
        <f>INDEX(Table1[#All],MATCH(B76,Table1[[#All],[STC Number]],0),21)</f>
        <v>Part 23, PC-12 Models</v>
      </c>
    </row>
  </sheetData>
  <autoFilter ref="A1:F77" xr:uid="{171D5805-F401-4ED0-B7C4-D9906C6B40EB}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10F0-C988-419E-8115-AC30277EB3E7}">
  <dimension ref="A1:D38"/>
  <sheetViews>
    <sheetView tabSelected="1" topLeftCell="A19" workbookViewId="0">
      <selection sqref="A1:D38"/>
    </sheetView>
  </sheetViews>
  <sheetFormatPr defaultRowHeight="15" x14ac:dyDescent="0.25"/>
  <cols>
    <col min="1" max="1" width="9.140625" style="8"/>
    <col min="3" max="3" width="9.140625" style="9"/>
  </cols>
  <sheetData>
    <row r="1" spans="1:4" x14ac:dyDescent="0.25">
      <c r="A1" s="8" t="s">
        <v>139</v>
      </c>
      <c r="B1" t="s">
        <v>396</v>
      </c>
      <c r="C1" s="9" t="s">
        <v>241</v>
      </c>
      <c r="D1" t="s">
        <v>405</v>
      </c>
    </row>
    <row r="2" spans="1:4" x14ac:dyDescent="0.25">
      <c r="A2" s="8" t="s">
        <v>121</v>
      </c>
      <c r="B2" t="s">
        <v>396</v>
      </c>
      <c r="C2" s="9" t="s">
        <v>241</v>
      </c>
      <c r="D2" t="s">
        <v>406</v>
      </c>
    </row>
    <row r="3" spans="1:4" x14ac:dyDescent="0.25">
      <c r="A3" s="8" t="s">
        <v>168</v>
      </c>
      <c r="B3" t="s">
        <v>396</v>
      </c>
      <c r="C3" s="9" t="s">
        <v>225</v>
      </c>
      <c r="D3" t="s">
        <v>407</v>
      </c>
    </row>
    <row r="4" spans="1:4" x14ac:dyDescent="0.25">
      <c r="A4" s="8" t="s">
        <v>147</v>
      </c>
      <c r="B4" t="s">
        <v>396</v>
      </c>
      <c r="C4" s="9" t="s">
        <v>227</v>
      </c>
      <c r="D4" t="s">
        <v>408</v>
      </c>
    </row>
    <row r="5" spans="1:4" x14ac:dyDescent="0.25">
      <c r="A5" s="8" t="s">
        <v>88</v>
      </c>
      <c r="B5" t="s">
        <v>396</v>
      </c>
      <c r="C5" s="9" t="s">
        <v>249</v>
      </c>
      <c r="D5" t="s">
        <v>409</v>
      </c>
    </row>
    <row r="6" spans="1:4" x14ac:dyDescent="0.25">
      <c r="A6" s="8" t="s">
        <v>250</v>
      </c>
      <c r="B6" t="s">
        <v>396</v>
      </c>
      <c r="C6" s="9" t="s">
        <v>251</v>
      </c>
      <c r="D6" t="s">
        <v>436</v>
      </c>
    </row>
    <row r="7" spans="1:4" x14ac:dyDescent="0.25">
      <c r="A7" s="8" t="s">
        <v>252</v>
      </c>
      <c r="B7" t="s">
        <v>396</v>
      </c>
      <c r="C7" s="9" t="s">
        <v>254</v>
      </c>
      <c r="D7" t="s">
        <v>410</v>
      </c>
    </row>
    <row r="8" spans="1:4" x14ac:dyDescent="0.25">
      <c r="A8" s="8" t="s">
        <v>255</v>
      </c>
      <c r="B8" t="s">
        <v>396</v>
      </c>
      <c r="C8" s="9" t="s">
        <v>225</v>
      </c>
      <c r="D8" t="s">
        <v>411</v>
      </c>
    </row>
    <row r="9" spans="1:4" x14ac:dyDescent="0.25">
      <c r="A9" s="8" t="s">
        <v>163</v>
      </c>
      <c r="B9" t="s">
        <v>396</v>
      </c>
      <c r="C9" s="9" t="s">
        <v>241</v>
      </c>
      <c r="D9" t="s">
        <v>412</v>
      </c>
    </row>
    <row r="10" spans="1:4" x14ac:dyDescent="0.25">
      <c r="A10" s="8" t="s">
        <v>33</v>
      </c>
      <c r="B10" t="s">
        <v>396</v>
      </c>
      <c r="C10" s="9" t="s">
        <v>214</v>
      </c>
      <c r="D10" t="s">
        <v>435</v>
      </c>
    </row>
    <row r="11" spans="1:4" x14ac:dyDescent="0.25">
      <c r="A11" s="8" t="s">
        <v>257</v>
      </c>
      <c r="B11" t="s">
        <v>396</v>
      </c>
      <c r="C11" s="9" t="s">
        <v>227</v>
      </c>
      <c r="D11" t="s">
        <v>413</v>
      </c>
    </row>
    <row r="12" spans="1:4" x14ac:dyDescent="0.25">
      <c r="A12" s="8" t="s">
        <v>99</v>
      </c>
      <c r="B12" t="s">
        <v>396</v>
      </c>
      <c r="C12" s="9" t="s">
        <v>241</v>
      </c>
      <c r="D12" t="s">
        <v>401</v>
      </c>
    </row>
    <row r="13" spans="1:4" x14ac:dyDescent="0.25">
      <c r="A13" s="8" t="s">
        <v>135</v>
      </c>
      <c r="B13" t="s">
        <v>396</v>
      </c>
      <c r="C13" s="9" t="s">
        <v>227</v>
      </c>
      <c r="D13" t="s">
        <v>402</v>
      </c>
    </row>
    <row r="14" spans="1:4" x14ac:dyDescent="0.25">
      <c r="A14" s="8" t="s">
        <v>131</v>
      </c>
      <c r="B14" t="s">
        <v>396</v>
      </c>
      <c r="C14" s="9" t="s">
        <v>23</v>
      </c>
      <c r="D14" t="s">
        <v>399</v>
      </c>
    </row>
    <row r="15" spans="1:4" x14ac:dyDescent="0.25">
      <c r="A15" s="8" t="s">
        <v>159</v>
      </c>
      <c r="B15" t="s">
        <v>396</v>
      </c>
      <c r="C15" s="9" t="s">
        <v>217</v>
      </c>
      <c r="D15" t="s">
        <v>403</v>
      </c>
    </row>
    <row r="16" spans="1:4" x14ac:dyDescent="0.25">
      <c r="A16" s="8" t="s">
        <v>109</v>
      </c>
      <c r="B16" t="s">
        <v>396</v>
      </c>
      <c r="C16" s="9" t="s">
        <v>23</v>
      </c>
      <c r="D16" t="s">
        <v>400</v>
      </c>
    </row>
    <row r="17" spans="1:4" x14ac:dyDescent="0.25">
      <c r="A17" s="8" t="s">
        <v>81</v>
      </c>
      <c r="B17" t="s">
        <v>396</v>
      </c>
      <c r="C17" s="9" t="s">
        <v>219</v>
      </c>
      <c r="D17" t="s">
        <v>404</v>
      </c>
    </row>
    <row r="18" spans="1:4" x14ac:dyDescent="0.25">
      <c r="A18" s="8" t="s">
        <v>242</v>
      </c>
      <c r="B18" t="s">
        <v>396</v>
      </c>
      <c r="C18" s="9" t="s">
        <v>244</v>
      </c>
      <c r="D18" t="s">
        <v>434</v>
      </c>
    </row>
    <row r="19" spans="1:4" x14ac:dyDescent="0.25">
      <c r="A19" s="8" t="s">
        <v>155</v>
      </c>
      <c r="B19" t="s">
        <v>396</v>
      </c>
      <c r="C19" s="9" t="s">
        <v>23</v>
      </c>
      <c r="D19" t="s">
        <v>421</v>
      </c>
    </row>
    <row r="20" spans="1:4" x14ac:dyDescent="0.25">
      <c r="A20" s="8" t="s">
        <v>151</v>
      </c>
      <c r="B20" t="s">
        <v>396</v>
      </c>
      <c r="C20" s="9" t="s">
        <v>217</v>
      </c>
      <c r="D20" t="s">
        <v>422</v>
      </c>
    </row>
    <row r="21" spans="1:4" x14ac:dyDescent="0.25">
      <c r="A21" s="8" t="s">
        <v>115</v>
      </c>
      <c r="B21" t="s">
        <v>396</v>
      </c>
      <c r="C21" s="9" t="s">
        <v>219</v>
      </c>
      <c r="D21" t="s">
        <v>423</v>
      </c>
    </row>
    <row r="22" spans="1:4" x14ac:dyDescent="0.25">
      <c r="A22" s="8" t="s">
        <v>220</v>
      </c>
      <c r="B22" t="s">
        <v>396</v>
      </c>
      <c r="C22" s="9" t="s">
        <v>222</v>
      </c>
      <c r="D22" t="s">
        <v>424</v>
      </c>
    </row>
    <row r="23" spans="1:4" x14ac:dyDescent="0.25">
      <c r="A23" s="8" t="s">
        <v>223</v>
      </c>
      <c r="B23" t="s">
        <v>396</v>
      </c>
      <c r="C23" s="9" t="s">
        <v>225</v>
      </c>
      <c r="D23" t="s">
        <v>425</v>
      </c>
    </row>
    <row r="24" spans="1:4" x14ac:dyDescent="0.25">
      <c r="A24" s="8" t="s">
        <v>94</v>
      </c>
      <c r="B24" t="s">
        <v>396</v>
      </c>
      <c r="C24" s="9" t="s">
        <v>226</v>
      </c>
      <c r="D24" t="s">
        <v>426</v>
      </c>
    </row>
    <row r="25" spans="1:4" x14ac:dyDescent="0.25">
      <c r="A25" s="8" t="s">
        <v>143</v>
      </c>
      <c r="B25" t="s">
        <v>396</v>
      </c>
      <c r="C25" s="9" t="s">
        <v>217</v>
      </c>
      <c r="D25" t="s">
        <v>427</v>
      </c>
    </row>
    <row r="26" spans="1:4" x14ac:dyDescent="0.25">
      <c r="A26" s="8" t="s">
        <v>126</v>
      </c>
      <c r="B26" t="s">
        <v>396</v>
      </c>
      <c r="C26" s="9" t="s">
        <v>227</v>
      </c>
      <c r="D26" t="s">
        <v>428</v>
      </c>
    </row>
    <row r="27" spans="1:4" x14ac:dyDescent="0.25">
      <c r="A27" s="8" t="s">
        <v>60</v>
      </c>
      <c r="B27" t="s">
        <v>396</v>
      </c>
      <c r="C27" s="9" t="s">
        <v>228</v>
      </c>
      <c r="D27" t="s">
        <v>429</v>
      </c>
    </row>
    <row r="28" spans="1:4" x14ac:dyDescent="0.25">
      <c r="A28" s="8" t="s">
        <v>229</v>
      </c>
      <c r="B28" t="s">
        <v>396</v>
      </c>
      <c r="C28" s="9" t="s">
        <v>231</v>
      </c>
      <c r="D28" t="s">
        <v>430</v>
      </c>
    </row>
    <row r="29" spans="1:4" x14ac:dyDescent="0.25">
      <c r="A29" s="8" t="s">
        <v>105</v>
      </c>
      <c r="B29" t="s">
        <v>396</v>
      </c>
      <c r="C29" s="9" t="s">
        <v>217</v>
      </c>
      <c r="D29" t="s">
        <v>398</v>
      </c>
    </row>
    <row r="30" spans="1:4" x14ac:dyDescent="0.25">
      <c r="A30" s="8" t="s">
        <v>66</v>
      </c>
      <c r="B30" t="s">
        <v>396</v>
      </c>
      <c r="C30" s="9" t="s">
        <v>23</v>
      </c>
      <c r="D30" t="s">
        <v>419</v>
      </c>
    </row>
    <row r="31" spans="1:4" x14ac:dyDescent="0.25">
      <c r="A31" s="8" t="s">
        <v>55</v>
      </c>
      <c r="B31" t="s">
        <v>396</v>
      </c>
      <c r="C31" s="9" t="s">
        <v>23</v>
      </c>
      <c r="D31" t="s">
        <v>418</v>
      </c>
    </row>
    <row r="32" spans="1:4" x14ac:dyDescent="0.25">
      <c r="A32" s="8" t="s">
        <v>48</v>
      </c>
      <c r="B32" t="s">
        <v>396</v>
      </c>
      <c r="C32" s="9" t="s">
        <v>415</v>
      </c>
      <c r="D32" t="s">
        <v>416</v>
      </c>
    </row>
    <row r="33" spans="1:4" x14ac:dyDescent="0.25">
      <c r="A33" s="8" t="s">
        <v>72</v>
      </c>
      <c r="B33" t="s">
        <v>396</v>
      </c>
      <c r="C33" s="9" t="s">
        <v>23</v>
      </c>
      <c r="D33" t="s">
        <v>420</v>
      </c>
    </row>
    <row r="34" spans="1:4" x14ac:dyDescent="0.25">
      <c r="A34" s="8" t="s">
        <v>77</v>
      </c>
      <c r="B34" t="s">
        <v>396</v>
      </c>
      <c r="C34" s="9" t="s">
        <v>23</v>
      </c>
      <c r="D34" t="s">
        <v>417</v>
      </c>
    </row>
    <row r="35" spans="1:4" x14ac:dyDescent="0.25">
      <c r="A35" s="8" t="s">
        <v>41</v>
      </c>
      <c r="B35" t="s">
        <v>396</v>
      </c>
      <c r="C35" s="9" t="s">
        <v>217</v>
      </c>
      <c r="D35" t="s">
        <v>414</v>
      </c>
    </row>
    <row r="36" spans="1:4" x14ac:dyDescent="0.25">
      <c r="A36" s="8" t="s">
        <v>17</v>
      </c>
      <c r="B36" t="s">
        <v>396</v>
      </c>
      <c r="C36" s="9" t="s">
        <v>219</v>
      </c>
      <c r="D36" t="s">
        <v>431</v>
      </c>
    </row>
    <row r="37" spans="1:4" x14ac:dyDescent="0.25">
      <c r="A37" s="8" t="s">
        <v>234</v>
      </c>
      <c r="B37" t="s">
        <v>396</v>
      </c>
      <c r="C37" s="9" t="s">
        <v>236</v>
      </c>
      <c r="D37" t="s">
        <v>432</v>
      </c>
    </row>
    <row r="38" spans="1:4" x14ac:dyDescent="0.25">
      <c r="A38" s="8" t="s">
        <v>29</v>
      </c>
      <c r="B38" t="s">
        <v>396</v>
      </c>
      <c r="C38" s="9" t="s">
        <v>219</v>
      </c>
      <c r="D38" t="s">
        <v>433</v>
      </c>
    </row>
  </sheetData>
  <sortState xmlns:xlrd2="http://schemas.microsoft.com/office/spreadsheetml/2017/richdata2" ref="A1:D38">
    <sortCondition ref="A1:A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62D0-9C16-4641-955B-2C00CFB787AD}">
  <sheetPr filterMode="1"/>
  <dimension ref="A1:G80"/>
  <sheetViews>
    <sheetView workbookViewId="0">
      <selection activeCell="A38" sqref="A38:A70"/>
    </sheetView>
  </sheetViews>
  <sheetFormatPr defaultRowHeight="15" x14ac:dyDescent="0.25"/>
  <cols>
    <col min="1" max="1" width="10.7109375" bestFit="1" customWidth="1"/>
  </cols>
  <sheetData>
    <row r="1" spans="1:7" x14ac:dyDescent="0.25">
      <c r="A1" t="s">
        <v>209</v>
      </c>
      <c r="B1" t="s">
        <v>210</v>
      </c>
      <c r="C1" t="s">
        <v>211</v>
      </c>
      <c r="D1" t="s">
        <v>212</v>
      </c>
      <c r="E1" t="s">
        <v>213</v>
      </c>
    </row>
    <row r="2" spans="1:7" hidden="1" x14ac:dyDescent="0.25">
      <c r="A2" t="s">
        <v>155</v>
      </c>
      <c r="B2" t="s">
        <v>156</v>
      </c>
      <c r="C2" t="s">
        <v>214</v>
      </c>
      <c r="G2">
        <f>MATCH(A2,Sheet1!B:B,0)</f>
        <v>46</v>
      </c>
    </row>
    <row r="3" spans="1:7" hidden="1" x14ac:dyDescent="0.25"/>
    <row r="4" spans="1:7" hidden="1" x14ac:dyDescent="0.25">
      <c r="A4" t="s">
        <v>66</v>
      </c>
      <c r="B4" t="s">
        <v>67</v>
      </c>
      <c r="C4" t="s">
        <v>214</v>
      </c>
      <c r="G4">
        <f>MATCH(A4,Sheet1!B:B,0)</f>
        <v>42</v>
      </c>
    </row>
    <row r="5" spans="1:7" hidden="1" x14ac:dyDescent="0.25"/>
    <row r="6" spans="1:7" hidden="1" x14ac:dyDescent="0.25">
      <c r="A6" t="s">
        <v>55</v>
      </c>
      <c r="B6" t="s">
        <v>215</v>
      </c>
      <c r="C6" t="s">
        <v>214</v>
      </c>
      <c r="G6">
        <f>MATCH(A6,Sheet1!B:B,0)</f>
        <v>40</v>
      </c>
    </row>
    <row r="7" spans="1:7" hidden="1" x14ac:dyDescent="0.25"/>
    <row r="8" spans="1:7" hidden="1" x14ac:dyDescent="0.25">
      <c r="A8" t="s">
        <v>72</v>
      </c>
      <c r="B8" t="s">
        <v>73</v>
      </c>
      <c r="C8" t="s">
        <v>214</v>
      </c>
      <c r="G8">
        <f>MATCH(A8,Sheet1!B:B,0)</f>
        <v>44</v>
      </c>
    </row>
    <row r="9" spans="1:7" hidden="1" x14ac:dyDescent="0.25"/>
    <row r="10" spans="1:7" hidden="1" x14ac:dyDescent="0.25">
      <c r="A10" t="s">
        <v>151</v>
      </c>
      <c r="B10" t="s">
        <v>216</v>
      </c>
      <c r="C10" t="s">
        <v>217</v>
      </c>
      <c r="G10">
        <f>MATCH(A10,Sheet1!B:B,0)</f>
        <v>48</v>
      </c>
    </row>
    <row r="11" spans="1:7" hidden="1" x14ac:dyDescent="0.25"/>
    <row r="12" spans="1:7" hidden="1" x14ac:dyDescent="0.25">
      <c r="A12" t="s">
        <v>115</v>
      </c>
      <c r="B12" t="s">
        <v>218</v>
      </c>
      <c r="C12" t="s">
        <v>219</v>
      </c>
      <c r="G12">
        <f>MATCH(A12,Sheet1!B:B,0)</f>
        <v>50</v>
      </c>
    </row>
    <row r="13" spans="1:7" hidden="1" x14ac:dyDescent="0.25"/>
    <row r="14" spans="1:7" hidden="1" x14ac:dyDescent="0.25">
      <c r="A14" t="s">
        <v>220</v>
      </c>
      <c r="B14" t="s">
        <v>221</v>
      </c>
      <c r="C14" t="s">
        <v>222</v>
      </c>
      <c r="G14">
        <f>MATCH(A14,Sheet1!B:B,0)</f>
        <v>52</v>
      </c>
    </row>
    <row r="15" spans="1:7" hidden="1" x14ac:dyDescent="0.25"/>
    <row r="16" spans="1:7" hidden="1" x14ac:dyDescent="0.25">
      <c r="A16" t="s">
        <v>223</v>
      </c>
      <c r="B16" t="s">
        <v>224</v>
      </c>
      <c r="C16" t="s">
        <v>225</v>
      </c>
      <c r="G16">
        <f>MATCH(A16,Sheet1!B:B,0)</f>
        <v>54</v>
      </c>
    </row>
    <row r="17" spans="1:7" hidden="1" x14ac:dyDescent="0.25"/>
    <row r="18" spans="1:7" hidden="1" x14ac:dyDescent="0.25">
      <c r="A18" t="s">
        <v>94</v>
      </c>
      <c r="B18" t="s">
        <v>95</v>
      </c>
      <c r="C18" t="s">
        <v>226</v>
      </c>
      <c r="G18">
        <f>MATCH(A18,Sheet1!B:B,0)</f>
        <v>56</v>
      </c>
    </row>
    <row r="19" spans="1:7" hidden="1" x14ac:dyDescent="0.25"/>
    <row r="20" spans="1:7" hidden="1" x14ac:dyDescent="0.25">
      <c r="A20" t="s">
        <v>143</v>
      </c>
      <c r="B20" t="s">
        <v>144</v>
      </c>
      <c r="C20" t="s">
        <v>217</v>
      </c>
      <c r="G20">
        <f>MATCH(A20,Sheet1!B:B,0)</f>
        <v>58</v>
      </c>
    </row>
    <row r="21" spans="1:7" hidden="1" x14ac:dyDescent="0.25"/>
    <row r="22" spans="1:7" hidden="1" x14ac:dyDescent="0.25">
      <c r="A22" t="s">
        <v>126</v>
      </c>
      <c r="B22" t="s">
        <v>127</v>
      </c>
      <c r="C22" t="s">
        <v>227</v>
      </c>
      <c r="G22">
        <f>MATCH(A22,Sheet1!B:B,0)</f>
        <v>60</v>
      </c>
    </row>
    <row r="23" spans="1:7" hidden="1" x14ac:dyDescent="0.25"/>
    <row r="24" spans="1:7" hidden="1" x14ac:dyDescent="0.25">
      <c r="A24" t="s">
        <v>60</v>
      </c>
      <c r="B24" t="s">
        <v>61</v>
      </c>
      <c r="C24" t="s">
        <v>228</v>
      </c>
      <c r="G24">
        <f>MATCH(A24,Sheet1!B:B,0)</f>
        <v>62</v>
      </c>
    </row>
    <row r="25" spans="1:7" hidden="1" x14ac:dyDescent="0.25"/>
    <row r="26" spans="1:7" hidden="1" x14ac:dyDescent="0.25">
      <c r="A26" t="s">
        <v>229</v>
      </c>
      <c r="B26" t="s">
        <v>230</v>
      </c>
      <c r="C26" t="s">
        <v>231</v>
      </c>
      <c r="G26">
        <f>MATCH(A26,Sheet1!B:B,0)</f>
        <v>64</v>
      </c>
    </row>
    <row r="27" spans="1:7" hidden="1" x14ac:dyDescent="0.25"/>
    <row r="28" spans="1:7" hidden="1" x14ac:dyDescent="0.25">
      <c r="A28" t="s">
        <v>105</v>
      </c>
      <c r="B28" t="s">
        <v>95</v>
      </c>
      <c r="C28" t="s">
        <v>217</v>
      </c>
      <c r="G28">
        <f>MATCH(A28,Sheet1!B:B,0)</f>
        <v>2</v>
      </c>
    </row>
    <row r="29" spans="1:7" hidden="1" x14ac:dyDescent="0.25"/>
    <row r="30" spans="1:7" hidden="1" x14ac:dyDescent="0.25">
      <c r="A30" t="s">
        <v>77</v>
      </c>
      <c r="B30" t="s">
        <v>232</v>
      </c>
      <c r="C30" t="s">
        <v>214</v>
      </c>
      <c r="G30">
        <f>MATCH(A30,Sheet1!B:B,0)</f>
        <v>38</v>
      </c>
    </row>
    <row r="31" spans="1:7" hidden="1" x14ac:dyDescent="0.25"/>
    <row r="32" spans="1:7" hidden="1" x14ac:dyDescent="0.25">
      <c r="A32" t="s">
        <v>48</v>
      </c>
      <c r="B32" t="s">
        <v>49</v>
      </c>
      <c r="C32" t="s">
        <v>259</v>
      </c>
      <c r="G32">
        <f>MATCH(A32,Sheet1!B:B,0)</f>
        <v>36</v>
      </c>
    </row>
    <row r="33" spans="1:7" hidden="1" x14ac:dyDescent="0.25"/>
    <row r="34" spans="1:7" hidden="1" x14ac:dyDescent="0.25"/>
    <row r="35" spans="1:7" hidden="1" x14ac:dyDescent="0.25"/>
    <row r="36" spans="1:7" hidden="1" x14ac:dyDescent="0.25">
      <c r="A36" t="s">
        <v>41</v>
      </c>
      <c r="B36" t="s">
        <v>42</v>
      </c>
      <c r="C36" t="s">
        <v>217</v>
      </c>
      <c r="G36">
        <f>MATCH(A36,Sheet1!B:B,0)</f>
        <v>34</v>
      </c>
    </row>
    <row r="37" spans="1:7" hidden="1" x14ac:dyDescent="0.25"/>
    <row r="38" spans="1:7" x14ac:dyDescent="0.25">
      <c r="A38" t="s">
        <v>17</v>
      </c>
      <c r="B38" t="s">
        <v>233</v>
      </c>
      <c r="C38" t="s">
        <v>219</v>
      </c>
      <c r="G38">
        <f>MATCH(A38,Sheet1!B:B,0)</f>
        <v>66</v>
      </c>
    </row>
    <row r="39" spans="1:7" hidden="1" x14ac:dyDescent="0.25"/>
    <row r="40" spans="1:7" x14ac:dyDescent="0.25">
      <c r="A40" t="s">
        <v>234</v>
      </c>
      <c r="B40" t="s">
        <v>235</v>
      </c>
      <c r="C40" t="s">
        <v>236</v>
      </c>
      <c r="G40">
        <f>MATCH(A40,Sheet1!B:B,0)</f>
        <v>68</v>
      </c>
    </row>
    <row r="41" spans="1:7" hidden="1" x14ac:dyDescent="0.25"/>
    <row r="42" spans="1:7" x14ac:dyDescent="0.25">
      <c r="A42" t="s">
        <v>29</v>
      </c>
      <c r="B42" t="s">
        <v>237</v>
      </c>
      <c r="C42" t="s">
        <v>219</v>
      </c>
      <c r="G42">
        <f>MATCH(A42,Sheet1!B:B,0)</f>
        <v>70</v>
      </c>
    </row>
    <row r="43" spans="1:7" hidden="1" x14ac:dyDescent="0.25"/>
    <row r="44" spans="1:7" hidden="1" x14ac:dyDescent="0.25">
      <c r="A44" t="s">
        <v>131</v>
      </c>
      <c r="B44" t="s">
        <v>238</v>
      </c>
      <c r="C44" t="s">
        <v>214</v>
      </c>
      <c r="G44">
        <f>MATCH(A44,Sheet1!B:B,0)</f>
        <v>4</v>
      </c>
    </row>
    <row r="45" spans="1:7" hidden="1" x14ac:dyDescent="0.25"/>
    <row r="46" spans="1:7" hidden="1" x14ac:dyDescent="0.25">
      <c r="A46" t="s">
        <v>109</v>
      </c>
      <c r="B46" t="s">
        <v>239</v>
      </c>
      <c r="C46" t="s">
        <v>214</v>
      </c>
      <c r="G46">
        <f>MATCH(A46,Sheet1!B:B,0)</f>
        <v>6</v>
      </c>
    </row>
    <row r="47" spans="1:7" hidden="1" x14ac:dyDescent="0.25"/>
    <row r="48" spans="1:7" hidden="1" x14ac:dyDescent="0.25">
      <c r="A48" t="s">
        <v>99</v>
      </c>
      <c r="B48" t="s">
        <v>240</v>
      </c>
      <c r="C48" t="s">
        <v>241</v>
      </c>
      <c r="G48">
        <f>MATCH(A48,Sheet1!B:B,0)</f>
        <v>8</v>
      </c>
    </row>
    <row r="49" spans="1:7" hidden="1" x14ac:dyDescent="0.25"/>
    <row r="50" spans="1:7" hidden="1" x14ac:dyDescent="0.25">
      <c r="A50" t="s">
        <v>135</v>
      </c>
      <c r="B50" t="s">
        <v>136</v>
      </c>
      <c r="C50" t="s">
        <v>227</v>
      </c>
      <c r="G50">
        <f>MATCH(A50,Sheet1!B:B,0)</f>
        <v>10</v>
      </c>
    </row>
    <row r="51" spans="1:7" hidden="1" x14ac:dyDescent="0.25"/>
    <row r="52" spans="1:7" hidden="1" x14ac:dyDescent="0.25">
      <c r="A52" t="s">
        <v>159</v>
      </c>
      <c r="B52" t="s">
        <v>160</v>
      </c>
      <c r="C52" t="s">
        <v>217</v>
      </c>
      <c r="G52">
        <f>MATCH(A52,Sheet1!B:B,0)</f>
        <v>12</v>
      </c>
    </row>
    <row r="53" spans="1:7" hidden="1" x14ac:dyDescent="0.25"/>
    <row r="54" spans="1:7" hidden="1" x14ac:dyDescent="0.25">
      <c r="A54" t="s">
        <v>81</v>
      </c>
      <c r="B54" t="s">
        <v>82</v>
      </c>
      <c r="C54" t="s">
        <v>219</v>
      </c>
      <c r="G54">
        <f>MATCH(A54,Sheet1!B:B,0)</f>
        <v>14</v>
      </c>
    </row>
    <row r="55" spans="1:7" hidden="1" x14ac:dyDescent="0.25"/>
    <row r="56" spans="1:7" x14ac:dyDescent="0.25">
      <c r="A56" t="s">
        <v>242</v>
      </c>
      <c r="B56" t="s">
        <v>243</v>
      </c>
      <c r="C56" t="s">
        <v>244</v>
      </c>
      <c r="G56">
        <f>MATCH(A56,Sheet1!B:B,0)</f>
        <v>72</v>
      </c>
    </row>
    <row r="57" spans="1:7" hidden="1" x14ac:dyDescent="0.25"/>
    <row r="58" spans="1:7" x14ac:dyDescent="0.25">
      <c r="A58" t="s">
        <v>33</v>
      </c>
      <c r="B58" t="s">
        <v>245</v>
      </c>
      <c r="C58" t="s">
        <v>214</v>
      </c>
      <c r="G58">
        <f>MATCH(A58,Sheet1!B:B,0)</f>
        <v>74</v>
      </c>
    </row>
    <row r="59" spans="1:7" hidden="1" x14ac:dyDescent="0.25"/>
    <row r="60" spans="1:7" hidden="1" x14ac:dyDescent="0.25">
      <c r="A60" t="s">
        <v>139</v>
      </c>
      <c r="B60" t="s">
        <v>246</v>
      </c>
      <c r="C60" t="s">
        <v>241</v>
      </c>
      <c r="G60">
        <f>MATCH(A60,Sheet1!B:B,0)</f>
        <v>16</v>
      </c>
    </row>
    <row r="61" spans="1:7" hidden="1" x14ac:dyDescent="0.25"/>
    <row r="62" spans="1:7" hidden="1" x14ac:dyDescent="0.25">
      <c r="A62" t="s">
        <v>121</v>
      </c>
      <c r="B62" t="s">
        <v>247</v>
      </c>
      <c r="C62" t="s">
        <v>241</v>
      </c>
      <c r="G62">
        <f>MATCH(A62,Sheet1!B:B,0)</f>
        <v>18</v>
      </c>
    </row>
    <row r="63" spans="1:7" hidden="1" x14ac:dyDescent="0.25"/>
    <row r="64" spans="1:7" hidden="1" x14ac:dyDescent="0.25">
      <c r="A64" t="s">
        <v>168</v>
      </c>
      <c r="B64" t="s">
        <v>169</v>
      </c>
      <c r="C64" t="s">
        <v>225</v>
      </c>
      <c r="G64">
        <f>MATCH(A64,Sheet1!B:B,0)</f>
        <v>20</v>
      </c>
    </row>
    <row r="65" spans="1:7" hidden="1" x14ac:dyDescent="0.25"/>
    <row r="66" spans="1:7" hidden="1" x14ac:dyDescent="0.25">
      <c r="A66" t="s">
        <v>147</v>
      </c>
      <c r="B66" t="s">
        <v>248</v>
      </c>
      <c r="C66" t="s">
        <v>227</v>
      </c>
      <c r="G66">
        <f>MATCH(A66,Sheet1!B:B,0)</f>
        <v>22</v>
      </c>
    </row>
    <row r="67" spans="1:7" hidden="1" x14ac:dyDescent="0.25"/>
    <row r="68" spans="1:7" hidden="1" x14ac:dyDescent="0.25">
      <c r="A68" t="s">
        <v>88</v>
      </c>
      <c r="B68" t="s">
        <v>89</v>
      </c>
      <c r="C68" t="s">
        <v>249</v>
      </c>
      <c r="G68">
        <f>MATCH(A68,Sheet1!B:B,0)</f>
        <v>24</v>
      </c>
    </row>
    <row r="69" spans="1:7" hidden="1" x14ac:dyDescent="0.25"/>
    <row r="70" spans="1:7" x14ac:dyDescent="0.25">
      <c r="A70" t="s">
        <v>250</v>
      </c>
      <c r="B70" t="s">
        <v>260</v>
      </c>
      <c r="C70" t="s">
        <v>251</v>
      </c>
      <c r="G70">
        <f>MATCH(A70,Sheet1!B:B,0)</f>
        <v>76</v>
      </c>
    </row>
    <row r="71" spans="1:7" hidden="1" x14ac:dyDescent="0.25"/>
    <row r="72" spans="1:7" hidden="1" x14ac:dyDescent="0.25"/>
    <row r="73" spans="1:7" hidden="1" x14ac:dyDescent="0.25">
      <c r="A73" t="s">
        <v>252</v>
      </c>
      <c r="B73" t="s">
        <v>253</v>
      </c>
      <c r="C73" t="s">
        <v>254</v>
      </c>
      <c r="G73">
        <f>MATCH(A73,Sheet1!B:B,0)</f>
        <v>26</v>
      </c>
    </row>
    <row r="74" spans="1:7" hidden="1" x14ac:dyDescent="0.25"/>
    <row r="75" spans="1:7" hidden="1" x14ac:dyDescent="0.25">
      <c r="A75" t="s">
        <v>255</v>
      </c>
      <c r="B75" t="s">
        <v>256</v>
      </c>
      <c r="C75" t="s">
        <v>225</v>
      </c>
      <c r="G75">
        <f>MATCH(A75,Sheet1!B:B,0)</f>
        <v>28</v>
      </c>
    </row>
    <row r="76" spans="1:7" hidden="1" x14ac:dyDescent="0.25"/>
    <row r="77" spans="1:7" hidden="1" x14ac:dyDescent="0.25">
      <c r="A77" t="s">
        <v>163</v>
      </c>
      <c r="B77" t="s">
        <v>164</v>
      </c>
      <c r="C77" t="s">
        <v>241</v>
      </c>
      <c r="G77">
        <f>MATCH(A77,Sheet1!B:B,0)</f>
        <v>30</v>
      </c>
    </row>
    <row r="78" spans="1:7" hidden="1" x14ac:dyDescent="0.25"/>
    <row r="79" spans="1:7" hidden="1" x14ac:dyDescent="0.25">
      <c r="A79" t="s">
        <v>257</v>
      </c>
      <c r="B79" t="s">
        <v>258</v>
      </c>
      <c r="C79" t="s">
        <v>227</v>
      </c>
      <c r="G79">
        <f>MATCH(A79,Sheet1!B:B,0)</f>
        <v>32</v>
      </c>
    </row>
    <row r="80" spans="1:7" hidden="1" x14ac:dyDescent="0.25"/>
  </sheetData>
  <autoFilter ref="A1:G80" xr:uid="{14AE62D0-9C16-4641-955B-2C00CFB787AD}">
    <filterColumn colId="0">
      <customFilters>
        <customFilter operator="notEqual" val=" "/>
      </customFilters>
    </filterColumn>
    <filterColumn colId="6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Supplemental Type Certificates</vt:lpstr>
      <vt:lpstr>Sheet3</vt:lpstr>
      <vt:lpstr>Sheet1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2023-03-16T15:58:56Z</dcterms:created>
  <dcterms:modified xsi:type="dcterms:W3CDTF">2023-03-16T20:16:18Z</dcterms:modified>
</cp:coreProperties>
</file>