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Client Info\Peregrine\Web 2.0 Development\"/>
    </mc:Choice>
  </mc:AlternateContent>
  <xr:revisionPtr revIDLastSave="0" documentId="13_ncr:1_{C0D3480F-5DFE-4FD0-BCD7-7EB1030259C0}" xr6:coauthVersionLast="45" xr6:coauthVersionMax="45" xr10:uidLastSave="{00000000-0000-0000-0000-000000000000}"/>
  <bookViews>
    <workbookView xWindow="90" yWindow="30" windowWidth="19170" windowHeight="14880" xr2:uid="{927BA06D-285F-4FE7-9E47-155C266D6CFC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Sheet1!$A$1:$P$46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C46" i="1"/>
  <c r="D46" i="1"/>
  <c r="E11" i="1"/>
  <c r="F11" i="1"/>
  <c r="E22" i="1"/>
  <c r="F22" i="1"/>
  <c r="E25" i="1"/>
  <c r="F25" i="1"/>
  <c r="E40" i="1"/>
  <c r="F40" i="1"/>
  <c r="E42" i="1"/>
  <c r="F42" i="1"/>
  <c r="E43" i="1"/>
  <c r="F43" i="1"/>
  <c r="E44" i="1"/>
  <c r="F44" i="1"/>
  <c r="E45" i="1"/>
  <c r="F45" i="1"/>
  <c r="E46" i="1"/>
  <c r="F46" i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3" i="3"/>
  <c r="B3" i="3"/>
  <c r="C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C2" i="3"/>
  <c r="B2" i="3"/>
  <c r="A2" i="3" s="1"/>
  <c r="B20" i="2"/>
  <c r="A20" i="2" s="1"/>
  <c r="C20" i="2"/>
  <c r="A21" i="2"/>
  <c r="B21" i="2"/>
  <c r="C21" i="2"/>
  <c r="B22" i="2"/>
  <c r="A22" i="2" s="1"/>
  <c r="C22" i="2"/>
  <c r="A23" i="2"/>
  <c r="B23" i="2"/>
  <c r="C23" i="2"/>
  <c r="B24" i="2"/>
  <c r="A24" i="2" s="1"/>
  <c r="C24" i="2"/>
  <c r="A25" i="2"/>
  <c r="B25" i="2"/>
  <c r="C25" i="2"/>
  <c r="B26" i="2"/>
  <c r="A26" i="2" s="1"/>
  <c r="C26" i="2"/>
  <c r="B27" i="2"/>
  <c r="A27" i="2" s="1"/>
  <c r="C27" i="2"/>
  <c r="B19" i="2" l="1"/>
  <c r="A19" i="2" s="1"/>
  <c r="C1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2" i="2"/>
  <c r="B3" i="2"/>
  <c r="B4" i="2"/>
  <c r="A4" i="2" s="1"/>
  <c r="B5" i="2"/>
  <c r="B6" i="2"/>
  <c r="A6" i="2" s="1"/>
  <c r="B7" i="2"/>
  <c r="B8" i="2"/>
  <c r="A8" i="2" s="1"/>
  <c r="B9" i="2"/>
  <c r="B10" i="2"/>
  <c r="A10" i="2" s="1"/>
  <c r="B11" i="2"/>
  <c r="B12" i="2"/>
  <c r="A12" i="2" s="1"/>
  <c r="B13" i="2"/>
  <c r="B14" i="2"/>
  <c r="A14" i="2" s="1"/>
  <c r="B15" i="2"/>
  <c r="B16" i="2"/>
  <c r="A16" i="2" s="1"/>
  <c r="B17" i="2"/>
  <c r="B18" i="2"/>
  <c r="A18" i="2" s="1"/>
  <c r="B2" i="2"/>
  <c r="A2" i="2" s="1"/>
  <c r="H11" i="1" s="1"/>
  <c r="A3" i="2"/>
  <c r="A5" i="2"/>
  <c r="A7" i="2"/>
  <c r="A9" i="2"/>
  <c r="A11" i="2"/>
  <c r="A13" i="2"/>
  <c r="A15" i="2"/>
  <c r="A17" i="2"/>
  <c r="G23" i="1"/>
  <c r="F23" i="1" l="1"/>
  <c r="E23" i="1"/>
  <c r="H23" i="1"/>
  <c r="C45" i="1"/>
  <c r="C40" i="1"/>
  <c r="D45" i="1"/>
  <c r="D40" i="1"/>
  <c r="H45" i="1"/>
  <c r="H40" i="1"/>
  <c r="C44" i="1"/>
  <c r="C25" i="1"/>
  <c r="D44" i="1"/>
  <c r="D25" i="1"/>
  <c r="H44" i="1"/>
  <c r="H25" i="1"/>
  <c r="C43" i="1"/>
  <c r="C22" i="1"/>
  <c r="D43" i="1"/>
  <c r="D22" i="1"/>
  <c r="H43" i="1"/>
  <c r="H22" i="1"/>
  <c r="C42" i="1"/>
  <c r="C11" i="1"/>
  <c r="D42" i="1"/>
  <c r="D11" i="1"/>
  <c r="H42" i="1"/>
  <c r="D23" i="1"/>
  <c r="C23" i="1"/>
  <c r="I3" i="1"/>
  <c r="I4" i="1"/>
  <c r="I5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2" i="1"/>
  <c r="G3" i="1"/>
  <c r="G4" i="1"/>
  <c r="G5" i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4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1" i="1"/>
  <c r="G2" i="1"/>
  <c r="E38" i="1" l="1"/>
  <c r="F38" i="1"/>
  <c r="E34" i="1"/>
  <c r="F34" i="1"/>
  <c r="E30" i="1"/>
  <c r="F30" i="1"/>
  <c r="E26" i="1"/>
  <c r="F26" i="1"/>
  <c r="F19" i="1"/>
  <c r="E19" i="1"/>
  <c r="F15" i="1"/>
  <c r="E15" i="1"/>
  <c r="E10" i="1"/>
  <c r="F10" i="1"/>
  <c r="E6" i="1"/>
  <c r="F6" i="1"/>
  <c r="E2" i="1"/>
  <c r="F2" i="1"/>
  <c r="F33" i="1"/>
  <c r="E33" i="1"/>
  <c r="E24" i="1"/>
  <c r="F24" i="1"/>
  <c r="E14" i="1"/>
  <c r="F14" i="1"/>
  <c r="F5" i="1"/>
  <c r="E5" i="1"/>
  <c r="F13" i="1"/>
  <c r="E13" i="1"/>
  <c r="E4" i="1"/>
  <c r="F4" i="1"/>
  <c r="F37" i="1"/>
  <c r="E37" i="1"/>
  <c r="F29" i="1"/>
  <c r="E29" i="1"/>
  <c r="E18" i="1"/>
  <c r="F18" i="1"/>
  <c r="F9" i="1"/>
  <c r="E9" i="1"/>
  <c r="F41" i="1"/>
  <c r="E41" i="1"/>
  <c r="E36" i="1"/>
  <c r="F36" i="1"/>
  <c r="E32" i="1"/>
  <c r="F32" i="1"/>
  <c r="E28" i="1"/>
  <c r="F28" i="1"/>
  <c r="F21" i="1"/>
  <c r="E21" i="1"/>
  <c r="F17" i="1"/>
  <c r="E17" i="1"/>
  <c r="E8" i="1"/>
  <c r="F8" i="1"/>
  <c r="F39" i="1"/>
  <c r="E39" i="1"/>
  <c r="F35" i="1"/>
  <c r="E35" i="1"/>
  <c r="F31" i="1"/>
  <c r="E31" i="1"/>
  <c r="F27" i="1"/>
  <c r="E27" i="1"/>
  <c r="E20" i="1"/>
  <c r="F20" i="1"/>
  <c r="E16" i="1"/>
  <c r="F16" i="1"/>
  <c r="E12" i="1"/>
  <c r="F12" i="1"/>
  <c r="F7" i="1"/>
  <c r="E7" i="1"/>
  <c r="F3" i="1"/>
  <c r="E3" i="1"/>
  <c r="C34" i="1"/>
  <c r="D34" i="1"/>
  <c r="H34" i="1"/>
  <c r="C26" i="1"/>
  <c r="D26" i="1"/>
  <c r="H26" i="1"/>
  <c r="H15" i="1"/>
  <c r="D15" i="1"/>
  <c r="C15" i="1"/>
  <c r="H10" i="1"/>
  <c r="C10" i="1"/>
  <c r="D10" i="1"/>
  <c r="H6" i="1"/>
  <c r="C6" i="1"/>
  <c r="D6" i="1"/>
  <c r="C37" i="1"/>
  <c r="D37" i="1"/>
  <c r="H37" i="1"/>
  <c r="C33" i="1"/>
  <c r="D33" i="1"/>
  <c r="H33" i="1"/>
  <c r="C29" i="1"/>
  <c r="D29" i="1"/>
  <c r="H29" i="1"/>
  <c r="D24" i="1"/>
  <c r="H24" i="1"/>
  <c r="C24" i="1"/>
  <c r="D18" i="1"/>
  <c r="H18" i="1"/>
  <c r="C18" i="1"/>
  <c r="C14" i="1"/>
  <c r="D14" i="1"/>
  <c r="H14" i="1"/>
  <c r="C9" i="1"/>
  <c r="D9" i="1"/>
  <c r="H9" i="1"/>
  <c r="C5" i="1"/>
  <c r="D5" i="1"/>
  <c r="H5" i="1"/>
  <c r="C38" i="1"/>
  <c r="D38" i="1"/>
  <c r="H38" i="1"/>
  <c r="C30" i="1"/>
  <c r="D30" i="1"/>
  <c r="H30" i="1"/>
  <c r="H19" i="1"/>
  <c r="D19" i="1"/>
  <c r="C19" i="1"/>
  <c r="C41" i="1"/>
  <c r="D41" i="1"/>
  <c r="H41" i="1"/>
  <c r="D36" i="1"/>
  <c r="H36" i="1"/>
  <c r="C36" i="1"/>
  <c r="D32" i="1"/>
  <c r="H32" i="1"/>
  <c r="C32" i="1"/>
  <c r="D28" i="1"/>
  <c r="H28" i="1"/>
  <c r="C28" i="1"/>
  <c r="C21" i="1"/>
  <c r="D21" i="1"/>
  <c r="H21" i="1"/>
  <c r="C17" i="1"/>
  <c r="D17" i="1"/>
  <c r="H17" i="1"/>
  <c r="C13" i="1"/>
  <c r="D13" i="1"/>
  <c r="H13" i="1"/>
  <c r="D8" i="1"/>
  <c r="H8" i="1"/>
  <c r="C8" i="1"/>
  <c r="D4" i="1"/>
  <c r="H4" i="1"/>
  <c r="C4" i="1"/>
  <c r="H39" i="1"/>
  <c r="C39" i="1"/>
  <c r="D39" i="1"/>
  <c r="H35" i="1"/>
  <c r="C35" i="1"/>
  <c r="D35" i="1"/>
  <c r="H31" i="1"/>
  <c r="C31" i="1"/>
  <c r="D31" i="1"/>
  <c r="H27" i="1"/>
  <c r="C27" i="1"/>
  <c r="D27" i="1"/>
  <c r="D20" i="1"/>
  <c r="H20" i="1"/>
  <c r="C20" i="1"/>
  <c r="D16" i="1"/>
  <c r="H16" i="1"/>
  <c r="C16" i="1"/>
  <c r="D12" i="1"/>
  <c r="H12" i="1"/>
  <c r="C12" i="1"/>
  <c r="H7" i="1"/>
  <c r="C7" i="1"/>
  <c r="D7" i="1"/>
  <c r="H3" i="1"/>
  <c r="D3" i="1"/>
  <c r="C3" i="1"/>
  <c r="H2" i="1"/>
  <c r="D2" i="1"/>
  <c r="C2" i="1"/>
</calcChain>
</file>

<file path=xl/sharedStrings.xml><?xml version="1.0" encoding="utf-8"?>
<sst xmlns="http://schemas.openxmlformats.org/spreadsheetml/2006/main" count="131" uniqueCount="119">
  <si>
    <t>Downloaded</t>
  </si>
  <si>
    <t>Number</t>
  </si>
  <si>
    <t>-a---- 12/21/2020 9:55 AM (23850) 14A - engineer-working-on-desktop-computer-600w-1515878147.webp</t>
  </si>
  <si>
    <t>-a---- 12/21/2020 9:57 AM (14106) 14B - businessman-holding-red-dart-push-600w-1219815442.webp</t>
  </si>
  <si>
    <t>-a---- 12/21/2020 9:58 AM (28834) 16A - portrait-aircraft-mechanic-hangar-jets-600w-1014054301.webp</t>
  </si>
  <si>
    <t>-a---- 12/21/2020 9:59 AM (15976) 16B - mans-hand-compass-mechanical-engineer-600w-409130626.webp</t>
  </si>
  <si>
    <t>-a---- 12/21/2020 9:59 AM (44742) 16C - macro-photo-tooth-wheel-mechanism-600w-759339685.webp</t>
  </si>
  <si>
    <t>-a---- 12/21/2020 10:00 AM (34670) 18A - small-airplane-flying-600w-98530010.webp</t>
  </si>
  <si>
    <t>-a---- 12/21/2020 10:01 AM (9294) 18B - commercial-airplane-jetliner-flying-above-600w-1291051624.webp</t>
  </si>
  <si>
    <t>-a---- 12/21/2020 10:01 AM (10428) 18C - blue-helicopter-isolated-on-white-600w-570904069.webp</t>
  </si>
  <si>
    <t>-a---- 12/21/2020 10:02 AM (20948) 18D - electronics-manufacturing-services-manual-assembly-600w-558424717.webp</t>
  </si>
  <si>
    <t>-a---- 12/21/2020 10:03 AM (36436) 18E - Hawker Assembly line (eye candy).jpg</t>
  </si>
  <si>
    <t>-a---- 12/21/2020 10:04 AM (33568) 18F - dark-silhouette-aircraft-mechanic-assembling-600w-629951021.webp</t>
  </si>
  <si>
    <t>-a---- 12/21/2020 10:00 AM (34670) 21A - small-airplane-flying-600w-98530010.webp</t>
  </si>
  <si>
    <t>-a---- 12/21/2020 10:01 AM (9294) 21B - commercial-airplane-jetliner-flying-above-600w-1291051624.webp</t>
  </si>
  <si>
    <t>-a---- 12/21/2020 10:01 AM (10428) 21C - blue-helicopter-isolated-on-white-600w-570904069.webp</t>
  </si>
  <si>
    <t>-a---- 12/21/2020 10:04 AM (33568) 21F - dark-silhouette-aircraft-mechanic-assembling-600w-629951021.webp</t>
  </si>
  <si>
    <t>-a---- 12/21/2020 10:08 AM (26534) 30A - hangar-aircraft-maintenance-engineer-shows-600w-1161854050.webp</t>
  </si>
  <si>
    <t>-a---- 12/21/2020 10:27 AM (25238) 30B - business-people-work-their-office-600w-197439089.webp</t>
  </si>
  <si>
    <t>-a---- 12/21/2020 10:28 AM (26372) 30C - dream-team-members-working-together-600w-709237360.webp</t>
  </si>
  <si>
    <t>-a---- 12/21/2020 10:29 AM (11492) 31A - red-paper-plane-leading-white-600w-294234641.webp</t>
  </si>
  <si>
    <t>-a---- 12/21/2020 10:30 AM (41114) 31B - DAVTRON Clock (not shutterstock).png</t>
  </si>
  <si>
    <t>-a---- 12/21/2020 10:30 AM (43526) 31C - urgent-time-sensitive-junk-mail-600w-65402683.jpg</t>
  </si>
  <si>
    <t>-a---- 12/21/2020 10:31 AM (44260) 33A - close-english-dictionary-page-word-600w-361657322.webp</t>
  </si>
  <si>
    <t>-a---- 12/21/2020 10:32 AM (9617) 33B - eye candy - # Flap Actuator - Scale.jpg</t>
  </si>
  <si>
    <t>-a---- 12/21/2020 10:33 AM (25782) 33C - project-management-team-updating-gantt-600w-715110601.webp</t>
  </si>
  <si>
    <t>-a---- 12/21/2020 10:33 AM (82144) 35A - engineer-calculating-estructure-fundation-on-600w-714684733.webp</t>
  </si>
  <si>
    <t>-a---- 12/21/2020 10:34 AM (58532) 35B - macro-photo-tooth-wheel-mechanism-600w-744942406.webp</t>
  </si>
  <si>
    <t>-a---- 12/21/2020 10:35 AM (36106) 35C - washington-dc-usa-december-11-600w-1606672477.webp</t>
  </si>
  <si>
    <t>-a---- 12/21/2020 10:35 AM (30702) 37A - female-ux-architect-has-discussion-600w-715100053.webp</t>
  </si>
  <si>
    <t>-a---- 12/21/2020 10:36 AM (17194) 37B - business-man-writing-project-management-600w-209260012.webp</t>
  </si>
  <si>
    <t>-a---- 12/21/2020 10:36 AM (66166) 39A - man-using-project-management-software-600w-1118068022.webp</t>
  </si>
  <si>
    <t>-a---- 12/21/2020 10:37 AM (44386) 39B - flat-lay-model-airplane-on-600w-745221388.webp</t>
  </si>
  <si>
    <t>-a---- 12/21/2020 10:38 AM (12466) 39C - female-hand-holding-digital-stopwatch-600w-532664803.webp</t>
  </si>
  <si>
    <t>-a---- 12/21/2020 10:38 AM (8850) 41A - 2021-business-concept-man-try-600w-1866010009.webp</t>
  </si>
  <si>
    <t>-a---- 12/21/2020 10:37 AM (44386) 41B - flat-lay-model-airplane-on-600w-745221388.webp</t>
  </si>
  <si>
    <t>-a---- 12/21/2020 11:54 PM (42782) 41B - young-engineers-working-on-project-600w-1666586413.webp</t>
  </si>
  <si>
    <t>-a---- 12/21/2020 10:39 AM (14510) 41C - low-angle-view-happy-young-600w-145126510.webp</t>
  </si>
  <si>
    <t>-a---- 12/21/2020 10:40 AM (18094) 44A - focused-serious-businessman-suit-thinking-600w-1044298708.webp</t>
  </si>
  <si>
    <t>-a---- 12/21/2020 10:41 AM (124534) 44B - Logos (not Shutterstock).png</t>
  </si>
  <si>
    <t>-a---- 12/21/2020 10:41 AM (15018) 44C - coming-soon-motivational-inspirational-business-600w-1387034324.webp</t>
  </si>
  <si>
    <t>-a---- 12/21/2020 10:02 AM (20948) 21D - electronics-manufacturing-services-manual-assembly-600w-558424717.webp</t>
  </si>
  <si>
    <t>Used</t>
  </si>
  <si>
    <t>What We Do</t>
  </si>
  <si>
    <t>1044756835</t>
  </si>
  <si>
    <t>417879700</t>
  </si>
  <si>
    <t>Saved</t>
  </si>
  <si>
    <t>Our Clients</t>
  </si>
  <si>
    <t>Commercial airplane flying above beautiful sky in dramatic sunlight</t>
  </si>
  <si>
    <t>Realistic photo of White Luxury generic design private jet flying over the earth</t>
  </si>
  <si>
    <t>1243990042</t>
  </si>
  <si>
    <t>1178730247</t>
  </si>
  <si>
    <t>Maintenance and repair of aircraft in the aviation hangar of the airport</t>
  </si>
  <si>
    <t>plane is in hangar</t>
  </si>
  <si>
    <t xml:space="preserve">-a----          1/3/2021  11:37 PM      (7159250) shutterstock_1014054301.jpg                                          </t>
  </si>
  <si>
    <t xml:space="preserve">-a----          1/3/2021  11:38 PM      (4292095) shutterstock_1044756835.jpg                                          </t>
  </si>
  <si>
    <t xml:space="preserve">-a----          1/3/2021  11:32 PM     (30547343) shutterstock_1118068022.jpg                                          </t>
  </si>
  <si>
    <t xml:space="preserve">-a----          1/3/2021  11:37 PM      (5631986) shutterstock_1161854050.jpg                                          </t>
  </si>
  <si>
    <t xml:space="preserve">-a----          1/3/2021  11:35 PM      (5456767) shutterstock_1219815442.jpg                                          </t>
  </si>
  <si>
    <t xml:space="preserve">-a----          1/3/2021  11:37 PM     (14942607) shutterstock_1243990042.jpg                                          </t>
  </si>
  <si>
    <t xml:space="preserve">-a----          1/3/2021  11:35 PM     (10628572) shutterstock_1291051624.jpg                                          </t>
  </si>
  <si>
    <t xml:space="preserve">-a----          1/3/2021  11:31 PM      (8290120) shutterstock_1387034324.jpg                                          </t>
  </si>
  <si>
    <t xml:space="preserve">-a----          1/3/2021  11:32 PM      (5056067) shutterstock_145126510.jpg                                           </t>
  </si>
  <si>
    <t xml:space="preserve">-a----          1/3/2021  11:35 PM      (5622860) shutterstock_1515878147.jpg                                          </t>
  </si>
  <si>
    <t xml:space="preserve">-a----          1/3/2021  11:34 PM      (4603381) shutterstock_197439089.jpg                                           </t>
  </si>
  <si>
    <t xml:space="preserve">-a----          1/3/2021  11:38 PM      (6577398) shutterstock_417879700.jpg                                           </t>
  </si>
  <si>
    <t xml:space="preserve">-a----          1/3/2021  11:35 PM      (9158465) shutterstock_558424717.jpg                                           </t>
  </si>
  <si>
    <t xml:space="preserve">-a----          1/3/2021  11:36 PM       (442658) shutterstock_570904069.jpg                                           </t>
  </si>
  <si>
    <t xml:space="preserve">-a----          1/3/2021  11:34 PM     (11159177) shutterstock_709237360.jpg                                           </t>
  </si>
  <si>
    <t xml:space="preserve">-a----          1/3/2021  11:36 PM      (3395750) shutterstock_715100053.jpg                                           </t>
  </si>
  <si>
    <t xml:space="preserve">-a----          1/3/2021  11:48 PM      (9626193) shutterstock_1178730247.jpg                                          </t>
  </si>
  <si>
    <t>Size</t>
  </si>
  <si>
    <t>Subject Area</t>
  </si>
  <si>
    <t>New Size</t>
  </si>
  <si>
    <t>33827230</t>
  </si>
  <si>
    <t>Turboprop airplane in flight side view</t>
  </si>
  <si>
    <t xml:space="preserve">-a----          1/4/2021   1:31 PM       (139096) Aircraft Merge v2.jpg                                                </t>
  </si>
  <si>
    <t xml:space="preserve">-a----          1/3/2021  11:48 PM         (5190) dirlist.txt                                                          </t>
  </si>
  <si>
    <t xml:space="preserve">-a----          1/4/2021   1:08 PM      (8498165) shutterstock_1162548121.jpg                                          </t>
  </si>
  <si>
    <t xml:space="preserve">-a----          1/4/2021   3:18 PM      (3758814) shutterstock_294234641.jpg                                           </t>
  </si>
  <si>
    <t xml:space="preserve">-a----          1/4/2021  10:23 AM      (1770019) shutterstock_33827230.jpg                                            </t>
  </si>
  <si>
    <t xml:space="preserve">-a----          1/4/2021   3:20 PM      (4388736) shutterstock_65402683.jpg                                            </t>
  </si>
  <si>
    <t xml:space="preserve">-a----          1/3/2021  11:36 PM      (7141388) shutterstock_715110601.jpg                                           </t>
  </si>
  <si>
    <t xml:space="preserve">-a----          1/4/2021   3:06 PM      (7092061) shutterstock_744942406.jpg                                           </t>
  </si>
  <si>
    <t xml:space="preserve">-a----          1/4/2021   1:52 PM       (190053) target markets.jpg                                                   </t>
  </si>
  <si>
    <t xml:space="preserve">-a----          1/4/2021   2:11 PM       (110046) Aircraft Merge v2 - small.jpg                                        </t>
  </si>
  <si>
    <t xml:space="preserve">-a----          1/4/2021   2:15 PM       (180320) shutterstock_1014054301 - small.jpg                                  </t>
  </si>
  <si>
    <t xml:space="preserve">-a----          1/4/2021   2:05 PM        (98701) shutterstock_1044756835 - small.jpg                                  </t>
  </si>
  <si>
    <t xml:space="preserve">-a----          1/4/2021   2:06 PM       (346849) shutterstock_1118068022 - small.jpg                                  </t>
  </si>
  <si>
    <t xml:space="preserve">-a----          1/4/2021   2:06 PM       (171379) shutterstock_1161854050 - small.jpg                                  </t>
  </si>
  <si>
    <t xml:space="preserve">-a----          1/4/2021   2:07 PM        (95557) shutterstock_1162548121 - small.jpg                                  </t>
  </si>
  <si>
    <t xml:space="preserve">-a----          1/4/2021   2:07 PM       (223587) shutterstock_1178730247 - small.jpg                                  </t>
  </si>
  <si>
    <t xml:space="preserve">-a----          1/4/2021   2:08 PM        (83345) shutterstock_1219815442 - small.jpg                                  </t>
  </si>
  <si>
    <t xml:space="preserve">-a----          1/4/2021   2:08 PM       (239360) shutterstock_1243990042 - small.jpg                                  </t>
  </si>
  <si>
    <t xml:space="preserve">-a----          1/4/2021   2:09 PM        (60623) shutterstock_1291051624 - small.jpg                                  </t>
  </si>
  <si>
    <t xml:space="preserve">-a----          1/4/2021   2:09 PM       (115125) shutterstock_1387034324 - small.jpg                                  </t>
  </si>
  <si>
    <t xml:space="preserve">-a----          1/4/2021   2:01 PM       (100970) shutterstock_145126510 - small.jpg                                   </t>
  </si>
  <si>
    <t xml:space="preserve">-a----          1/4/2021   2:10 PM       (144584) shutterstock_1515878147 - small.jpg                                  </t>
  </si>
  <si>
    <t xml:space="preserve">-a----          1/4/2021   2:01 PM       (165591) shutterstock_197439089 - small.jpg                                   </t>
  </si>
  <si>
    <t xml:space="preserve">-a----          1/4/2021   3:22 PM        (67662) shutterstock_294234641 - small.jpg                                   </t>
  </si>
  <si>
    <t xml:space="preserve">-a----          1/4/2021   1:57 PM        (62320) shutterstock_33827230 - small.jpg                                    </t>
  </si>
  <si>
    <t xml:space="preserve">-a----          1/4/2021   2:02 PM       (110766) shutterstock_417879700 - small.jpg                                   </t>
  </si>
  <si>
    <t xml:space="preserve">-a----          1/4/2021   2:02 PM       (149577) shutterstock_558424717 - small.jpg                                   </t>
  </si>
  <si>
    <t xml:space="preserve">-a----          1/4/2021   2:03 PM       (154697) shutterstock_570904069 - small.jpg                                   </t>
  </si>
  <si>
    <t xml:space="preserve">-a----          1/4/2021   3:22 PM       (139399) shutterstock_65402683 - small.jpg                                    </t>
  </si>
  <si>
    <t xml:space="preserve">-a----          1/4/2021   2:03 PM       (154162) shutterstock_709237360 - small.jpg                                   </t>
  </si>
  <si>
    <t xml:space="preserve">-a----          1/4/2021   2:04 PM       (153905) shutterstock_715100053 - small.jpg                                   </t>
  </si>
  <si>
    <t xml:space="preserve">-a----          1/4/2021   2:05 PM       (165504) shutterstock_715110601 - small.jpg                                   </t>
  </si>
  <si>
    <t xml:space="preserve">-a----          1/4/2021   2:12 PM       (152012) target markets - small.jpg                                           </t>
  </si>
  <si>
    <t xml:space="preserve">-a----          1/4/2021   3:23 PM       (311512) shutterstock_744942406 - small.jpg                                   </t>
  </si>
  <si>
    <t xml:space="preserve">------          1/4/2021   3:25 PM            (0) small-dirlist.txt                                                    </t>
  </si>
  <si>
    <t>Small File (\Reduced Size Images)</t>
  </si>
  <si>
    <t>Large File (\Licensed Stock Photos)</t>
  </si>
  <si>
    <t>Description</t>
  </si>
  <si>
    <t>Our Mission</t>
  </si>
  <si>
    <t>Our Clients &amp; Our Mission</t>
  </si>
  <si>
    <t>Peregrine Advantage</t>
  </si>
  <si>
    <t>Our Mission &amp; Peregrine Advantage</t>
  </si>
  <si>
    <t>Our Clients &amp; Peregrine Advantage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</si>
</sst>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onsolas"/>
      <family val="3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quotePrefix="1"/>
    <xf numFmtId="49" fontId="1" fillId="0" borderId="0" xfId="0" applyNumberFormat="1" applyFont="1"/>
    <xf numFmtId="0" fontId="1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BCD8-D491-45D2-BA68-7789D4B56368}">
  <dimension ref="A1:O46"/>
  <sheetViews>
    <sheetView tabSelected="1" topLeftCell="A25" workbookViewId="0">
      <selection activeCell="F46" sqref="F46"/>
    </sheetView>
  </sheetViews>
  <sheetFormatPr defaultRowHeight="15" x14ac:dyDescent="0.25"/>
  <cols>
    <col min="3" max="3" width="12.28515625" bestFit="1" customWidth="1"/>
    <col min="4" max="5" width="12.28515625" customWidth="1"/>
    <col min="6" max="6" width="34.85546875" bestFit="1" customWidth="1"/>
    <col min="7" max="7" width="20.85546875" style="2" customWidth="1"/>
    <col min="8" max="8" width="35.28515625" style="2" customWidth="1"/>
    <col min="9" max="9" width="49.7109375" bestFit="1" customWidth="1"/>
    <col min="10" max="10" width="17.42578125" customWidth="1"/>
  </cols>
  <sheetData>
    <row r="1" spans="1:15" x14ac:dyDescent="0.25">
      <c r="A1" t="s">
        <v>42</v>
      </c>
      <c r="B1" t="s">
        <v>46</v>
      </c>
      <c r="C1" t="s">
        <v>0</v>
      </c>
      <c r="D1" t="s">
        <v>71</v>
      </c>
      <c r="E1" t="s">
        <v>73</v>
      </c>
      <c r="F1" t="s">
        <v>111</v>
      </c>
      <c r="G1" s="2" t="s">
        <v>1</v>
      </c>
      <c r="H1" t="s">
        <v>112</v>
      </c>
      <c r="I1" t="s">
        <v>113</v>
      </c>
      <c r="J1" t="s">
        <v>72</v>
      </c>
    </row>
    <row r="2" spans="1:15" x14ac:dyDescent="0.25">
      <c r="A2" t="b">
        <v>1</v>
      </c>
      <c r="B2" t="b">
        <v>1</v>
      </c>
      <c r="C2" t="b">
        <f>IFERROR(MATCH(G2,Sheet2!A:A,0)&gt;0,FALSE)</f>
        <v>1</v>
      </c>
      <c r="D2" s="4">
        <f>IFERROR(ROUND((INDEX(Sheet2!A:C,MATCH(G2,Sheet2!A:A,0),3)/1024),0),0)</f>
        <v>5491</v>
      </c>
      <c r="E2" s="4">
        <f>IFERROR(ROUND((INDEX(Sheet3!A:C,MATCH(G2,Sheet3!A:A,0),3)/1024),0),0)</f>
        <v>141</v>
      </c>
      <c r="F2" s="5" t="str">
        <f>IFERROR(INDEX(Sheet3!A:C,MATCH(G2,Sheet3!A:A,0),2),"")</f>
        <v>shutterstock_1515878147 - small.jpg</v>
      </c>
      <c r="G2" s="3" t="str">
        <f>MID(O2,SEARCH("600w-",O2)+5,LEN(O2)-SEARCH("600w-",O2)-9)</f>
        <v>1515878147</v>
      </c>
      <c r="H2" t="str">
        <f>IFERROR(INDEX(Sheet2!A:C,MATCH(G2,Sheet2!A:A,0),2),"")</f>
        <v>shutterstock_1515878147.jpg</v>
      </c>
      <c r="I2" t="str">
        <f>MID(O2,SEARCH(" - ",O2)+3,(SEARCH("-600w",O2)-6)-(SEARCH(" - ",O2)-3))</f>
        <v>engineer-working-on-desktop-computer</v>
      </c>
      <c r="O2" t="s">
        <v>2</v>
      </c>
    </row>
    <row r="3" spans="1:15" x14ac:dyDescent="0.25">
      <c r="A3" t="b">
        <v>1</v>
      </c>
      <c r="B3" t="b">
        <v>1</v>
      </c>
      <c r="C3" t="b">
        <f>IFERROR(MATCH(G3,Sheet2!A:A,0)&gt;0,FALSE)</f>
        <v>1</v>
      </c>
      <c r="D3" s="4">
        <f>IFERROR(ROUND((INDEX(Sheet2!A:C,MATCH(G3,Sheet2!A:A,0),3)/1024),0),0)</f>
        <v>5329</v>
      </c>
      <c r="E3" s="4">
        <f>IFERROR(ROUND((INDEX(Sheet3!A:C,MATCH(G3,Sheet3!A:A,0),3)/1024),0),0)</f>
        <v>81</v>
      </c>
      <c r="F3" s="5" t="str">
        <f>IFERROR(INDEX(Sheet3!A:C,MATCH(G3,Sheet3!A:A,0),2),"")</f>
        <v>shutterstock_1219815442 - small.jpg</v>
      </c>
      <c r="G3" s="3" t="str">
        <f>MID(O3,SEARCH("600w-",O3)+5,LEN(O3)-SEARCH("600w-",O3)-9)</f>
        <v>1219815442</v>
      </c>
      <c r="H3" t="str">
        <f>IFERROR(INDEX(Sheet2!A:C,MATCH(G3,Sheet2!A:A,0),2),"")</f>
        <v>shutterstock_1219815442.jpg</v>
      </c>
      <c r="I3" t="str">
        <f>MID(O3,SEARCH(" - ",O3)+3,(SEARCH("-600w",O3)-6)-(SEARCH(" - ",O3)-3))</f>
        <v>businessman-holding-red-dart-push</v>
      </c>
      <c r="O3" t="s">
        <v>3</v>
      </c>
    </row>
    <row r="4" spans="1:15" x14ac:dyDescent="0.25">
      <c r="A4" t="b">
        <v>1</v>
      </c>
      <c r="B4" t="b">
        <v>1</v>
      </c>
      <c r="C4" t="b">
        <f>IFERROR(MATCH(G4,Sheet2!A:A,0)&gt;0,FALSE)</f>
        <v>1</v>
      </c>
      <c r="D4" s="4">
        <f>IFERROR(ROUND((INDEX(Sheet2!A:C,MATCH(G4,Sheet2!A:A,0),3)/1024),0),0)</f>
        <v>6991</v>
      </c>
      <c r="E4" s="4">
        <f>IFERROR(ROUND((INDEX(Sheet3!A:C,MATCH(G4,Sheet3!A:A,0),3)/1024),0),0)</f>
        <v>176</v>
      </c>
      <c r="F4" s="5" t="str">
        <f>IFERROR(INDEX(Sheet3!A:C,MATCH(G4,Sheet3!A:A,0),2),"")</f>
        <v>shutterstock_1014054301 - small.jpg</v>
      </c>
      <c r="G4" s="3" t="str">
        <f>MID(O4,SEARCH("600w-",O4)+5,LEN(O4)-SEARCH("600w-",O4)-9)</f>
        <v>1014054301</v>
      </c>
      <c r="H4" t="str">
        <f>IFERROR(INDEX(Sheet2!A:C,MATCH(G4,Sheet2!A:A,0),2),"")</f>
        <v>shutterstock_1014054301.jpg</v>
      </c>
      <c r="I4" t="str">
        <f>MID(O4,SEARCH(" - ",O4)+3,(SEARCH("-600w",O4)-6)-(SEARCH(" - ",O4)-3))</f>
        <v>portrait-aircraft-mechanic-hangar-jets</v>
      </c>
      <c r="J4" t="s">
        <v>118</v>
      </c>
      <c r="O4" t="s">
        <v>4</v>
      </c>
    </row>
    <row r="5" spans="1:15" x14ac:dyDescent="0.25">
      <c r="C5" t="b">
        <f>IFERROR(MATCH(G5,Sheet2!A:A,0)&gt;0,FALSE)</f>
        <v>0</v>
      </c>
      <c r="D5" s="4">
        <f>IFERROR(ROUND((INDEX(Sheet2!A:C,MATCH(G5,Sheet2!A:A,0),3)/1024),0),0)</f>
        <v>0</v>
      </c>
      <c r="E5" s="4">
        <f>IFERROR(ROUND((INDEX(Sheet3!A:C,MATCH(G5,Sheet3!A:A,0),3)/1024),0),0)</f>
        <v>0</v>
      </c>
      <c r="F5" s="5" t="str">
        <f>IFERROR(INDEX(Sheet3!A:C,MATCH(G5,Sheet3!A:A,0),2),"")</f>
        <v/>
      </c>
      <c r="G5" s="3" t="str">
        <f>MID(O5,SEARCH("600w-",O5)+5,LEN(O5)-SEARCH("600w-",O5)-9)</f>
        <v>409130626</v>
      </c>
      <c r="H5" t="str">
        <f>IFERROR(INDEX(Sheet2!A:C,MATCH(G5,Sheet2!A:A,0),2),"")</f>
        <v/>
      </c>
      <c r="I5" t="str">
        <f>MID(O5,SEARCH(" - ",O5)+3,(SEARCH("-600w",O5)-6)-(SEARCH(" - ",O5)-3))</f>
        <v>mans-hand-compass-mechanical-engineer</v>
      </c>
      <c r="O5" t="s">
        <v>5</v>
      </c>
    </row>
    <row r="6" spans="1:15" x14ac:dyDescent="0.25">
      <c r="C6" t="b">
        <f>IFERROR(MATCH(G6,Sheet2!A:A,0)&gt;0,FALSE)</f>
        <v>0</v>
      </c>
      <c r="D6" s="4">
        <f>IFERROR(ROUND((INDEX(Sheet2!A:C,MATCH(G6,Sheet2!A:A,0),3)/1024),0),0)</f>
        <v>0</v>
      </c>
      <c r="E6" s="4">
        <f>IFERROR(ROUND((INDEX(Sheet3!A:C,MATCH(G6,Sheet3!A:A,0),3)/1024),0),0)</f>
        <v>0</v>
      </c>
      <c r="F6" s="5" t="str">
        <f>IFERROR(INDEX(Sheet3!A:C,MATCH(G6,Sheet3!A:A,0),2),"")</f>
        <v/>
      </c>
      <c r="G6" s="3" t="str">
        <f>MID(O6,SEARCH("600w-",O6)+5,LEN(O6)-SEARCH("600w-",O6)-9)</f>
        <v>759339685</v>
      </c>
      <c r="H6" t="str">
        <f>IFERROR(INDEX(Sheet2!A:C,MATCH(G6,Sheet2!A:A,0),2),"")</f>
        <v/>
      </c>
      <c r="I6" t="str">
        <f>MID(O6,SEARCH(" - ",O6)+3,(SEARCH("-600w",O6)-6)-(SEARCH(" - ",O6)-3))</f>
        <v>macro-photo-tooth-wheel-mechanism</v>
      </c>
      <c r="O6" t="s">
        <v>6</v>
      </c>
    </row>
    <row r="7" spans="1:15" x14ac:dyDescent="0.25">
      <c r="C7" t="b">
        <f>IFERROR(MATCH(G7,Sheet2!A:A,0)&gt;0,FALSE)</f>
        <v>0</v>
      </c>
      <c r="D7" s="4">
        <f>IFERROR(ROUND((INDEX(Sheet2!A:C,MATCH(G7,Sheet2!A:A,0),3)/1024),0),0)</f>
        <v>0</v>
      </c>
      <c r="E7" s="4">
        <f>IFERROR(ROUND((INDEX(Sheet3!A:C,MATCH(G7,Sheet3!A:A,0),3)/1024),0),0)</f>
        <v>0</v>
      </c>
      <c r="F7" s="5" t="str">
        <f>IFERROR(INDEX(Sheet3!A:C,MATCH(G7,Sheet3!A:A,0),2),"")</f>
        <v/>
      </c>
      <c r="G7" s="3" t="str">
        <f>MID(O7,SEARCH("600w-",O7)+5,LEN(O7)-SEARCH("600w-",O7)-9)</f>
        <v>98530010</v>
      </c>
      <c r="H7" t="str">
        <f>IFERROR(INDEX(Sheet2!A:C,MATCH(G7,Sheet2!A:A,0),2),"")</f>
        <v/>
      </c>
      <c r="I7" t="str">
        <f>MID(O7,SEARCH(" - ",O7)+3,(SEARCH("-600w",O7)-6)-(SEARCH(" - ",O7)-3))</f>
        <v>small-airplane-flying</v>
      </c>
      <c r="O7" t="s">
        <v>7</v>
      </c>
    </row>
    <row r="8" spans="1:15" x14ac:dyDescent="0.25">
      <c r="A8" t="b">
        <v>1</v>
      </c>
      <c r="B8" t="b">
        <v>1</v>
      </c>
      <c r="C8" t="b">
        <f>IFERROR(MATCH(G8,Sheet2!A:A,0)&gt;0,FALSE)</f>
        <v>1</v>
      </c>
      <c r="D8" s="4">
        <f>IFERROR(ROUND((INDEX(Sheet2!A:C,MATCH(G8,Sheet2!A:A,0),3)/1024),0),0)</f>
        <v>10379</v>
      </c>
      <c r="E8" s="4">
        <f>IFERROR(ROUND((INDEX(Sheet3!A:C,MATCH(G8,Sheet3!A:A,0),3)/1024),0),0)</f>
        <v>59</v>
      </c>
      <c r="F8" s="5" t="str">
        <f>IFERROR(INDEX(Sheet3!A:C,MATCH(G8,Sheet3!A:A,0),2),"")</f>
        <v>shutterstock_1291051624 - small.jpg</v>
      </c>
      <c r="G8" s="3" t="str">
        <f>MID(O8,SEARCH("600w-",O8)+5,LEN(O8)-SEARCH("600w-",O8)-9)</f>
        <v>1291051624</v>
      </c>
      <c r="H8" t="str">
        <f>IFERROR(INDEX(Sheet2!A:C,MATCH(G8,Sheet2!A:A,0),2),"")</f>
        <v>shutterstock_1291051624.jpg</v>
      </c>
      <c r="I8" t="str">
        <f>MID(O8,SEARCH(" - ",O8)+3,(SEARCH("-600w",O8)-6)-(SEARCH(" - ",O8)-3))</f>
        <v>commercial-airplane-jetliner-flying-above</v>
      </c>
      <c r="O8" t="s">
        <v>8</v>
      </c>
    </row>
    <row r="9" spans="1:15" x14ac:dyDescent="0.25">
      <c r="A9" t="b">
        <v>1</v>
      </c>
      <c r="B9" t="b">
        <v>1</v>
      </c>
      <c r="C9" t="b">
        <f>IFERROR(MATCH(G9,Sheet2!A:A,0)&gt;0,FALSE)</f>
        <v>1</v>
      </c>
      <c r="D9" s="4">
        <f>IFERROR(ROUND((INDEX(Sheet2!A:C,MATCH(G9,Sheet2!A:A,0),3)/1024),0),0)</f>
        <v>432</v>
      </c>
      <c r="E9" s="4">
        <f>IFERROR(ROUND((INDEX(Sheet3!A:C,MATCH(G9,Sheet3!A:A,0),3)/1024),0),0)</f>
        <v>151</v>
      </c>
      <c r="F9" s="5" t="str">
        <f>IFERROR(INDEX(Sheet3!A:C,MATCH(G9,Sheet3!A:A,0),2),"")</f>
        <v>shutterstock_570904069 - small.jpg</v>
      </c>
      <c r="G9" s="3" t="str">
        <f>MID(O9,SEARCH("600w-",O9)+5,LEN(O9)-SEARCH("600w-",O9)-9)</f>
        <v>570904069</v>
      </c>
      <c r="H9" t="str">
        <f>IFERROR(INDEX(Sheet2!A:C,MATCH(G9,Sheet2!A:A,0),2),"")</f>
        <v>shutterstock_570904069.jpg</v>
      </c>
      <c r="I9" t="str">
        <f>MID(O9,SEARCH(" - ",O9)+3,(SEARCH("-600w",O9)-6)-(SEARCH(" - ",O9)-3))</f>
        <v>blue-helicopter-isolated-on-white</v>
      </c>
      <c r="J9" t="s">
        <v>47</v>
      </c>
      <c r="O9" t="s">
        <v>9</v>
      </c>
    </row>
    <row r="10" spans="1:15" x14ac:dyDescent="0.25">
      <c r="A10" t="b">
        <v>1</v>
      </c>
      <c r="B10" t="b">
        <v>1</v>
      </c>
      <c r="C10" t="b">
        <f>IFERROR(MATCH(G10,Sheet2!A:A,0)&gt;0,FALSE)</f>
        <v>1</v>
      </c>
      <c r="D10" s="4">
        <f>IFERROR(ROUND((INDEX(Sheet2!A:C,MATCH(G10,Sheet2!A:A,0),3)/1024),0),0)</f>
        <v>8944</v>
      </c>
      <c r="E10" s="4">
        <f>IFERROR(ROUND((INDEX(Sheet3!A:C,MATCH(G10,Sheet3!A:A,0),3)/1024),0),0)</f>
        <v>146</v>
      </c>
      <c r="F10" s="5" t="str">
        <f>IFERROR(INDEX(Sheet3!A:C,MATCH(G10,Sheet3!A:A,0),2),"")</f>
        <v>shutterstock_558424717 - small.jpg</v>
      </c>
      <c r="G10" s="3" t="str">
        <f>MID(O10,SEARCH("600w-",O10)+5,LEN(O10)-SEARCH("600w-",O10)-9)</f>
        <v>558424717</v>
      </c>
      <c r="H10" t="str">
        <f>IFERROR(INDEX(Sheet2!A:C,MATCH(G10,Sheet2!A:A,0),2),"")</f>
        <v>shutterstock_558424717.jpg</v>
      </c>
      <c r="I10" t="str">
        <f>MID(O10,SEARCH(" - ",O10)+3,(SEARCH("-600w",O10)-6)-(SEARCH(" - ",O10)-3))</f>
        <v>electronics-manufacturing-services-manual-assembly</v>
      </c>
      <c r="J10" t="s">
        <v>47</v>
      </c>
      <c r="O10" t="s">
        <v>10</v>
      </c>
    </row>
    <row r="11" spans="1:15" x14ac:dyDescent="0.25">
      <c r="C11" t="b">
        <f>IFERROR(MATCH(G11,Sheet2!A:A,0)&gt;0,FALSE)</f>
        <v>0</v>
      </c>
      <c r="D11" s="4">
        <f>IFERROR(ROUND((INDEX(Sheet2!A:C,MATCH(G11,Sheet2!A:A,0),3)/1024),0),0)</f>
        <v>0</v>
      </c>
      <c r="E11" s="4">
        <f>IFERROR(ROUND((INDEX(Sheet3!A:C,MATCH(G11,Sheet3!A:A,0),3)/1024),0),0)</f>
        <v>0</v>
      </c>
      <c r="F11" s="5" t="str">
        <f>IFERROR(INDEX(Sheet3!A:C,MATCH(G11,Sheet3!A:A,0),2),"")</f>
        <v/>
      </c>
      <c r="G11" s="3"/>
      <c r="H11" t="str">
        <f>IFERROR(INDEX(Sheet2!A:C,MATCH(G11,Sheet2!A:A,0),2),"")</f>
        <v/>
      </c>
      <c r="O11" t="s">
        <v>11</v>
      </c>
    </row>
    <row r="12" spans="1:15" x14ac:dyDescent="0.25">
      <c r="C12" t="b">
        <f>IFERROR(MATCH(G12,Sheet2!A:A,0)&gt;0,FALSE)</f>
        <v>0</v>
      </c>
      <c r="D12" s="4">
        <f>IFERROR(ROUND((INDEX(Sheet2!A:C,MATCH(G12,Sheet2!A:A,0),3)/1024),0),0)</f>
        <v>0</v>
      </c>
      <c r="E12" s="4">
        <f>IFERROR(ROUND((INDEX(Sheet3!A:C,MATCH(G12,Sheet3!A:A,0),3)/1024),0),0)</f>
        <v>0</v>
      </c>
      <c r="F12" s="5" t="str">
        <f>IFERROR(INDEX(Sheet3!A:C,MATCH(G12,Sheet3!A:A,0),2),"")</f>
        <v/>
      </c>
      <c r="G12" s="3" t="str">
        <f>MID(O12,SEARCH("600w-",O12)+5,LEN(O12)-SEARCH("600w-",O12)-9)</f>
        <v>629951021</v>
      </c>
      <c r="H12" t="str">
        <f>IFERROR(INDEX(Sheet2!A:C,MATCH(G12,Sheet2!A:A,0),2),"")</f>
        <v/>
      </c>
      <c r="I12" t="str">
        <f>MID(O12,SEARCH(" - ",O12)+3,(SEARCH("-600w",O12)-6)-(SEARCH(" - ",O12)-3))</f>
        <v>dark-silhouette-aircraft-mechanic-assembling</v>
      </c>
      <c r="O12" t="s">
        <v>12</v>
      </c>
    </row>
    <row r="13" spans="1:15" x14ac:dyDescent="0.25">
      <c r="C13" t="b">
        <f>IFERROR(MATCH(G13,Sheet2!A:A,0)&gt;0,FALSE)</f>
        <v>0</v>
      </c>
      <c r="D13" s="4">
        <f>IFERROR(ROUND((INDEX(Sheet2!A:C,MATCH(G13,Sheet2!A:A,0),3)/1024),0),0)</f>
        <v>0</v>
      </c>
      <c r="E13" s="4">
        <f>IFERROR(ROUND((INDEX(Sheet3!A:C,MATCH(G13,Sheet3!A:A,0),3)/1024),0),0)</f>
        <v>0</v>
      </c>
      <c r="F13" s="5" t="str">
        <f>IFERROR(INDEX(Sheet3!A:C,MATCH(G13,Sheet3!A:A,0),2),"")</f>
        <v/>
      </c>
      <c r="G13" s="3" t="str">
        <f>MID(O13,SEARCH("600w-",O13)+5,LEN(O13)-SEARCH("600w-",O13)-9)</f>
        <v>98530010</v>
      </c>
      <c r="H13" t="str">
        <f>IFERROR(INDEX(Sheet2!A:C,MATCH(G13,Sheet2!A:A,0),2),"")</f>
        <v/>
      </c>
      <c r="I13" t="str">
        <f>MID(O13,SEARCH(" - ",O13)+3,(SEARCH("-600w",O13)-6)-(SEARCH(" - ",O13)-3))</f>
        <v>small-airplane-flying</v>
      </c>
      <c r="O13" t="s">
        <v>13</v>
      </c>
    </row>
    <row r="14" spans="1:15" x14ac:dyDescent="0.25">
      <c r="A14" t="b">
        <v>1</v>
      </c>
      <c r="B14" t="b">
        <v>1</v>
      </c>
      <c r="C14" t="b">
        <f>IFERROR(MATCH(G14,Sheet2!A:A,0)&gt;0,FALSE)</f>
        <v>1</v>
      </c>
      <c r="D14" s="4">
        <f>IFERROR(ROUND((INDEX(Sheet2!A:C,MATCH(G14,Sheet2!A:A,0),3)/1024),0),0)</f>
        <v>10379</v>
      </c>
      <c r="E14" s="4">
        <f>IFERROR(ROUND((INDEX(Sheet3!A:C,MATCH(G14,Sheet3!A:A,0),3)/1024),0),0)</f>
        <v>59</v>
      </c>
      <c r="F14" s="5" t="str">
        <f>IFERROR(INDEX(Sheet3!A:C,MATCH(G14,Sheet3!A:A,0),2),"")</f>
        <v>shutterstock_1291051624 - small.jpg</v>
      </c>
      <c r="G14" s="3" t="str">
        <f>MID(O14,SEARCH("600w-",O14)+5,LEN(O14)-SEARCH("600w-",O14)-9)</f>
        <v>1291051624</v>
      </c>
      <c r="H14" t="str">
        <f>IFERROR(INDEX(Sheet2!A:C,MATCH(G14,Sheet2!A:A,0),2),"")</f>
        <v>shutterstock_1291051624.jpg</v>
      </c>
      <c r="I14" t="str">
        <f>MID(O14,SEARCH(" - ",O14)+3,(SEARCH("-600w",O14)-6)-(SEARCH(" - ",O14)-3))</f>
        <v>commercial-airplane-jetliner-flying-above</v>
      </c>
      <c r="O14" t="s">
        <v>14</v>
      </c>
    </row>
    <row r="15" spans="1:15" x14ac:dyDescent="0.25">
      <c r="A15" t="b">
        <v>1</v>
      </c>
      <c r="B15" t="b">
        <v>1</v>
      </c>
      <c r="C15" t="b">
        <f>IFERROR(MATCH(G15,Sheet2!A:A,0)&gt;0,FALSE)</f>
        <v>1</v>
      </c>
      <c r="D15" s="4">
        <f>IFERROR(ROUND((INDEX(Sheet2!A:C,MATCH(G15,Sheet2!A:A,0),3)/1024),0),0)</f>
        <v>432</v>
      </c>
      <c r="E15" s="4">
        <f>IFERROR(ROUND((INDEX(Sheet3!A:C,MATCH(G15,Sheet3!A:A,0),3)/1024),0),0)</f>
        <v>151</v>
      </c>
      <c r="F15" s="5" t="str">
        <f>IFERROR(INDEX(Sheet3!A:C,MATCH(G15,Sheet3!A:A,0),2),"")</f>
        <v>shutterstock_570904069 - small.jpg</v>
      </c>
      <c r="G15" s="3" t="str">
        <f>MID(O15,SEARCH("600w-",O15)+5,LEN(O15)-SEARCH("600w-",O15)-9)</f>
        <v>570904069</v>
      </c>
      <c r="H15" t="str">
        <f>IFERROR(INDEX(Sheet2!A:C,MATCH(G15,Sheet2!A:A,0),2),"")</f>
        <v>shutterstock_570904069.jpg</v>
      </c>
      <c r="I15" t="str">
        <f>MID(O15,SEARCH(" - ",O15)+3,(SEARCH("-600w",O15)-6)-(SEARCH(" - ",O15)-3))</f>
        <v>blue-helicopter-isolated-on-white</v>
      </c>
      <c r="J15" t="s">
        <v>47</v>
      </c>
      <c r="O15" t="s">
        <v>15</v>
      </c>
    </row>
    <row r="16" spans="1:15" x14ac:dyDescent="0.25">
      <c r="A16" t="b">
        <v>1</v>
      </c>
      <c r="B16" t="b">
        <v>1</v>
      </c>
      <c r="C16" t="b">
        <f>IFERROR(MATCH(G16,Sheet2!A:A,0)&gt;0,FALSE)</f>
        <v>1</v>
      </c>
      <c r="D16" s="4">
        <f>IFERROR(ROUND((INDEX(Sheet2!A:C,MATCH(G16,Sheet2!A:A,0),3)/1024),0),0)</f>
        <v>8944</v>
      </c>
      <c r="E16" s="4">
        <f>IFERROR(ROUND((INDEX(Sheet3!A:C,MATCH(G16,Sheet3!A:A,0),3)/1024),0),0)</f>
        <v>146</v>
      </c>
      <c r="F16" s="5" t="str">
        <f>IFERROR(INDEX(Sheet3!A:C,MATCH(G16,Sheet3!A:A,0),2),"")</f>
        <v>shutterstock_558424717 - small.jpg</v>
      </c>
      <c r="G16" s="3" t="str">
        <f>MID(O16,SEARCH("600w-",O16)+5,LEN(O16)-SEARCH("600w-",O16)-9)</f>
        <v>558424717</v>
      </c>
      <c r="H16" t="str">
        <f>IFERROR(INDEX(Sheet2!A:C,MATCH(G16,Sheet2!A:A,0),2),"")</f>
        <v>shutterstock_558424717.jpg</v>
      </c>
      <c r="I16" t="str">
        <f>MID(O16,SEARCH(" - ",O16)+3,(SEARCH("-600w",O16)-6)-(SEARCH(" - ",O16)-3))</f>
        <v>electronics-manufacturing-services-manual-assembly</v>
      </c>
      <c r="J16" t="s">
        <v>47</v>
      </c>
      <c r="O16" s="1" t="s">
        <v>41</v>
      </c>
    </row>
    <row r="17" spans="1:15" x14ac:dyDescent="0.25">
      <c r="C17" t="b">
        <f>IFERROR(MATCH(G17,Sheet2!A:A,0)&gt;0,FALSE)</f>
        <v>0</v>
      </c>
      <c r="D17" s="4">
        <f>IFERROR(ROUND((INDEX(Sheet2!A:C,MATCH(G17,Sheet2!A:A,0),3)/1024),0),0)</f>
        <v>0</v>
      </c>
      <c r="E17" s="4">
        <f>IFERROR(ROUND((INDEX(Sheet3!A:C,MATCH(G17,Sheet3!A:A,0),3)/1024),0),0)</f>
        <v>0</v>
      </c>
      <c r="F17" s="5" t="str">
        <f>IFERROR(INDEX(Sheet3!A:C,MATCH(G17,Sheet3!A:A,0),2),"")</f>
        <v/>
      </c>
      <c r="G17" s="3" t="str">
        <f>MID(O17,SEARCH("600w-",O17)+5,LEN(O17)-SEARCH("600w-",O17)-9)</f>
        <v>629951021</v>
      </c>
      <c r="H17" t="str">
        <f>IFERROR(INDEX(Sheet2!A:C,MATCH(G17,Sheet2!A:A,0),2),"")</f>
        <v/>
      </c>
      <c r="I17" t="str">
        <f>MID(O17,SEARCH(" - ",O17)+3,(SEARCH("-600w",O17)-6)-(SEARCH(" - ",O17)-3))</f>
        <v>dark-silhouette-aircraft-mechanic-assembling</v>
      </c>
      <c r="O17" t="s">
        <v>16</v>
      </c>
    </row>
    <row r="18" spans="1:15" x14ac:dyDescent="0.25">
      <c r="A18" t="b">
        <v>1</v>
      </c>
      <c r="B18" t="b">
        <v>1</v>
      </c>
      <c r="C18" t="b">
        <f>IFERROR(MATCH(G18,Sheet2!A:A,0)&gt;0,FALSE)</f>
        <v>1</v>
      </c>
      <c r="D18" s="4">
        <f>IFERROR(ROUND((INDEX(Sheet2!A:C,MATCH(G18,Sheet2!A:A,0),3)/1024),0),0)</f>
        <v>5500</v>
      </c>
      <c r="E18" s="4">
        <f>IFERROR(ROUND((INDEX(Sheet3!A:C,MATCH(G18,Sheet3!A:A,0),3)/1024),0),0)</f>
        <v>167</v>
      </c>
      <c r="F18" s="5" t="str">
        <f>IFERROR(INDEX(Sheet3!A:C,MATCH(G18,Sheet3!A:A,0),2),"")</f>
        <v>shutterstock_1161854050 - small.jpg</v>
      </c>
      <c r="G18" s="3" t="str">
        <f>MID(O18,SEARCH("600w-",O18)+5,LEN(O18)-SEARCH("600w-",O18)-9)</f>
        <v>1161854050</v>
      </c>
      <c r="H18" t="str">
        <f>IFERROR(INDEX(Sheet2!A:C,MATCH(G18,Sheet2!A:A,0),2),"")</f>
        <v>shutterstock_1161854050.jpg</v>
      </c>
      <c r="I18" t="str">
        <f>MID(O18,SEARCH(" - ",O18)+3,(SEARCH("-600w",O18)-6)-(SEARCH(" - ",O18)-3))</f>
        <v>hangar-aircraft-maintenance-engineer-shows</v>
      </c>
      <c r="J18" t="s">
        <v>115</v>
      </c>
      <c r="O18" t="s">
        <v>17</v>
      </c>
    </row>
    <row r="19" spans="1:15" x14ac:dyDescent="0.25">
      <c r="A19" t="b">
        <v>1</v>
      </c>
      <c r="B19" t="b">
        <v>1</v>
      </c>
      <c r="C19" t="b">
        <f>IFERROR(MATCH(G19,Sheet2!A:A,0)&gt;0,FALSE)</f>
        <v>1</v>
      </c>
      <c r="D19" s="4">
        <f>IFERROR(ROUND((INDEX(Sheet2!A:C,MATCH(G19,Sheet2!A:A,0),3)/1024),0),0)</f>
        <v>4495</v>
      </c>
      <c r="E19" s="4">
        <f>IFERROR(ROUND((INDEX(Sheet3!A:C,MATCH(G19,Sheet3!A:A,0),3)/1024),0),0)</f>
        <v>162</v>
      </c>
      <c r="F19" s="5" t="str">
        <f>IFERROR(INDEX(Sheet3!A:C,MATCH(G19,Sheet3!A:A,0),2),"")</f>
        <v>shutterstock_197439089 - small.jpg</v>
      </c>
      <c r="G19" s="3" t="str">
        <f>MID(O19,SEARCH("600w-",O19)+5,LEN(O19)-SEARCH("600w-",O19)-9)</f>
        <v>197439089</v>
      </c>
      <c r="H19" t="str">
        <f>IFERROR(INDEX(Sheet2!A:C,MATCH(G19,Sheet2!A:A,0),2),"")</f>
        <v>shutterstock_197439089.jpg</v>
      </c>
      <c r="I19" t="str">
        <f>MID(O19,SEARCH(" - ",O19)+3,(SEARCH("-600w",O19)-6)-(SEARCH(" - ",O19)-3))</f>
        <v>business-people-work-their-office</v>
      </c>
      <c r="J19" t="s">
        <v>117</v>
      </c>
      <c r="O19" t="s">
        <v>18</v>
      </c>
    </row>
    <row r="20" spans="1:15" x14ac:dyDescent="0.25">
      <c r="A20" t="b">
        <v>1</v>
      </c>
      <c r="B20" t="b">
        <v>1</v>
      </c>
      <c r="C20" t="b">
        <f>IFERROR(MATCH(G20,Sheet2!A:A,0)&gt;0,FALSE)</f>
        <v>1</v>
      </c>
      <c r="D20" s="4">
        <f>IFERROR(ROUND((INDEX(Sheet2!A:C,MATCH(G20,Sheet2!A:A,0),3)/1024),0),0)</f>
        <v>10898</v>
      </c>
      <c r="E20" s="4">
        <f>IFERROR(ROUND((INDEX(Sheet3!A:C,MATCH(G20,Sheet3!A:A,0),3)/1024),0),0)</f>
        <v>151</v>
      </c>
      <c r="F20" s="5" t="str">
        <f>IFERROR(INDEX(Sheet3!A:C,MATCH(G20,Sheet3!A:A,0),2),"")</f>
        <v>shutterstock_709237360 - small.jpg</v>
      </c>
      <c r="G20" s="3" t="str">
        <f>MID(O20,SEARCH("600w-",O20)+5,LEN(O20)-SEARCH("600w-",O20)-9)</f>
        <v>709237360</v>
      </c>
      <c r="H20" t="str">
        <f>IFERROR(INDEX(Sheet2!A:C,MATCH(G20,Sheet2!A:A,0),2),"")</f>
        <v>shutterstock_709237360.jpg</v>
      </c>
      <c r="I20" t="str">
        <f>MID(O20,SEARCH(" - ",O20)+3,(SEARCH("-600w",O20)-6)-(SEARCH(" - ",O20)-3))</f>
        <v>dream-team-members-working-together</v>
      </c>
      <c r="J20" t="s">
        <v>114</v>
      </c>
      <c r="O20" t="s">
        <v>19</v>
      </c>
    </row>
    <row r="21" spans="1:15" x14ac:dyDescent="0.25">
      <c r="A21" t="b">
        <v>1</v>
      </c>
      <c r="B21" t="b">
        <v>1</v>
      </c>
      <c r="C21" t="b">
        <f>IFERROR(MATCH(G21,Sheet2!A:A,0)&gt;0,FALSE)</f>
        <v>1</v>
      </c>
      <c r="D21" s="4">
        <f>IFERROR(ROUND((INDEX(Sheet2!A:C,MATCH(G21,Sheet2!A:A,0),3)/1024),0),0)</f>
        <v>3671</v>
      </c>
      <c r="E21" s="4">
        <f>IFERROR(ROUND((INDEX(Sheet3!A:C,MATCH(G21,Sheet3!A:A,0),3)/1024),0),0)</f>
        <v>66</v>
      </c>
      <c r="F21" s="5" t="str">
        <f>IFERROR(INDEX(Sheet3!A:C,MATCH(G21,Sheet3!A:A,0),2),"")</f>
        <v>shutterstock_294234641 - small.jpg</v>
      </c>
      <c r="G21" s="3" t="str">
        <f>MID(O21,SEARCH("600w-",O21)+5,LEN(O21)-SEARCH("600w-",O21)-9)</f>
        <v>294234641</v>
      </c>
      <c r="H21" t="str">
        <f>IFERROR(INDEX(Sheet2!A:C,MATCH(G21,Sheet2!A:A,0),2),"")</f>
        <v>shutterstock_294234641.jpg</v>
      </c>
      <c r="I21" t="str">
        <f>MID(O21,SEARCH(" - ",O21)+3,(SEARCH("-600w",O21)-6)-(SEARCH(" - ",O21)-3))</f>
        <v>red-paper-plane-leading-white</v>
      </c>
      <c r="J21" t="s">
        <v>114</v>
      </c>
      <c r="O21" t="s">
        <v>20</v>
      </c>
    </row>
    <row r="22" spans="1:15" x14ac:dyDescent="0.25">
      <c r="C22" t="b">
        <f>IFERROR(MATCH(G22,Sheet2!A:A,0)&gt;0,FALSE)</f>
        <v>0</v>
      </c>
      <c r="D22" s="4">
        <f>IFERROR(ROUND((INDEX(Sheet2!A:C,MATCH(G22,Sheet2!A:A,0),3)/1024),0),0)</f>
        <v>0</v>
      </c>
      <c r="E22" s="4">
        <f>IFERROR(ROUND((INDEX(Sheet3!A:C,MATCH(G22,Sheet3!A:A,0),3)/1024),0),0)</f>
        <v>0</v>
      </c>
      <c r="F22" s="5" t="str">
        <f>IFERROR(INDEX(Sheet3!A:C,MATCH(G22,Sheet3!A:A,0),2),"")</f>
        <v/>
      </c>
      <c r="G22" s="3"/>
      <c r="H22" t="str">
        <f>IFERROR(INDEX(Sheet2!A:C,MATCH(G22,Sheet2!A:A,0),2),"")</f>
        <v/>
      </c>
      <c r="O22" t="s">
        <v>21</v>
      </c>
    </row>
    <row r="23" spans="1:15" x14ac:dyDescent="0.25">
      <c r="A23" t="b">
        <v>1</v>
      </c>
      <c r="B23" t="b">
        <v>1</v>
      </c>
      <c r="C23" t="b">
        <f>IFERROR(MATCH(G23,Sheet2!A:A,0)&gt;0,FALSE)</f>
        <v>1</v>
      </c>
      <c r="D23" s="4">
        <f>IFERROR(ROUND((INDEX(Sheet2!A:C,MATCH(G23,Sheet2!A:A,0),3)/1024),0),0)</f>
        <v>4286</v>
      </c>
      <c r="E23" s="4">
        <f>IFERROR(ROUND((INDEX(Sheet3!A:C,MATCH(G23,Sheet3!A:A,0),3)/1024),0),0)</f>
        <v>136</v>
      </c>
      <c r="F23" s="5" t="str">
        <f>IFERROR(INDEX(Sheet3!A:C,MATCH(G23,Sheet3!A:A,0),2),"")</f>
        <v>shutterstock_65402683 - small.jpg</v>
      </c>
      <c r="G23" s="3" t="str">
        <f>MID(O23,SEARCH("600w-",O23)+5,LEN(O23)-SEARCH("600w-",O23)-8)</f>
        <v>65402683</v>
      </c>
      <c r="H23" t="str">
        <f>IFERROR(INDEX(Sheet2!A:C,MATCH(G23,Sheet2!A:A,0),2),"")</f>
        <v>shutterstock_65402683.jpg</v>
      </c>
      <c r="I23" t="str">
        <f>MID(O23,SEARCH(" - ",O23)+3,(SEARCH("-600w",O23)-6)-(SEARCH(" - ",O23)-3))</f>
        <v>urgent-time-sensitive-junk-mail</v>
      </c>
      <c r="J23" t="s">
        <v>114</v>
      </c>
      <c r="O23" t="s">
        <v>22</v>
      </c>
    </row>
    <row r="24" spans="1:15" x14ac:dyDescent="0.25">
      <c r="C24" t="b">
        <f>IFERROR(MATCH(G24,Sheet2!A:A,0)&gt;0,FALSE)</f>
        <v>0</v>
      </c>
      <c r="D24" s="4">
        <f>IFERROR(ROUND((INDEX(Sheet2!A:C,MATCH(G24,Sheet2!A:A,0),3)/1024),0),0)</f>
        <v>0</v>
      </c>
      <c r="E24" s="4">
        <f>IFERROR(ROUND((INDEX(Sheet3!A:C,MATCH(G24,Sheet3!A:A,0),3)/1024),0),0)</f>
        <v>0</v>
      </c>
      <c r="F24" s="5" t="str">
        <f>IFERROR(INDEX(Sheet3!A:C,MATCH(G24,Sheet3!A:A,0),2),"")</f>
        <v/>
      </c>
      <c r="G24" s="3" t="str">
        <f>MID(O24,SEARCH("600w-",O24)+5,LEN(O24)-SEARCH("600w-",O24)-9)</f>
        <v>361657322</v>
      </c>
      <c r="H24" t="str">
        <f>IFERROR(INDEX(Sheet2!A:C,MATCH(G24,Sheet2!A:A,0),2),"")</f>
        <v/>
      </c>
      <c r="I24" t="str">
        <f>MID(O24,SEARCH(" - ",O24)+3,(SEARCH("-600w",O24)-6)-(SEARCH(" - ",O24)-3))</f>
        <v>close-english-dictionary-page-word</v>
      </c>
      <c r="O24" t="s">
        <v>23</v>
      </c>
    </row>
    <row r="25" spans="1:15" x14ac:dyDescent="0.25">
      <c r="C25" t="b">
        <f>IFERROR(MATCH(G25,Sheet2!A:A,0)&gt;0,FALSE)</f>
        <v>0</v>
      </c>
      <c r="D25" s="4">
        <f>IFERROR(ROUND((INDEX(Sheet2!A:C,MATCH(G25,Sheet2!A:A,0),3)/1024),0),0)</f>
        <v>0</v>
      </c>
      <c r="E25" s="4">
        <f>IFERROR(ROUND((INDEX(Sheet3!A:C,MATCH(G25,Sheet3!A:A,0),3)/1024),0),0)</f>
        <v>0</v>
      </c>
      <c r="F25" s="5" t="str">
        <f>IFERROR(INDEX(Sheet3!A:C,MATCH(G25,Sheet3!A:A,0),2),"")</f>
        <v/>
      </c>
      <c r="G25" s="3"/>
      <c r="H25" t="str">
        <f>IFERROR(INDEX(Sheet2!A:C,MATCH(G25,Sheet2!A:A,0),2),"")</f>
        <v/>
      </c>
      <c r="O25" t="s">
        <v>24</v>
      </c>
    </row>
    <row r="26" spans="1:15" x14ac:dyDescent="0.25">
      <c r="A26" t="b">
        <v>1</v>
      </c>
      <c r="B26" t="b">
        <v>1</v>
      </c>
      <c r="C26" t="b">
        <f>IFERROR(MATCH(G26,Sheet2!A:A,0)&gt;0,FALSE)</f>
        <v>1</v>
      </c>
      <c r="D26" s="4">
        <f>IFERROR(ROUND((INDEX(Sheet2!A:C,MATCH(G26,Sheet2!A:A,0),3)/1024),0),0)</f>
        <v>6974</v>
      </c>
      <c r="E26" s="4">
        <f>IFERROR(ROUND((INDEX(Sheet3!A:C,MATCH(G26,Sheet3!A:A,0),3)/1024),0),0)</f>
        <v>162</v>
      </c>
      <c r="F26" s="5" t="str">
        <f>IFERROR(INDEX(Sheet3!A:C,MATCH(G26,Sheet3!A:A,0),2),"")</f>
        <v>shutterstock_715110601 - small.jpg</v>
      </c>
      <c r="G26" s="3" t="str">
        <f>MID(O26,SEARCH("600w-",O26)+5,LEN(O26)-SEARCH("600w-",O26)-9)</f>
        <v>715110601</v>
      </c>
      <c r="H26" t="str">
        <f>IFERROR(INDEX(Sheet2!A:C,MATCH(G26,Sheet2!A:A,0),2),"")</f>
        <v>shutterstock_715110601.jpg</v>
      </c>
      <c r="I26" t="str">
        <f>MID(O26,SEARCH(" - ",O26)+3,(SEARCH("-600w",O26)-6)-(SEARCH(" - ",O26)-3))</f>
        <v>project-management-team-updating-gantt</v>
      </c>
      <c r="J26" t="s">
        <v>43</v>
      </c>
      <c r="O26" t="s">
        <v>25</v>
      </c>
    </row>
    <row r="27" spans="1:15" x14ac:dyDescent="0.25">
      <c r="C27" t="b">
        <f>IFERROR(MATCH(G27,Sheet2!A:A,0)&gt;0,FALSE)</f>
        <v>0</v>
      </c>
      <c r="D27" s="4">
        <f>IFERROR(ROUND((INDEX(Sheet2!A:C,MATCH(G27,Sheet2!A:A,0),3)/1024),0),0)</f>
        <v>0</v>
      </c>
      <c r="E27" s="4">
        <f>IFERROR(ROUND((INDEX(Sheet3!A:C,MATCH(G27,Sheet3!A:A,0),3)/1024),0),0)</f>
        <v>0</v>
      </c>
      <c r="F27" s="5" t="str">
        <f>IFERROR(INDEX(Sheet3!A:C,MATCH(G27,Sheet3!A:A,0),2),"")</f>
        <v/>
      </c>
      <c r="G27" s="3" t="str">
        <f>MID(O27,SEARCH("600w-",O27)+5,LEN(O27)-SEARCH("600w-",O27)-9)</f>
        <v>714684733</v>
      </c>
      <c r="H27" t="str">
        <f>IFERROR(INDEX(Sheet2!A:C,MATCH(G27,Sheet2!A:A,0),2),"")</f>
        <v/>
      </c>
      <c r="I27" t="str">
        <f>MID(O27,SEARCH(" - ",O27)+3,(SEARCH("-600w",O27)-6)-(SEARCH(" - ",O27)-3))</f>
        <v>engineer-calculating-estructure-fundation-on</v>
      </c>
      <c r="O27" t="s">
        <v>26</v>
      </c>
    </row>
    <row r="28" spans="1:15" x14ac:dyDescent="0.25">
      <c r="A28" t="b">
        <v>1</v>
      </c>
      <c r="B28" t="b">
        <v>1</v>
      </c>
      <c r="C28" t="b">
        <f>IFERROR(MATCH(G28,Sheet2!A:A,0)&gt;0,FALSE)</f>
        <v>1</v>
      </c>
      <c r="D28" s="4">
        <f>IFERROR(ROUND((INDEX(Sheet2!A:C,MATCH(G28,Sheet2!A:A,0),3)/1024),0),0)</f>
        <v>6926</v>
      </c>
      <c r="E28" s="4">
        <f>IFERROR(ROUND((INDEX(Sheet3!A:C,MATCH(G28,Sheet3!A:A,0),3)/1024),0),0)</f>
        <v>304</v>
      </c>
      <c r="F28" s="5" t="str">
        <f>IFERROR(INDEX(Sheet3!A:C,MATCH(G28,Sheet3!A:A,0),2),"")</f>
        <v>shutterstock_744942406 - small.jpg</v>
      </c>
      <c r="G28" s="3" t="str">
        <f>MID(O28,SEARCH("600w-",O28)+5,LEN(O28)-SEARCH("600w-",O28)-9)</f>
        <v>744942406</v>
      </c>
      <c r="H28" t="str">
        <f>IFERROR(INDEX(Sheet2!A:C,MATCH(G28,Sheet2!A:A,0),2),"")</f>
        <v>shutterstock_744942406.jpg</v>
      </c>
      <c r="I28" t="str">
        <f>MID(O28,SEARCH(" - ",O28)+3,(SEARCH("-600w",O28)-6)-(SEARCH(" - ",O28)-3))</f>
        <v>macro-photo-tooth-wheel-mechanism</v>
      </c>
      <c r="J28" t="s">
        <v>116</v>
      </c>
      <c r="O28" t="s">
        <v>27</v>
      </c>
    </row>
    <row r="29" spans="1:15" x14ac:dyDescent="0.25">
      <c r="A29" t="b">
        <v>1</v>
      </c>
      <c r="B29" t="b">
        <v>1</v>
      </c>
      <c r="C29" t="b">
        <f>IFERROR(MATCH(G29,Sheet2!A:A,0)&gt;0,FALSE)</f>
        <v>0</v>
      </c>
      <c r="D29" s="4">
        <f>IFERROR(ROUND((INDEX(Sheet2!A:C,MATCH(G29,Sheet2!A:A,0),3)/1024),0),0)</f>
        <v>0</v>
      </c>
      <c r="E29" s="4">
        <f>IFERROR(ROUND((INDEX(Sheet3!A:C,MATCH(G29,Sheet3!A:A,0),3)/1024),0),0)</f>
        <v>0</v>
      </c>
      <c r="F29" s="5" t="str">
        <f>IFERROR(INDEX(Sheet3!A:C,MATCH(G29,Sheet3!A:A,0),2),"")</f>
        <v/>
      </c>
      <c r="G29" s="3" t="str">
        <f>MID(O29,SEARCH("600w-",O29)+5,LEN(O29)-SEARCH("600w-",O29)-9)</f>
        <v>1606672477</v>
      </c>
      <c r="H29" t="str">
        <f>IFERROR(INDEX(Sheet2!A:C,MATCH(G29,Sheet2!A:A,0),2),"")</f>
        <v/>
      </c>
      <c r="I29" t="str">
        <f>MID(O29,SEARCH(" - ",O29)+3,(SEARCH("-600w",O29)-6)-(SEARCH(" - ",O29)-3))</f>
        <v>washington-dc-usa-december-11</v>
      </c>
      <c r="O29" t="s">
        <v>28</v>
      </c>
    </row>
    <row r="30" spans="1:15" x14ac:dyDescent="0.25">
      <c r="A30" t="b">
        <v>1</v>
      </c>
      <c r="B30" t="b">
        <v>1</v>
      </c>
      <c r="C30" t="b">
        <f>IFERROR(MATCH(G30,Sheet2!A:A,0)&gt;0,FALSE)</f>
        <v>1</v>
      </c>
      <c r="D30" s="4">
        <f>IFERROR(ROUND((INDEX(Sheet2!A:C,MATCH(G30,Sheet2!A:A,0),3)/1024),0),0)</f>
        <v>3316</v>
      </c>
      <c r="E30" s="4">
        <f>IFERROR(ROUND((INDEX(Sheet3!A:C,MATCH(G30,Sheet3!A:A,0),3)/1024),0),0)</f>
        <v>150</v>
      </c>
      <c r="F30" s="5" t="str">
        <f>IFERROR(INDEX(Sheet3!A:C,MATCH(G30,Sheet3!A:A,0),2),"")</f>
        <v>shutterstock_715100053 - small.jpg</v>
      </c>
      <c r="G30" s="3" t="str">
        <f>MID(O30,SEARCH("600w-",O30)+5,LEN(O30)-SEARCH("600w-",O30)-9)</f>
        <v>715100053</v>
      </c>
      <c r="H30" t="str">
        <f>IFERROR(INDEX(Sheet2!A:C,MATCH(G30,Sheet2!A:A,0),2),"")</f>
        <v>shutterstock_715100053.jpg</v>
      </c>
      <c r="I30" t="str">
        <f>MID(O30,SEARCH(" - ",O30)+3,(SEARCH("-600w",O30)-6)-(SEARCH(" - ",O30)-3))</f>
        <v>female-ux-architect-has-discussion</v>
      </c>
      <c r="J30" t="s">
        <v>43</v>
      </c>
      <c r="O30" t="s">
        <v>29</v>
      </c>
    </row>
    <row r="31" spans="1:15" x14ac:dyDescent="0.25">
      <c r="C31" t="b">
        <f>IFERROR(MATCH(G31,Sheet2!A:A,0)&gt;0,FALSE)</f>
        <v>0</v>
      </c>
      <c r="D31" s="4">
        <f>IFERROR(ROUND((INDEX(Sheet2!A:C,MATCH(G31,Sheet2!A:A,0),3)/1024),0),0)</f>
        <v>0</v>
      </c>
      <c r="E31" s="4">
        <f>IFERROR(ROUND((INDEX(Sheet3!A:C,MATCH(G31,Sheet3!A:A,0),3)/1024),0),0)</f>
        <v>0</v>
      </c>
      <c r="F31" s="5" t="str">
        <f>IFERROR(INDEX(Sheet3!A:C,MATCH(G31,Sheet3!A:A,0),2),"")</f>
        <v/>
      </c>
      <c r="G31" s="3" t="str">
        <f>MID(O31,SEARCH("600w-",O31)+5,LEN(O31)-SEARCH("600w-",O31)-9)</f>
        <v>209260012</v>
      </c>
      <c r="H31" t="str">
        <f>IFERROR(INDEX(Sheet2!A:C,MATCH(G31,Sheet2!A:A,0),2),"")</f>
        <v/>
      </c>
      <c r="I31" t="str">
        <f>MID(O31,SEARCH(" - ",O31)+3,(SEARCH("-600w",O31)-6)-(SEARCH(" - ",O31)-3))</f>
        <v>business-man-writing-project-management</v>
      </c>
      <c r="O31" t="s">
        <v>30</v>
      </c>
    </row>
    <row r="32" spans="1:15" x14ac:dyDescent="0.25">
      <c r="A32" t="b">
        <v>1</v>
      </c>
      <c r="B32" t="b">
        <v>1</v>
      </c>
      <c r="C32" t="b">
        <f>IFERROR(MATCH(G32,Sheet2!A:A,0)&gt;0,FALSE)</f>
        <v>1</v>
      </c>
      <c r="D32" s="4">
        <f>IFERROR(ROUND((INDEX(Sheet2!A:C,MATCH(G32,Sheet2!A:A,0),3)/1024),0),0)</f>
        <v>29831</v>
      </c>
      <c r="E32" s="4">
        <f>IFERROR(ROUND((INDEX(Sheet3!A:C,MATCH(G32,Sheet3!A:A,0),3)/1024),0),0)</f>
        <v>339</v>
      </c>
      <c r="F32" s="5" t="str">
        <f>IFERROR(INDEX(Sheet3!A:C,MATCH(G32,Sheet3!A:A,0),2),"")</f>
        <v>shutterstock_1118068022 - small.jpg</v>
      </c>
      <c r="G32" s="3" t="str">
        <f>MID(O32,SEARCH("600w-",O32)+5,LEN(O32)-SEARCH("600w-",O32)-9)</f>
        <v>1118068022</v>
      </c>
      <c r="H32" t="str">
        <f>IFERROR(INDEX(Sheet2!A:C,MATCH(G32,Sheet2!A:A,0),2),"")</f>
        <v>shutterstock_1118068022.jpg</v>
      </c>
      <c r="I32" t="str">
        <f>MID(O32,SEARCH(" - ",O32)+3,(SEARCH("-600w",O32)-6)-(SEARCH(" - ",O32)-3))</f>
        <v>man-using-project-management-software</v>
      </c>
      <c r="O32" t="s">
        <v>31</v>
      </c>
    </row>
    <row r="33" spans="1:15" x14ac:dyDescent="0.25">
      <c r="C33" t="b">
        <f>IFERROR(MATCH(G33,Sheet2!A:A,0)&gt;0,FALSE)</f>
        <v>0</v>
      </c>
      <c r="D33" s="4">
        <f>IFERROR(ROUND((INDEX(Sheet2!A:C,MATCH(G33,Sheet2!A:A,0),3)/1024),0),0)</f>
        <v>0</v>
      </c>
      <c r="E33" s="4">
        <f>IFERROR(ROUND((INDEX(Sheet3!A:C,MATCH(G33,Sheet3!A:A,0),3)/1024),0),0)</f>
        <v>0</v>
      </c>
      <c r="F33" s="5" t="str">
        <f>IFERROR(INDEX(Sheet3!A:C,MATCH(G33,Sheet3!A:A,0),2),"")</f>
        <v/>
      </c>
      <c r="G33" s="3" t="str">
        <f>MID(O33,SEARCH("600w-",O33)+5,LEN(O33)-SEARCH("600w-",O33)-9)</f>
        <v>745221388</v>
      </c>
      <c r="H33" t="str">
        <f>IFERROR(INDEX(Sheet2!A:C,MATCH(G33,Sheet2!A:A,0),2),"")</f>
        <v/>
      </c>
      <c r="I33" t="str">
        <f>MID(O33,SEARCH(" - ",O33)+3,(SEARCH("-600w",O33)-6)-(SEARCH(" - ",O33)-3))</f>
        <v>flat-lay-model-airplane-on</v>
      </c>
      <c r="O33" t="s">
        <v>32</v>
      </c>
    </row>
    <row r="34" spans="1:15" x14ac:dyDescent="0.25">
      <c r="C34" t="b">
        <f>IFERROR(MATCH(G34,Sheet2!A:A,0)&gt;0,FALSE)</f>
        <v>0</v>
      </c>
      <c r="D34" s="4">
        <f>IFERROR(ROUND((INDEX(Sheet2!A:C,MATCH(G34,Sheet2!A:A,0),3)/1024),0),0)</f>
        <v>0</v>
      </c>
      <c r="E34" s="4">
        <f>IFERROR(ROUND((INDEX(Sheet3!A:C,MATCH(G34,Sheet3!A:A,0),3)/1024),0),0)</f>
        <v>0</v>
      </c>
      <c r="F34" s="5" t="str">
        <f>IFERROR(INDEX(Sheet3!A:C,MATCH(G34,Sheet3!A:A,0),2),"")</f>
        <v/>
      </c>
      <c r="G34" s="3" t="str">
        <f>MID(O34,SEARCH("600w-",O34)+5,LEN(O34)-SEARCH("600w-",O34)-9)</f>
        <v>532664803</v>
      </c>
      <c r="H34" t="str">
        <f>IFERROR(INDEX(Sheet2!A:C,MATCH(G34,Sheet2!A:A,0),2),"")</f>
        <v/>
      </c>
      <c r="I34" t="str">
        <f>MID(O34,SEARCH(" - ",O34)+3,(SEARCH("-600w",O34)-6)-(SEARCH(" - ",O34)-3))</f>
        <v>female-hand-holding-digital-stopwatch</v>
      </c>
      <c r="O34" t="s">
        <v>33</v>
      </c>
    </row>
    <row r="35" spans="1:15" x14ac:dyDescent="0.25">
      <c r="C35" t="b">
        <f>IFERROR(MATCH(G35,Sheet2!A:A,0)&gt;0,FALSE)</f>
        <v>0</v>
      </c>
      <c r="D35" s="4">
        <f>IFERROR(ROUND((INDEX(Sheet2!A:C,MATCH(G35,Sheet2!A:A,0),3)/1024),0),0)</f>
        <v>0</v>
      </c>
      <c r="E35" s="4">
        <f>IFERROR(ROUND((INDEX(Sheet3!A:C,MATCH(G35,Sheet3!A:A,0),3)/1024),0),0)</f>
        <v>0</v>
      </c>
      <c r="F35" s="5" t="str">
        <f>IFERROR(INDEX(Sheet3!A:C,MATCH(G35,Sheet3!A:A,0),2),"")</f>
        <v/>
      </c>
      <c r="G35" s="3" t="str">
        <f>MID(O35,SEARCH("600w-",O35)+5,LEN(O35)-SEARCH("600w-",O35)-9)</f>
        <v>1866010009</v>
      </c>
      <c r="H35" t="str">
        <f>IFERROR(INDEX(Sheet2!A:C,MATCH(G35,Sheet2!A:A,0),2),"")</f>
        <v/>
      </c>
      <c r="I35" t="str">
        <f>MID(O35,SEARCH(" - ",O35)+3,(SEARCH("-600w",O35)-6)-(SEARCH(" - ",O35)-3))</f>
        <v>2021-business-concept-man-try</v>
      </c>
      <c r="O35" t="s">
        <v>34</v>
      </c>
    </row>
    <row r="36" spans="1:15" x14ac:dyDescent="0.25">
      <c r="C36" t="b">
        <f>IFERROR(MATCH(G36,Sheet2!A:A,0)&gt;0,FALSE)</f>
        <v>0</v>
      </c>
      <c r="D36" s="4">
        <f>IFERROR(ROUND((INDEX(Sheet2!A:C,MATCH(G36,Sheet2!A:A,0),3)/1024),0),0)</f>
        <v>0</v>
      </c>
      <c r="E36" s="4">
        <f>IFERROR(ROUND((INDEX(Sheet3!A:C,MATCH(G36,Sheet3!A:A,0),3)/1024),0),0)</f>
        <v>0</v>
      </c>
      <c r="F36" s="5" t="str">
        <f>IFERROR(INDEX(Sheet3!A:C,MATCH(G36,Sheet3!A:A,0),2),"")</f>
        <v/>
      </c>
      <c r="G36" s="3" t="str">
        <f>MID(O36,SEARCH("600w-",O36)+5,LEN(O36)-SEARCH("600w-",O36)-9)</f>
        <v>745221388</v>
      </c>
      <c r="H36" t="str">
        <f>IFERROR(INDEX(Sheet2!A:C,MATCH(G36,Sheet2!A:A,0),2),"")</f>
        <v/>
      </c>
      <c r="I36" t="str">
        <f>MID(O36,SEARCH(" - ",O36)+3,(SEARCH("-600w",O36)-6)-(SEARCH(" - ",O36)-3))</f>
        <v>flat-lay-model-airplane-on</v>
      </c>
      <c r="O36" t="s">
        <v>35</v>
      </c>
    </row>
    <row r="37" spans="1:15" x14ac:dyDescent="0.25">
      <c r="C37" t="b">
        <f>IFERROR(MATCH(G37,Sheet2!A:A,0)&gt;0,FALSE)</f>
        <v>0</v>
      </c>
      <c r="D37" s="4">
        <f>IFERROR(ROUND((INDEX(Sheet2!A:C,MATCH(G37,Sheet2!A:A,0),3)/1024),0),0)</f>
        <v>0</v>
      </c>
      <c r="E37" s="4">
        <f>IFERROR(ROUND((INDEX(Sheet3!A:C,MATCH(G37,Sheet3!A:A,0),3)/1024),0),0)</f>
        <v>0</v>
      </c>
      <c r="F37" s="5" t="str">
        <f>IFERROR(INDEX(Sheet3!A:C,MATCH(G37,Sheet3!A:A,0),2),"")</f>
        <v/>
      </c>
      <c r="G37" s="3" t="str">
        <f>MID(O37,SEARCH("600w-",O37)+5,LEN(O37)-SEARCH("600w-",O37)-9)</f>
        <v>1666586413</v>
      </c>
      <c r="H37" t="str">
        <f>IFERROR(INDEX(Sheet2!A:C,MATCH(G37,Sheet2!A:A,0),2),"")</f>
        <v/>
      </c>
      <c r="I37" t="str">
        <f>MID(O37,SEARCH(" - ",O37)+3,(SEARCH("-600w",O37)-6)-(SEARCH(" - ",O37)-3))</f>
        <v>young-engineers-working-on-project</v>
      </c>
      <c r="O37" t="s">
        <v>36</v>
      </c>
    </row>
    <row r="38" spans="1:15" x14ac:dyDescent="0.25">
      <c r="A38" t="b">
        <v>1</v>
      </c>
      <c r="B38" t="b">
        <v>1</v>
      </c>
      <c r="C38" t="b">
        <f>IFERROR(MATCH(G38,Sheet2!A:A,0)&gt;0,FALSE)</f>
        <v>1</v>
      </c>
      <c r="D38" s="4">
        <f>IFERROR(ROUND((INDEX(Sheet2!A:C,MATCH(G38,Sheet2!A:A,0),3)/1024),0),0)</f>
        <v>4938</v>
      </c>
      <c r="E38" s="4">
        <f>IFERROR(ROUND((INDEX(Sheet3!A:C,MATCH(G38,Sheet3!A:A,0),3)/1024),0),0)</f>
        <v>99</v>
      </c>
      <c r="F38" s="5" t="str">
        <f>IFERROR(INDEX(Sheet3!A:C,MATCH(G38,Sheet3!A:A,0),2),"")</f>
        <v>shutterstock_145126510 - small.jpg</v>
      </c>
      <c r="G38" s="3" t="str">
        <f>MID(O38,SEARCH("600w-",O38)+5,LEN(O38)-SEARCH("600w-",O38)-9)</f>
        <v>145126510</v>
      </c>
      <c r="H38" t="str">
        <f>IFERROR(INDEX(Sheet2!A:C,MATCH(G38,Sheet2!A:A,0),2),"")</f>
        <v>shutterstock_145126510.jpg</v>
      </c>
      <c r="I38" t="str">
        <f>MID(O38,SEARCH(" - ",O38)+3,(SEARCH("-600w",O38)-6)-(SEARCH(" - ",O38)-3))</f>
        <v>low-angle-view-happy-young</v>
      </c>
      <c r="J38" t="s">
        <v>116</v>
      </c>
      <c r="O38" t="s">
        <v>37</v>
      </c>
    </row>
    <row r="39" spans="1:15" x14ac:dyDescent="0.25">
      <c r="C39" t="b">
        <f>IFERROR(MATCH(G39,Sheet2!A:A,0)&gt;0,FALSE)</f>
        <v>0</v>
      </c>
      <c r="D39" s="4">
        <f>IFERROR(ROUND((INDEX(Sheet2!A:C,MATCH(G39,Sheet2!A:A,0),3)/1024),0),0)</f>
        <v>0</v>
      </c>
      <c r="E39" s="4">
        <f>IFERROR(ROUND((INDEX(Sheet3!A:C,MATCH(G39,Sheet3!A:A,0),3)/1024),0),0)</f>
        <v>0</v>
      </c>
      <c r="F39" s="5" t="str">
        <f>IFERROR(INDEX(Sheet3!A:C,MATCH(G39,Sheet3!A:A,0),2),"")</f>
        <v/>
      </c>
      <c r="G39" s="3" t="str">
        <f>MID(O39,SEARCH("600w-",O39)+5,LEN(O39)-SEARCH("600w-",O39)-9)</f>
        <v>1044298708</v>
      </c>
      <c r="H39" t="str">
        <f>IFERROR(INDEX(Sheet2!A:C,MATCH(G39,Sheet2!A:A,0),2),"")</f>
        <v/>
      </c>
      <c r="I39" t="str">
        <f>MID(O39,SEARCH(" - ",O39)+3,(SEARCH("-600w",O39)-6)-(SEARCH(" - ",O39)-3))</f>
        <v>focused-serious-businessman-suit-thinking</v>
      </c>
      <c r="O39" t="s">
        <v>38</v>
      </c>
    </row>
    <row r="40" spans="1:15" x14ac:dyDescent="0.25">
      <c r="C40" t="b">
        <f>IFERROR(MATCH(G40,Sheet2!A:A,0)&gt;0,FALSE)</f>
        <v>0</v>
      </c>
      <c r="D40" s="4">
        <f>IFERROR(ROUND((INDEX(Sheet2!A:C,MATCH(G40,Sheet2!A:A,0),3)/1024),0),0)</f>
        <v>0</v>
      </c>
      <c r="E40" s="4">
        <f>IFERROR(ROUND((INDEX(Sheet3!A:C,MATCH(G40,Sheet3!A:A,0),3)/1024),0),0)</f>
        <v>0</v>
      </c>
      <c r="F40" s="5" t="str">
        <f>IFERROR(INDEX(Sheet3!A:C,MATCH(G40,Sheet3!A:A,0),2),"")</f>
        <v/>
      </c>
      <c r="G40" s="3"/>
      <c r="H40" t="str">
        <f>IFERROR(INDEX(Sheet2!A:C,MATCH(G40,Sheet2!A:A,0),2),"")</f>
        <v/>
      </c>
      <c r="O40" t="s">
        <v>39</v>
      </c>
    </row>
    <row r="41" spans="1:15" x14ac:dyDescent="0.25">
      <c r="A41" t="b">
        <v>1</v>
      </c>
      <c r="B41" t="b">
        <v>1</v>
      </c>
      <c r="C41" t="b">
        <f>IFERROR(MATCH(G41,Sheet2!A:A,0)&gt;0,FALSE)</f>
        <v>1</v>
      </c>
      <c r="D41" s="4">
        <f>IFERROR(ROUND((INDEX(Sheet2!A:C,MATCH(G41,Sheet2!A:A,0),3)/1024),0),0)</f>
        <v>8096</v>
      </c>
      <c r="E41" s="4">
        <f>IFERROR(ROUND((INDEX(Sheet3!A:C,MATCH(G41,Sheet3!A:A,0),3)/1024),0),0)</f>
        <v>112</v>
      </c>
      <c r="F41" s="5" t="str">
        <f>IFERROR(INDEX(Sheet3!A:C,MATCH(G41,Sheet3!A:A,0),2),"")</f>
        <v>shutterstock_1387034324 - small.jpg</v>
      </c>
      <c r="G41" s="3" t="str">
        <f>MID(O41,SEARCH("600w-",O41)+5,LEN(O41)-SEARCH("600w-",O41)-9)</f>
        <v>1387034324</v>
      </c>
      <c r="H41" t="str">
        <f>IFERROR(INDEX(Sheet2!A:C,MATCH(G41,Sheet2!A:A,0),2),"")</f>
        <v>shutterstock_1387034324.jpg</v>
      </c>
      <c r="I41" t="str">
        <f>MID(O41,SEARCH(" - ",O41)+3,(SEARCH("-600w",O41)-6)-(SEARCH(" - ",O41)-3))</f>
        <v>coming-soon-motivational-inspirational-business</v>
      </c>
      <c r="J41" t="s">
        <v>116</v>
      </c>
      <c r="O41" t="s">
        <v>40</v>
      </c>
    </row>
    <row r="42" spans="1:15" x14ac:dyDescent="0.25">
      <c r="A42" t="b">
        <v>1</v>
      </c>
      <c r="B42" t="b">
        <v>1</v>
      </c>
      <c r="C42" t="b">
        <f>IFERROR(MATCH(G42,Sheet2!A:A,0)&gt;0,FALSE)</f>
        <v>1</v>
      </c>
      <c r="D42" s="4">
        <f>IFERROR(ROUND((INDEX(Sheet2!A:C,MATCH(G42,Sheet2!A:A,0),3)/1024),0),0)</f>
        <v>4191</v>
      </c>
      <c r="E42" s="4">
        <f>IFERROR(ROUND((INDEX(Sheet3!A:C,MATCH(G42,Sheet3!A:A,0),3)/1024),0),0)</f>
        <v>96</v>
      </c>
      <c r="F42" s="5" t="str">
        <f>IFERROR(INDEX(Sheet3!A:C,MATCH(G42,Sheet3!A:A,0),2),"")</f>
        <v>shutterstock_1044756835 - small.jpg</v>
      </c>
      <c r="G42" s="2" t="s">
        <v>44</v>
      </c>
      <c r="H42" t="str">
        <f>IFERROR(INDEX(Sheet2!A:C,MATCH(G42,Sheet2!A:A,0),2),"")</f>
        <v>shutterstock_1044756835.jpg</v>
      </c>
      <c r="I42" t="s">
        <v>48</v>
      </c>
      <c r="J42" t="s">
        <v>47</v>
      </c>
    </row>
    <row r="43" spans="1:15" x14ac:dyDescent="0.25">
      <c r="A43" t="b">
        <v>1</v>
      </c>
      <c r="B43" t="b">
        <v>1</v>
      </c>
      <c r="C43" t="b">
        <f>IFERROR(MATCH(G43,Sheet2!A:A,0)&gt;0,FALSE)</f>
        <v>1</v>
      </c>
      <c r="D43" s="4">
        <f>IFERROR(ROUND((INDEX(Sheet2!A:C,MATCH(G43,Sheet2!A:A,0),3)/1024),0),0)</f>
        <v>6423</v>
      </c>
      <c r="E43" s="4">
        <f>IFERROR(ROUND((INDEX(Sheet3!A:C,MATCH(G43,Sheet3!A:A,0),3)/1024),0),0)</f>
        <v>108</v>
      </c>
      <c r="F43" s="5" t="str">
        <f>IFERROR(INDEX(Sheet3!A:C,MATCH(G43,Sheet3!A:A,0),2),"")</f>
        <v>shutterstock_417879700 - small.jpg</v>
      </c>
      <c r="G43" s="2" t="s">
        <v>45</v>
      </c>
      <c r="H43" t="str">
        <f>IFERROR(INDEX(Sheet2!A:C,MATCH(G43,Sheet2!A:A,0),2),"")</f>
        <v>shutterstock_417879700.jpg</v>
      </c>
      <c r="I43" t="s">
        <v>49</v>
      </c>
      <c r="J43" t="s">
        <v>47</v>
      </c>
    </row>
    <row r="44" spans="1:15" x14ac:dyDescent="0.25">
      <c r="A44" t="b">
        <v>1</v>
      </c>
      <c r="B44" t="b">
        <v>1</v>
      </c>
      <c r="C44" t="b">
        <f>IFERROR(MATCH(G44,Sheet2!A:A,0)&gt;0,FALSE)</f>
        <v>1</v>
      </c>
      <c r="D44" s="4">
        <f>IFERROR(ROUND((INDEX(Sheet2!A:C,MATCH(G44,Sheet2!A:A,0),3)/1024),0),0)</f>
        <v>14592</v>
      </c>
      <c r="E44" s="4">
        <f>IFERROR(ROUND((INDEX(Sheet3!A:C,MATCH(G44,Sheet3!A:A,0),3)/1024),0),0)</f>
        <v>234</v>
      </c>
      <c r="F44" s="5" t="str">
        <f>IFERROR(INDEX(Sheet3!A:C,MATCH(G44,Sheet3!A:A,0),2),"")</f>
        <v>shutterstock_1243990042 - small.jpg</v>
      </c>
      <c r="G44" s="2" t="s">
        <v>50</v>
      </c>
      <c r="H44" t="str">
        <f>IFERROR(INDEX(Sheet2!A:C,MATCH(G44,Sheet2!A:A,0),2),"")</f>
        <v>shutterstock_1243990042.jpg</v>
      </c>
      <c r="I44" t="s">
        <v>52</v>
      </c>
      <c r="J44" t="s">
        <v>47</v>
      </c>
    </row>
    <row r="45" spans="1:15" x14ac:dyDescent="0.25">
      <c r="A45" t="b">
        <v>1</v>
      </c>
      <c r="B45" t="b">
        <v>1</v>
      </c>
      <c r="C45" t="b">
        <f>IFERROR(MATCH(G45,Sheet2!A:A,0)&gt;0,FALSE)</f>
        <v>1</v>
      </c>
      <c r="D45" s="4">
        <f>IFERROR(ROUND((INDEX(Sheet2!A:C,MATCH(G45,Sheet2!A:A,0),3)/1024),0),0)</f>
        <v>9401</v>
      </c>
      <c r="E45" s="4">
        <f>IFERROR(ROUND((INDEX(Sheet3!A:C,MATCH(G45,Sheet3!A:A,0),3)/1024),0),0)</f>
        <v>218</v>
      </c>
      <c r="F45" s="5" t="str">
        <f>IFERROR(INDEX(Sheet3!A:C,MATCH(G45,Sheet3!A:A,0),2),"")</f>
        <v>shutterstock_1178730247 - small.jpg</v>
      </c>
      <c r="G45" s="2" t="s">
        <v>51</v>
      </c>
      <c r="H45" t="str">
        <f>IFERROR(INDEX(Sheet2!A:C,MATCH(G45,Sheet2!A:A,0),2),"")</f>
        <v>shutterstock_1178730247.jpg</v>
      </c>
      <c r="I45" t="s">
        <v>53</v>
      </c>
      <c r="J45" t="s">
        <v>47</v>
      </c>
    </row>
    <row r="46" spans="1:15" x14ac:dyDescent="0.25">
      <c r="A46" t="b">
        <v>1</v>
      </c>
      <c r="B46" t="b">
        <v>1</v>
      </c>
      <c r="C46" t="b">
        <f>IFERROR(MATCH(G46,Sheet2!A:A,0)&gt;0,FALSE)</f>
        <v>1</v>
      </c>
      <c r="D46" s="4">
        <f>IFERROR(ROUND((INDEX(Sheet2!A:C,MATCH(G46,Sheet2!A:A,0),3)/1024),0),0)</f>
        <v>1729</v>
      </c>
      <c r="E46" s="4">
        <f>IFERROR(ROUND((INDEX(Sheet3!A:C,MATCH(G46,Sheet3!A:A,0),3)/1024),0),0)</f>
        <v>61</v>
      </c>
      <c r="F46" s="5" t="str">
        <f>IFERROR(INDEX(Sheet3!A:C,MATCH(G46,Sheet3!A:A,0),2),"")</f>
        <v>shutterstock_33827230 - small.jpg</v>
      </c>
      <c r="G46" s="2" t="s">
        <v>74</v>
      </c>
      <c r="H46" t="str">
        <f>IFERROR(INDEX(Sheet2!A:C,MATCH(G46,Sheet2!A:A,0),2),"")</f>
        <v>shutterstock_33827230.jpg</v>
      </c>
      <c r="I46" t="s">
        <v>75</v>
      </c>
    </row>
  </sheetData>
  <autoFilter ref="A1:P46" xr:uid="{FACC505B-5F3F-4862-AAF7-A41DE2863428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BA6A-B07F-48CE-8337-488CAE8486B1}">
  <dimension ref="A2:L27"/>
  <sheetViews>
    <sheetView workbookViewId="0">
      <selection activeCell="B3" sqref="B3"/>
    </sheetView>
  </sheetViews>
  <sheetFormatPr defaultRowHeight="15" x14ac:dyDescent="0.25"/>
  <cols>
    <col min="1" max="1" width="17.5703125" bestFit="1" customWidth="1"/>
    <col min="2" max="2" width="33.28515625" bestFit="1" customWidth="1"/>
  </cols>
  <sheetData>
    <row r="2" spans="1:12" x14ac:dyDescent="0.25">
      <c r="A2" t="e">
        <f>SUBSTITUTE(RIGHT(B2,LEN(B2)-SEARCH("_",B2)),".jpg","")</f>
        <v>#VALUE!</v>
      </c>
      <c r="B2" t="e">
        <f>TRIM(RIGHT(L2,LEN(L2)-SEARCH("shutt",L2)+1))</f>
        <v>#VALUE!</v>
      </c>
      <c r="C2">
        <f>VALUE(MID(L2,SEARCH("(",L2)+1,SEARCH(")",L2)-SEARCH("(",L2)-1))</f>
        <v>110046</v>
      </c>
      <c r="L2" t="s">
        <v>85</v>
      </c>
    </row>
    <row r="3" spans="1:12" x14ac:dyDescent="0.25">
      <c r="A3" t="str">
        <f>SUBSTITUTE(RIGHT(B3,LEN(B3)-SEARCH("_",B3))," - small.jpg","")</f>
        <v>1014054301</v>
      </c>
      <c r="B3" t="str">
        <f t="shared" ref="B3:B27" si="0">TRIM(RIGHT(L3,LEN(L3)-SEARCH("shutt",L3)+1))</f>
        <v>shutterstock_1014054301 - small.jpg</v>
      </c>
      <c r="C3">
        <f t="shared" ref="C3:C27" si="1">VALUE(MID(L3,SEARCH("(",L3)+1,SEARCH(")",L3)-SEARCH("(",L3)-1))</f>
        <v>180320</v>
      </c>
      <c r="L3" t="s">
        <v>86</v>
      </c>
    </row>
    <row r="4" spans="1:12" x14ac:dyDescent="0.25">
      <c r="A4" t="str">
        <f t="shared" ref="A4:A27" si="2">SUBSTITUTE(RIGHT(B4,LEN(B4)-SEARCH("_",B4))," - small.jpg","")</f>
        <v>1044756835</v>
      </c>
      <c r="B4" t="str">
        <f t="shared" si="0"/>
        <v>shutterstock_1044756835 - small.jpg</v>
      </c>
      <c r="C4">
        <f t="shared" si="1"/>
        <v>98701</v>
      </c>
      <c r="L4" t="s">
        <v>87</v>
      </c>
    </row>
    <row r="5" spans="1:12" x14ac:dyDescent="0.25">
      <c r="A5" t="str">
        <f t="shared" si="2"/>
        <v>1118068022</v>
      </c>
      <c r="B5" t="str">
        <f t="shared" si="0"/>
        <v>shutterstock_1118068022 - small.jpg</v>
      </c>
      <c r="C5">
        <f t="shared" si="1"/>
        <v>346849</v>
      </c>
      <c r="L5" t="s">
        <v>88</v>
      </c>
    </row>
    <row r="6" spans="1:12" x14ac:dyDescent="0.25">
      <c r="A6" t="str">
        <f t="shared" si="2"/>
        <v>1161854050</v>
      </c>
      <c r="B6" t="str">
        <f t="shared" si="0"/>
        <v>shutterstock_1161854050 - small.jpg</v>
      </c>
      <c r="C6">
        <f t="shared" si="1"/>
        <v>171379</v>
      </c>
      <c r="L6" t="s">
        <v>89</v>
      </c>
    </row>
    <row r="7" spans="1:12" x14ac:dyDescent="0.25">
      <c r="A7" t="str">
        <f t="shared" si="2"/>
        <v>1162548121</v>
      </c>
      <c r="B7" t="str">
        <f t="shared" si="0"/>
        <v>shutterstock_1162548121 - small.jpg</v>
      </c>
      <c r="C7">
        <f t="shared" si="1"/>
        <v>95557</v>
      </c>
      <c r="L7" t="s">
        <v>90</v>
      </c>
    </row>
    <row r="8" spans="1:12" x14ac:dyDescent="0.25">
      <c r="A8" t="str">
        <f t="shared" si="2"/>
        <v>1178730247</v>
      </c>
      <c r="B8" t="str">
        <f t="shared" si="0"/>
        <v>shutterstock_1178730247 - small.jpg</v>
      </c>
      <c r="C8">
        <f t="shared" si="1"/>
        <v>223587</v>
      </c>
      <c r="L8" t="s">
        <v>91</v>
      </c>
    </row>
    <row r="9" spans="1:12" x14ac:dyDescent="0.25">
      <c r="A9" t="str">
        <f t="shared" si="2"/>
        <v>1219815442</v>
      </c>
      <c r="B9" t="str">
        <f t="shared" si="0"/>
        <v>shutterstock_1219815442 - small.jpg</v>
      </c>
      <c r="C9">
        <f t="shared" si="1"/>
        <v>83345</v>
      </c>
      <c r="L9" t="s">
        <v>92</v>
      </c>
    </row>
    <row r="10" spans="1:12" x14ac:dyDescent="0.25">
      <c r="A10" t="str">
        <f t="shared" si="2"/>
        <v>1243990042</v>
      </c>
      <c r="B10" t="str">
        <f t="shared" si="0"/>
        <v>shutterstock_1243990042 - small.jpg</v>
      </c>
      <c r="C10">
        <f t="shared" si="1"/>
        <v>239360</v>
      </c>
      <c r="L10" t="s">
        <v>93</v>
      </c>
    </row>
    <row r="11" spans="1:12" x14ac:dyDescent="0.25">
      <c r="A11" t="str">
        <f t="shared" si="2"/>
        <v>1291051624</v>
      </c>
      <c r="B11" t="str">
        <f t="shared" si="0"/>
        <v>shutterstock_1291051624 - small.jpg</v>
      </c>
      <c r="C11">
        <f t="shared" si="1"/>
        <v>60623</v>
      </c>
      <c r="L11" t="s">
        <v>94</v>
      </c>
    </row>
    <row r="12" spans="1:12" x14ac:dyDescent="0.25">
      <c r="A12" t="str">
        <f t="shared" si="2"/>
        <v>1387034324</v>
      </c>
      <c r="B12" t="str">
        <f t="shared" si="0"/>
        <v>shutterstock_1387034324 - small.jpg</v>
      </c>
      <c r="C12">
        <f t="shared" si="1"/>
        <v>115125</v>
      </c>
      <c r="L12" t="s">
        <v>95</v>
      </c>
    </row>
    <row r="13" spans="1:12" x14ac:dyDescent="0.25">
      <c r="A13" t="str">
        <f t="shared" si="2"/>
        <v>145126510</v>
      </c>
      <c r="B13" t="str">
        <f t="shared" si="0"/>
        <v>shutterstock_145126510 - small.jpg</v>
      </c>
      <c r="C13">
        <f t="shared" si="1"/>
        <v>100970</v>
      </c>
      <c r="L13" t="s">
        <v>96</v>
      </c>
    </row>
    <row r="14" spans="1:12" x14ac:dyDescent="0.25">
      <c r="A14" t="str">
        <f t="shared" si="2"/>
        <v>1515878147</v>
      </c>
      <c r="B14" t="str">
        <f t="shared" si="0"/>
        <v>shutterstock_1515878147 - small.jpg</v>
      </c>
      <c r="C14">
        <f t="shared" si="1"/>
        <v>144584</v>
      </c>
      <c r="L14" t="s">
        <v>97</v>
      </c>
    </row>
    <row r="15" spans="1:12" x14ac:dyDescent="0.25">
      <c r="A15" t="str">
        <f t="shared" si="2"/>
        <v>197439089</v>
      </c>
      <c r="B15" t="str">
        <f t="shared" si="0"/>
        <v>shutterstock_197439089 - small.jpg</v>
      </c>
      <c r="C15">
        <f t="shared" si="1"/>
        <v>165591</v>
      </c>
      <c r="L15" t="s">
        <v>98</v>
      </c>
    </row>
    <row r="16" spans="1:12" x14ac:dyDescent="0.25">
      <c r="A16" t="str">
        <f t="shared" si="2"/>
        <v>294234641</v>
      </c>
      <c r="B16" t="str">
        <f t="shared" si="0"/>
        <v>shutterstock_294234641 - small.jpg</v>
      </c>
      <c r="C16">
        <f t="shared" si="1"/>
        <v>67662</v>
      </c>
      <c r="L16" t="s">
        <v>99</v>
      </c>
    </row>
    <row r="17" spans="1:12" x14ac:dyDescent="0.25">
      <c r="A17" t="str">
        <f t="shared" si="2"/>
        <v>33827230</v>
      </c>
      <c r="B17" t="str">
        <f t="shared" si="0"/>
        <v>shutterstock_33827230 - small.jpg</v>
      </c>
      <c r="C17">
        <f t="shared" si="1"/>
        <v>62320</v>
      </c>
      <c r="L17" t="s">
        <v>100</v>
      </c>
    </row>
    <row r="18" spans="1:12" x14ac:dyDescent="0.25">
      <c r="A18" t="str">
        <f t="shared" si="2"/>
        <v>417879700</v>
      </c>
      <c r="B18" t="str">
        <f t="shared" si="0"/>
        <v>shutterstock_417879700 - small.jpg</v>
      </c>
      <c r="C18">
        <f t="shared" si="1"/>
        <v>110766</v>
      </c>
      <c r="L18" t="s">
        <v>101</v>
      </c>
    </row>
    <row r="19" spans="1:12" x14ac:dyDescent="0.25">
      <c r="A19" t="str">
        <f t="shared" si="2"/>
        <v>558424717</v>
      </c>
      <c r="B19" t="str">
        <f t="shared" si="0"/>
        <v>shutterstock_558424717 - small.jpg</v>
      </c>
      <c r="C19">
        <f t="shared" si="1"/>
        <v>149577</v>
      </c>
      <c r="L19" t="s">
        <v>102</v>
      </c>
    </row>
    <row r="20" spans="1:12" x14ac:dyDescent="0.25">
      <c r="A20" t="str">
        <f t="shared" si="2"/>
        <v>570904069</v>
      </c>
      <c r="B20" t="str">
        <f t="shared" si="0"/>
        <v>shutterstock_570904069 - small.jpg</v>
      </c>
      <c r="C20">
        <f t="shared" si="1"/>
        <v>154697</v>
      </c>
      <c r="L20" t="s">
        <v>103</v>
      </c>
    </row>
    <row r="21" spans="1:12" x14ac:dyDescent="0.25">
      <c r="A21" t="str">
        <f t="shared" si="2"/>
        <v>65402683</v>
      </c>
      <c r="B21" t="str">
        <f t="shared" si="0"/>
        <v>shutterstock_65402683 - small.jpg</v>
      </c>
      <c r="C21">
        <f t="shared" si="1"/>
        <v>139399</v>
      </c>
      <c r="L21" t="s">
        <v>104</v>
      </c>
    </row>
    <row r="22" spans="1:12" x14ac:dyDescent="0.25">
      <c r="A22" t="str">
        <f t="shared" si="2"/>
        <v>709237360</v>
      </c>
      <c r="B22" t="str">
        <f t="shared" si="0"/>
        <v>shutterstock_709237360 - small.jpg</v>
      </c>
      <c r="C22">
        <f t="shared" si="1"/>
        <v>154162</v>
      </c>
      <c r="L22" t="s">
        <v>105</v>
      </c>
    </row>
    <row r="23" spans="1:12" x14ac:dyDescent="0.25">
      <c r="A23" t="str">
        <f t="shared" si="2"/>
        <v>715100053</v>
      </c>
      <c r="B23" t="str">
        <f t="shared" si="0"/>
        <v>shutterstock_715100053 - small.jpg</v>
      </c>
      <c r="C23">
        <f t="shared" si="1"/>
        <v>153905</v>
      </c>
      <c r="L23" t="s">
        <v>106</v>
      </c>
    </row>
    <row r="24" spans="1:12" x14ac:dyDescent="0.25">
      <c r="A24" t="str">
        <f t="shared" si="2"/>
        <v>715110601</v>
      </c>
      <c r="B24" t="str">
        <f t="shared" si="0"/>
        <v>shutterstock_715110601 - small.jpg</v>
      </c>
      <c r="C24">
        <f t="shared" si="1"/>
        <v>165504</v>
      </c>
      <c r="L24" t="s">
        <v>107</v>
      </c>
    </row>
    <row r="25" spans="1:12" x14ac:dyDescent="0.25">
      <c r="A25" t="e">
        <f t="shared" si="2"/>
        <v>#VALUE!</v>
      </c>
      <c r="B25" t="e">
        <f t="shared" si="0"/>
        <v>#VALUE!</v>
      </c>
      <c r="C25">
        <f t="shared" si="1"/>
        <v>152012</v>
      </c>
      <c r="L25" t="s">
        <v>108</v>
      </c>
    </row>
    <row r="26" spans="1:12" x14ac:dyDescent="0.25">
      <c r="A26" t="str">
        <f t="shared" si="2"/>
        <v>744942406</v>
      </c>
      <c r="B26" t="str">
        <f t="shared" si="0"/>
        <v>shutterstock_744942406 - small.jpg</v>
      </c>
      <c r="C26">
        <f t="shared" si="1"/>
        <v>311512</v>
      </c>
      <c r="L26" t="s">
        <v>109</v>
      </c>
    </row>
    <row r="27" spans="1:12" x14ac:dyDescent="0.25">
      <c r="A27" t="e">
        <f t="shared" si="2"/>
        <v>#VALUE!</v>
      </c>
      <c r="B27" t="e">
        <f t="shared" si="0"/>
        <v>#VALUE!</v>
      </c>
      <c r="C27">
        <f t="shared" si="1"/>
        <v>0</v>
      </c>
      <c r="L27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6DB9-8236-40CB-A8FE-A96C90666A34}">
  <dimension ref="A2:L27"/>
  <sheetViews>
    <sheetView workbookViewId="0">
      <selection activeCell="A2" sqref="A2:C2"/>
    </sheetView>
  </sheetViews>
  <sheetFormatPr defaultRowHeight="15" x14ac:dyDescent="0.25"/>
  <cols>
    <col min="1" max="1" width="13.140625" customWidth="1"/>
    <col min="2" max="2" width="26.85546875" bestFit="1" customWidth="1"/>
    <col min="3" max="3" width="9" bestFit="1" customWidth="1"/>
  </cols>
  <sheetData>
    <row r="2" spans="1:12" x14ac:dyDescent="0.25">
      <c r="A2" t="e">
        <f>SUBSTITUTE(RIGHT(B2,LEN(B2)-SEARCH("_",B2)),".jpg","")</f>
        <v>#VALUE!</v>
      </c>
      <c r="B2" t="e">
        <f>TRIM(RIGHT(L2,LEN(L2)-SEARCH("shutt",L2)+1))</f>
        <v>#VALUE!</v>
      </c>
      <c r="C2">
        <f>VALUE(MID(L2,SEARCH("(",L2)+1,SEARCH(")",L2)-SEARCH("(",L2)-1))</f>
        <v>139096</v>
      </c>
      <c r="L2" t="s">
        <v>76</v>
      </c>
    </row>
    <row r="3" spans="1:12" x14ac:dyDescent="0.25">
      <c r="A3" t="e">
        <f t="shared" ref="A3:A19" si="0">SUBSTITUTE(RIGHT(B3,LEN(B3)-SEARCH("_",B3)),".jpg","")</f>
        <v>#VALUE!</v>
      </c>
      <c r="B3" t="e">
        <f t="shared" ref="B3:B18" si="1">TRIM(RIGHT(L3,LEN(L3)-SEARCH("shutt",L3)+1))</f>
        <v>#VALUE!</v>
      </c>
      <c r="C3">
        <f t="shared" ref="C3:C18" si="2">VALUE(MID(L3,SEARCH("(",L3)+1,SEARCH(")",L3)-SEARCH("(",L3)-1))</f>
        <v>5190</v>
      </c>
      <c r="L3" t="s">
        <v>77</v>
      </c>
    </row>
    <row r="4" spans="1:12" x14ac:dyDescent="0.25">
      <c r="A4" t="str">
        <f t="shared" si="0"/>
        <v>1014054301</v>
      </c>
      <c r="B4" t="str">
        <f t="shared" si="1"/>
        <v>shutterstock_1014054301.jpg</v>
      </c>
      <c r="C4">
        <f t="shared" si="2"/>
        <v>7159250</v>
      </c>
      <c r="L4" t="s">
        <v>54</v>
      </c>
    </row>
    <row r="5" spans="1:12" x14ac:dyDescent="0.25">
      <c r="A5" t="str">
        <f t="shared" si="0"/>
        <v>1044756835</v>
      </c>
      <c r="B5" t="str">
        <f t="shared" si="1"/>
        <v>shutterstock_1044756835.jpg</v>
      </c>
      <c r="C5">
        <f t="shared" si="2"/>
        <v>4292095</v>
      </c>
      <c r="L5" t="s">
        <v>55</v>
      </c>
    </row>
    <row r="6" spans="1:12" x14ac:dyDescent="0.25">
      <c r="A6" t="str">
        <f t="shared" si="0"/>
        <v>1118068022</v>
      </c>
      <c r="B6" t="str">
        <f t="shared" si="1"/>
        <v>shutterstock_1118068022.jpg</v>
      </c>
      <c r="C6">
        <f t="shared" si="2"/>
        <v>30547343</v>
      </c>
      <c r="L6" t="s">
        <v>56</v>
      </c>
    </row>
    <row r="7" spans="1:12" x14ac:dyDescent="0.25">
      <c r="A7" t="str">
        <f t="shared" si="0"/>
        <v>1161854050</v>
      </c>
      <c r="B7" t="str">
        <f t="shared" si="1"/>
        <v>shutterstock_1161854050.jpg</v>
      </c>
      <c r="C7">
        <f t="shared" si="2"/>
        <v>5631986</v>
      </c>
      <c r="L7" t="s">
        <v>57</v>
      </c>
    </row>
    <row r="8" spans="1:12" x14ac:dyDescent="0.25">
      <c r="A8" t="str">
        <f t="shared" si="0"/>
        <v>1162548121</v>
      </c>
      <c r="B8" t="str">
        <f t="shared" si="1"/>
        <v>shutterstock_1162548121.jpg</v>
      </c>
      <c r="C8">
        <f t="shared" si="2"/>
        <v>8498165</v>
      </c>
      <c r="L8" t="s">
        <v>78</v>
      </c>
    </row>
    <row r="9" spans="1:12" x14ac:dyDescent="0.25">
      <c r="A9" t="str">
        <f t="shared" si="0"/>
        <v>1178730247</v>
      </c>
      <c r="B9" t="str">
        <f t="shared" si="1"/>
        <v>shutterstock_1178730247.jpg</v>
      </c>
      <c r="C9">
        <f t="shared" si="2"/>
        <v>9626193</v>
      </c>
      <c r="L9" t="s">
        <v>70</v>
      </c>
    </row>
    <row r="10" spans="1:12" x14ac:dyDescent="0.25">
      <c r="A10" t="str">
        <f t="shared" si="0"/>
        <v>1219815442</v>
      </c>
      <c r="B10" t="str">
        <f t="shared" si="1"/>
        <v>shutterstock_1219815442.jpg</v>
      </c>
      <c r="C10">
        <f t="shared" si="2"/>
        <v>5456767</v>
      </c>
      <c r="L10" t="s">
        <v>58</v>
      </c>
    </row>
    <row r="11" spans="1:12" x14ac:dyDescent="0.25">
      <c r="A11" t="str">
        <f t="shared" si="0"/>
        <v>1243990042</v>
      </c>
      <c r="B11" t="str">
        <f t="shared" si="1"/>
        <v>shutterstock_1243990042.jpg</v>
      </c>
      <c r="C11">
        <f t="shared" si="2"/>
        <v>14942607</v>
      </c>
      <c r="L11" t="s">
        <v>59</v>
      </c>
    </row>
    <row r="12" spans="1:12" x14ac:dyDescent="0.25">
      <c r="A12" t="str">
        <f t="shared" si="0"/>
        <v>1291051624</v>
      </c>
      <c r="B12" t="str">
        <f t="shared" si="1"/>
        <v>shutterstock_1291051624.jpg</v>
      </c>
      <c r="C12">
        <f t="shared" si="2"/>
        <v>10628572</v>
      </c>
      <c r="L12" t="s">
        <v>60</v>
      </c>
    </row>
    <row r="13" spans="1:12" x14ac:dyDescent="0.25">
      <c r="A13" t="str">
        <f t="shared" si="0"/>
        <v>1387034324</v>
      </c>
      <c r="B13" t="str">
        <f t="shared" si="1"/>
        <v>shutterstock_1387034324.jpg</v>
      </c>
      <c r="C13">
        <f t="shared" si="2"/>
        <v>8290120</v>
      </c>
      <c r="L13" t="s">
        <v>61</v>
      </c>
    </row>
    <row r="14" spans="1:12" x14ac:dyDescent="0.25">
      <c r="A14" t="str">
        <f t="shared" si="0"/>
        <v>145126510</v>
      </c>
      <c r="B14" t="str">
        <f t="shared" si="1"/>
        <v>shutterstock_145126510.jpg</v>
      </c>
      <c r="C14">
        <f t="shared" si="2"/>
        <v>5056067</v>
      </c>
      <c r="L14" t="s">
        <v>62</v>
      </c>
    </row>
    <row r="15" spans="1:12" x14ac:dyDescent="0.25">
      <c r="A15" t="str">
        <f t="shared" si="0"/>
        <v>1515878147</v>
      </c>
      <c r="B15" t="str">
        <f t="shared" si="1"/>
        <v>shutterstock_1515878147.jpg</v>
      </c>
      <c r="C15">
        <f t="shared" si="2"/>
        <v>5622860</v>
      </c>
      <c r="L15" t="s">
        <v>63</v>
      </c>
    </row>
    <row r="16" spans="1:12" x14ac:dyDescent="0.25">
      <c r="A16" t="str">
        <f t="shared" si="0"/>
        <v>197439089</v>
      </c>
      <c r="B16" t="str">
        <f t="shared" si="1"/>
        <v>shutterstock_197439089.jpg</v>
      </c>
      <c r="C16">
        <f t="shared" si="2"/>
        <v>4603381</v>
      </c>
      <c r="L16" t="s">
        <v>64</v>
      </c>
    </row>
    <row r="17" spans="1:12" x14ac:dyDescent="0.25">
      <c r="A17" t="str">
        <f t="shared" si="0"/>
        <v>294234641</v>
      </c>
      <c r="B17" t="str">
        <f t="shared" si="1"/>
        <v>shutterstock_294234641.jpg</v>
      </c>
      <c r="C17">
        <f t="shared" si="2"/>
        <v>3758814</v>
      </c>
      <c r="L17" t="s">
        <v>79</v>
      </c>
    </row>
    <row r="18" spans="1:12" x14ac:dyDescent="0.25">
      <c r="A18" t="str">
        <f t="shared" si="0"/>
        <v>33827230</v>
      </c>
      <c r="B18" t="str">
        <f t="shared" si="1"/>
        <v>shutterstock_33827230.jpg</v>
      </c>
      <c r="C18">
        <f t="shared" si="2"/>
        <v>1770019</v>
      </c>
      <c r="L18" t="s">
        <v>80</v>
      </c>
    </row>
    <row r="19" spans="1:12" x14ac:dyDescent="0.25">
      <c r="A19" t="str">
        <f t="shared" si="0"/>
        <v>417879700</v>
      </c>
      <c r="B19" t="str">
        <f t="shared" ref="B19" si="3">TRIM(RIGHT(L19,LEN(L19)-SEARCH("shutt",L19)+1))</f>
        <v>shutterstock_417879700.jpg</v>
      </c>
      <c r="C19">
        <f t="shared" ref="C19" si="4">VALUE(MID(L19,SEARCH("(",L19)+1,SEARCH(")",L19)-SEARCH("(",L19)-1))</f>
        <v>6577398</v>
      </c>
      <c r="L19" t="s">
        <v>65</v>
      </c>
    </row>
    <row r="20" spans="1:12" x14ac:dyDescent="0.25">
      <c r="A20" t="str">
        <f t="shared" ref="A20:A27" si="5">SUBSTITUTE(RIGHT(B20,LEN(B20)-SEARCH("_",B20)),".jpg","")</f>
        <v>558424717</v>
      </c>
      <c r="B20" t="str">
        <f t="shared" ref="B20:B27" si="6">TRIM(RIGHT(L20,LEN(L20)-SEARCH("shutt",L20)+1))</f>
        <v>shutterstock_558424717.jpg</v>
      </c>
      <c r="C20">
        <f t="shared" ref="C20:C27" si="7">VALUE(MID(L20,SEARCH("(",L20)+1,SEARCH(")",L20)-SEARCH("(",L20)-1))</f>
        <v>9158465</v>
      </c>
      <c r="L20" t="s">
        <v>66</v>
      </c>
    </row>
    <row r="21" spans="1:12" x14ac:dyDescent="0.25">
      <c r="A21" t="str">
        <f t="shared" si="5"/>
        <v>570904069</v>
      </c>
      <c r="B21" t="str">
        <f t="shared" si="6"/>
        <v>shutterstock_570904069.jpg</v>
      </c>
      <c r="C21">
        <f t="shared" si="7"/>
        <v>442658</v>
      </c>
      <c r="L21" t="s">
        <v>67</v>
      </c>
    </row>
    <row r="22" spans="1:12" x14ac:dyDescent="0.25">
      <c r="A22" t="str">
        <f t="shared" si="5"/>
        <v>65402683</v>
      </c>
      <c r="B22" t="str">
        <f t="shared" si="6"/>
        <v>shutterstock_65402683.jpg</v>
      </c>
      <c r="C22">
        <f t="shared" si="7"/>
        <v>4388736</v>
      </c>
      <c r="L22" t="s">
        <v>81</v>
      </c>
    </row>
    <row r="23" spans="1:12" x14ac:dyDescent="0.25">
      <c r="A23" t="str">
        <f t="shared" si="5"/>
        <v>709237360</v>
      </c>
      <c r="B23" t="str">
        <f t="shared" si="6"/>
        <v>shutterstock_709237360.jpg</v>
      </c>
      <c r="C23">
        <f t="shared" si="7"/>
        <v>11159177</v>
      </c>
      <c r="L23" t="s">
        <v>68</v>
      </c>
    </row>
    <row r="24" spans="1:12" x14ac:dyDescent="0.25">
      <c r="A24" t="str">
        <f t="shared" si="5"/>
        <v>715100053</v>
      </c>
      <c r="B24" t="str">
        <f t="shared" si="6"/>
        <v>shutterstock_715100053.jpg</v>
      </c>
      <c r="C24">
        <f t="shared" si="7"/>
        <v>3395750</v>
      </c>
      <c r="L24" t="s">
        <v>69</v>
      </c>
    </row>
    <row r="25" spans="1:12" x14ac:dyDescent="0.25">
      <c r="A25" t="str">
        <f t="shared" si="5"/>
        <v>715110601</v>
      </c>
      <c r="B25" t="str">
        <f t="shared" si="6"/>
        <v>shutterstock_715110601.jpg</v>
      </c>
      <c r="C25">
        <f t="shared" si="7"/>
        <v>7141388</v>
      </c>
      <c r="L25" t="s">
        <v>82</v>
      </c>
    </row>
    <row r="26" spans="1:12" x14ac:dyDescent="0.25">
      <c r="A26" t="str">
        <f t="shared" si="5"/>
        <v>744942406</v>
      </c>
      <c r="B26" t="str">
        <f t="shared" si="6"/>
        <v>shutterstock_744942406.jpg</v>
      </c>
      <c r="C26">
        <f t="shared" si="7"/>
        <v>7092061</v>
      </c>
      <c r="L26" t="s">
        <v>83</v>
      </c>
    </row>
    <row r="27" spans="1:12" x14ac:dyDescent="0.25">
      <c r="A27" t="e">
        <f t="shared" si="5"/>
        <v>#VALUE!</v>
      </c>
      <c r="B27" t="e">
        <f t="shared" si="6"/>
        <v>#VALUE!</v>
      </c>
      <c r="C27">
        <f t="shared" si="7"/>
        <v>190053</v>
      </c>
      <c r="L2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2020-12-30T20:57:03Z</dcterms:created>
  <dcterms:modified xsi:type="dcterms:W3CDTF">2021-01-04T20:51:32Z</dcterms:modified>
</cp:coreProperties>
</file>