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W:\$ AviaGlobalGroup\AGG Client Info\Peregrine\G150 STC CnC\G150 Campaign\"/>
    </mc:Choice>
  </mc:AlternateContent>
  <xr:revisionPtr revIDLastSave="0" documentId="13_ncr:1_{3101CA8F-D2E9-465B-8A0B-D16EE722C655}" xr6:coauthVersionLast="47" xr6:coauthVersionMax="47" xr10:uidLastSave="{00000000-0000-0000-0000-000000000000}"/>
  <bookViews>
    <workbookView xWindow="-120" yWindow="-120" windowWidth="19440" windowHeight="15150" activeTab="3" xr2:uid="{738FB317-E322-447C-9F0C-2A451FAC7301}"/>
  </bookViews>
  <sheets>
    <sheet name="Sheet1" sheetId="1" r:id="rId1"/>
    <sheet name="Sheet3" sheetId="3" r:id="rId2"/>
    <sheet name="Sheet2" sheetId="2" r:id="rId3"/>
    <sheet name="JETNET Data" sheetId="4" r:id="rId4"/>
    <sheet name="Sheet5" sheetId="5" r:id="rId5"/>
  </sheets>
  <externalReferences>
    <externalReference r:id="rId6"/>
  </externalReferences>
  <definedNames>
    <definedName name="_xlnm._FilterDatabase" localSheetId="0" hidden="1">Sheet1!$A$1:$B$92</definedName>
    <definedName name="ExternalData_1" localSheetId="3" hidden="1">'JETNET Data'!$A$1:$AB$228</definedName>
    <definedName name="General_Status">'[1]Final Phone List'!$B$275:$B$281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Y252" i="4" l="1"/>
  <c r="BY253" i="4"/>
  <c r="BY254" i="4"/>
  <c r="BY255" i="4"/>
  <c r="BY256" i="4"/>
  <c r="BY257" i="4"/>
  <c r="BY258" i="4"/>
  <c r="BY259" i="4"/>
  <c r="BY260" i="4"/>
  <c r="BY251" i="4"/>
  <c r="J252" i="4"/>
  <c r="J253" i="4"/>
  <c r="J254" i="4"/>
  <c r="J255" i="4"/>
  <c r="J256" i="4"/>
  <c r="J257" i="4"/>
  <c r="J258" i="4"/>
  <c r="J259" i="4"/>
  <c r="J260" i="4"/>
  <c r="J261" i="4"/>
  <c r="J251" i="4"/>
  <c r="I1148" i="2" l="1"/>
  <c r="I1149" i="2"/>
  <c r="I1150" i="2"/>
  <c r="I1151" i="2"/>
  <c r="I1152" i="2"/>
  <c r="I1153" i="2"/>
  <c r="I1154" i="2"/>
  <c r="I1155" i="2"/>
  <c r="I1156" i="2"/>
  <c r="I1157" i="2"/>
  <c r="I1158" i="2"/>
  <c r="I1159" i="2"/>
  <c r="I1160" i="2"/>
  <c r="I1161" i="2"/>
  <c r="I1162" i="2"/>
  <c r="I1163" i="2"/>
  <c r="I1164" i="2"/>
  <c r="I1147" i="2"/>
  <c r="D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2" i="5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2" i="5"/>
  <c r="G92" i="1"/>
  <c r="I1055" i="2"/>
  <c r="I1056" i="2"/>
  <c r="I1057" i="2"/>
  <c r="I1058" i="2"/>
  <c r="I1059" i="2"/>
  <c r="I1060" i="2"/>
  <c r="I1061" i="2"/>
  <c r="I1062" i="2"/>
  <c r="I1063" i="2"/>
  <c r="I1064" i="2"/>
  <c r="I1065" i="2"/>
  <c r="I1066" i="2"/>
  <c r="I1067" i="2"/>
  <c r="I1068" i="2"/>
  <c r="I1069" i="2"/>
  <c r="I1070" i="2"/>
  <c r="I1071" i="2"/>
  <c r="I1072" i="2"/>
  <c r="I1073" i="2"/>
  <c r="I1074" i="2"/>
  <c r="I1075" i="2"/>
  <c r="I1076" i="2"/>
  <c r="I1077" i="2"/>
  <c r="I1078" i="2"/>
  <c r="I1079" i="2"/>
  <c r="I1080" i="2"/>
  <c r="I1081" i="2"/>
  <c r="I1082" i="2"/>
  <c r="I1083" i="2"/>
  <c r="I1084" i="2"/>
  <c r="I1085" i="2"/>
  <c r="I1086" i="2"/>
  <c r="I1087" i="2"/>
  <c r="I1088" i="2"/>
  <c r="I1089" i="2"/>
  <c r="I1090" i="2"/>
  <c r="I1091" i="2"/>
  <c r="I1092" i="2"/>
  <c r="I1093" i="2"/>
  <c r="I1094" i="2"/>
  <c r="I1095" i="2"/>
  <c r="I1096" i="2"/>
  <c r="I1097" i="2"/>
  <c r="I1098" i="2"/>
  <c r="I1099" i="2"/>
  <c r="I1100" i="2"/>
  <c r="I1101" i="2"/>
  <c r="I1102" i="2"/>
  <c r="I1103" i="2"/>
  <c r="I1054" i="2"/>
  <c r="BY3" i="4"/>
  <c r="BZ3" i="4" s="1"/>
  <c r="BY4" i="4"/>
  <c r="BZ4" i="4" s="1"/>
  <c r="BY5" i="4"/>
  <c r="BZ5" i="4" s="1"/>
  <c r="BY6" i="4"/>
  <c r="BZ6" i="4" s="1"/>
  <c r="BY7" i="4"/>
  <c r="BZ7" i="4" s="1"/>
  <c r="BY8" i="4"/>
  <c r="BZ8" i="4" s="1"/>
  <c r="BY9" i="4"/>
  <c r="BZ9" i="4" s="1"/>
  <c r="BY10" i="4"/>
  <c r="BZ10" i="4" s="1"/>
  <c r="BY11" i="4"/>
  <c r="BZ11" i="4" s="1"/>
  <c r="BY12" i="4"/>
  <c r="BZ12" i="4" s="1"/>
  <c r="BY13" i="4"/>
  <c r="BZ13" i="4" s="1"/>
  <c r="BY14" i="4"/>
  <c r="BZ14" i="4" s="1"/>
  <c r="BY15" i="4"/>
  <c r="BZ15" i="4" s="1"/>
  <c r="BY16" i="4"/>
  <c r="BZ16" i="4" s="1"/>
  <c r="BY17" i="4"/>
  <c r="BZ17" i="4" s="1"/>
  <c r="BY18" i="4"/>
  <c r="BZ18" i="4" s="1"/>
  <c r="BY19" i="4"/>
  <c r="BZ19" i="4" s="1"/>
  <c r="BY20" i="4"/>
  <c r="BZ20" i="4" s="1"/>
  <c r="BY21" i="4"/>
  <c r="BZ21" i="4" s="1"/>
  <c r="BY22" i="4"/>
  <c r="BZ22" i="4" s="1"/>
  <c r="BY23" i="4"/>
  <c r="BZ23" i="4" s="1"/>
  <c r="BY24" i="4"/>
  <c r="BZ24" i="4" s="1"/>
  <c r="BY25" i="4"/>
  <c r="BZ25" i="4" s="1"/>
  <c r="BY26" i="4"/>
  <c r="BZ26" i="4" s="1"/>
  <c r="BY27" i="4"/>
  <c r="BZ27" i="4" s="1"/>
  <c r="BY28" i="4"/>
  <c r="BZ28" i="4" s="1"/>
  <c r="BY29" i="4"/>
  <c r="BZ29" i="4" s="1"/>
  <c r="BY30" i="4"/>
  <c r="BZ30" i="4" s="1"/>
  <c r="BY31" i="4"/>
  <c r="BZ31" i="4" s="1"/>
  <c r="BY32" i="4"/>
  <c r="BZ32" i="4" s="1"/>
  <c r="BY33" i="4"/>
  <c r="BZ33" i="4" s="1"/>
  <c r="BY34" i="4"/>
  <c r="BZ34" i="4" s="1"/>
  <c r="BY35" i="4"/>
  <c r="BZ35" i="4" s="1"/>
  <c r="BY36" i="4"/>
  <c r="BZ36" i="4" s="1"/>
  <c r="BY37" i="4"/>
  <c r="BZ37" i="4" s="1"/>
  <c r="BY38" i="4"/>
  <c r="BZ38" i="4" s="1"/>
  <c r="BY39" i="4"/>
  <c r="BZ39" i="4" s="1"/>
  <c r="BY40" i="4"/>
  <c r="BZ40" i="4" s="1"/>
  <c r="BY41" i="4"/>
  <c r="BZ41" i="4" s="1"/>
  <c r="BY42" i="4"/>
  <c r="BZ42" i="4" s="1"/>
  <c r="BY43" i="4"/>
  <c r="BZ43" i="4" s="1"/>
  <c r="BY44" i="4"/>
  <c r="BZ44" i="4" s="1"/>
  <c r="BY45" i="4"/>
  <c r="BZ45" i="4" s="1"/>
  <c r="BY46" i="4"/>
  <c r="BZ46" i="4" s="1"/>
  <c r="BY47" i="4"/>
  <c r="BZ47" i="4" s="1"/>
  <c r="BY48" i="4"/>
  <c r="BZ48" i="4" s="1"/>
  <c r="BY49" i="4"/>
  <c r="BZ49" i="4" s="1"/>
  <c r="BY50" i="4"/>
  <c r="BZ50" i="4" s="1"/>
  <c r="BY51" i="4"/>
  <c r="BZ51" i="4" s="1"/>
  <c r="BY52" i="4"/>
  <c r="BZ52" i="4" s="1"/>
  <c r="BY53" i="4"/>
  <c r="BZ53" i="4" s="1"/>
  <c r="BY54" i="4"/>
  <c r="BZ54" i="4" s="1"/>
  <c r="BY55" i="4"/>
  <c r="BZ55" i="4" s="1"/>
  <c r="BY56" i="4"/>
  <c r="BZ56" i="4" s="1"/>
  <c r="BY57" i="4"/>
  <c r="BZ57" i="4" s="1"/>
  <c r="BY58" i="4"/>
  <c r="BZ58" i="4" s="1"/>
  <c r="BY59" i="4"/>
  <c r="BZ59" i="4" s="1"/>
  <c r="BY60" i="4"/>
  <c r="BZ60" i="4" s="1"/>
  <c r="BY61" i="4"/>
  <c r="BZ61" i="4" s="1"/>
  <c r="BY62" i="4"/>
  <c r="BZ62" i="4" s="1"/>
  <c r="BY63" i="4"/>
  <c r="BZ63" i="4" s="1"/>
  <c r="BY64" i="4"/>
  <c r="BZ64" i="4" s="1"/>
  <c r="BY65" i="4"/>
  <c r="BZ65" i="4" s="1"/>
  <c r="BY66" i="4"/>
  <c r="BZ66" i="4" s="1"/>
  <c r="BY67" i="4"/>
  <c r="BZ67" i="4" s="1"/>
  <c r="BY68" i="4"/>
  <c r="BZ68" i="4" s="1"/>
  <c r="BY69" i="4"/>
  <c r="BZ69" i="4" s="1"/>
  <c r="BY70" i="4"/>
  <c r="BZ70" i="4" s="1"/>
  <c r="BY71" i="4"/>
  <c r="BZ71" i="4" s="1"/>
  <c r="BY72" i="4"/>
  <c r="BZ72" i="4" s="1"/>
  <c r="BY73" i="4"/>
  <c r="BZ73" i="4" s="1"/>
  <c r="BY74" i="4"/>
  <c r="BZ74" i="4" s="1"/>
  <c r="BY75" i="4"/>
  <c r="BZ75" i="4" s="1"/>
  <c r="BY76" i="4"/>
  <c r="BZ76" i="4" s="1"/>
  <c r="BY77" i="4"/>
  <c r="BZ77" i="4" s="1"/>
  <c r="BY78" i="4"/>
  <c r="BZ78" i="4" s="1"/>
  <c r="BY79" i="4"/>
  <c r="BZ79" i="4" s="1"/>
  <c r="BY80" i="4"/>
  <c r="BZ80" i="4" s="1"/>
  <c r="BY81" i="4"/>
  <c r="BZ81" i="4" s="1"/>
  <c r="BY82" i="4"/>
  <c r="BZ82" i="4" s="1"/>
  <c r="BY83" i="4"/>
  <c r="BZ83" i="4" s="1"/>
  <c r="BY84" i="4"/>
  <c r="BZ84" i="4" s="1"/>
  <c r="BY85" i="4"/>
  <c r="BZ85" i="4" s="1"/>
  <c r="BY86" i="4"/>
  <c r="BZ86" i="4" s="1"/>
  <c r="BY87" i="4"/>
  <c r="BZ87" i="4" s="1"/>
  <c r="BY88" i="4"/>
  <c r="BZ88" i="4" s="1"/>
  <c r="BY89" i="4"/>
  <c r="BZ89" i="4" s="1"/>
  <c r="BY90" i="4"/>
  <c r="BZ90" i="4" s="1"/>
  <c r="BY91" i="4"/>
  <c r="BZ91" i="4" s="1"/>
  <c r="BY92" i="4"/>
  <c r="BZ92" i="4" s="1"/>
  <c r="BY93" i="4"/>
  <c r="BZ93" i="4" s="1"/>
  <c r="BY94" i="4"/>
  <c r="BZ94" i="4" s="1"/>
  <c r="BY95" i="4"/>
  <c r="BZ95" i="4" s="1"/>
  <c r="BY96" i="4"/>
  <c r="BZ96" i="4" s="1"/>
  <c r="BY97" i="4"/>
  <c r="BZ97" i="4" s="1"/>
  <c r="BY98" i="4"/>
  <c r="BZ98" i="4" s="1"/>
  <c r="BY99" i="4"/>
  <c r="BZ99" i="4" s="1"/>
  <c r="BY100" i="4"/>
  <c r="BZ100" i="4" s="1"/>
  <c r="BY101" i="4"/>
  <c r="BZ101" i="4" s="1"/>
  <c r="BY102" i="4"/>
  <c r="BZ102" i="4" s="1"/>
  <c r="BY103" i="4"/>
  <c r="BZ103" i="4" s="1"/>
  <c r="BY104" i="4"/>
  <c r="BZ104" i="4" s="1"/>
  <c r="BY105" i="4"/>
  <c r="BZ105" i="4" s="1"/>
  <c r="BY106" i="4"/>
  <c r="BZ106" i="4" s="1"/>
  <c r="BY107" i="4"/>
  <c r="BZ107" i="4" s="1"/>
  <c r="BY108" i="4"/>
  <c r="BZ108" i="4" s="1"/>
  <c r="BY109" i="4"/>
  <c r="BZ109" i="4" s="1"/>
  <c r="BY110" i="4"/>
  <c r="BZ110" i="4" s="1"/>
  <c r="BY111" i="4"/>
  <c r="BZ111" i="4" s="1"/>
  <c r="BY112" i="4"/>
  <c r="BZ112" i="4" s="1"/>
  <c r="BY113" i="4"/>
  <c r="BZ113" i="4" s="1"/>
  <c r="BY114" i="4"/>
  <c r="BZ114" i="4" s="1"/>
  <c r="BY115" i="4"/>
  <c r="BZ115" i="4" s="1"/>
  <c r="BY116" i="4"/>
  <c r="BZ116" i="4" s="1"/>
  <c r="BY117" i="4"/>
  <c r="BZ117" i="4" s="1"/>
  <c r="BY118" i="4"/>
  <c r="BZ118" i="4" s="1"/>
  <c r="BY119" i="4"/>
  <c r="BZ119" i="4" s="1"/>
  <c r="BY120" i="4"/>
  <c r="BZ120" i="4" s="1"/>
  <c r="BY121" i="4"/>
  <c r="BZ121" i="4" s="1"/>
  <c r="BY122" i="4"/>
  <c r="BZ122" i="4" s="1"/>
  <c r="BY123" i="4"/>
  <c r="BZ123" i="4" s="1"/>
  <c r="BY124" i="4"/>
  <c r="BZ124" i="4" s="1"/>
  <c r="BY125" i="4"/>
  <c r="BZ125" i="4" s="1"/>
  <c r="BY126" i="4"/>
  <c r="BZ126" i="4" s="1"/>
  <c r="BY127" i="4"/>
  <c r="BZ127" i="4" s="1"/>
  <c r="BY128" i="4"/>
  <c r="BZ128" i="4" s="1"/>
  <c r="BY129" i="4"/>
  <c r="BZ129" i="4" s="1"/>
  <c r="BY130" i="4"/>
  <c r="BZ130" i="4" s="1"/>
  <c r="BY131" i="4"/>
  <c r="BZ131" i="4" s="1"/>
  <c r="BY132" i="4"/>
  <c r="BZ132" i="4" s="1"/>
  <c r="BY133" i="4"/>
  <c r="BZ133" i="4" s="1"/>
  <c r="BY134" i="4"/>
  <c r="BZ134" i="4" s="1"/>
  <c r="BY135" i="4"/>
  <c r="BZ135" i="4" s="1"/>
  <c r="BY136" i="4"/>
  <c r="BZ136" i="4" s="1"/>
  <c r="BY137" i="4"/>
  <c r="BZ137" i="4" s="1"/>
  <c r="BY138" i="4"/>
  <c r="BZ138" i="4" s="1"/>
  <c r="BY139" i="4"/>
  <c r="BZ139" i="4" s="1"/>
  <c r="BY140" i="4"/>
  <c r="BZ140" i="4" s="1"/>
  <c r="BY141" i="4"/>
  <c r="BZ141" i="4" s="1"/>
  <c r="BY142" i="4"/>
  <c r="BZ142" i="4" s="1"/>
  <c r="BY143" i="4"/>
  <c r="BZ143" i="4" s="1"/>
  <c r="BY144" i="4"/>
  <c r="BZ144" i="4" s="1"/>
  <c r="BY145" i="4"/>
  <c r="BZ145" i="4" s="1"/>
  <c r="BY146" i="4"/>
  <c r="BZ146" i="4" s="1"/>
  <c r="BY147" i="4"/>
  <c r="BZ147" i="4" s="1"/>
  <c r="BY148" i="4"/>
  <c r="BZ148" i="4" s="1"/>
  <c r="BY149" i="4"/>
  <c r="BZ149" i="4" s="1"/>
  <c r="BY150" i="4"/>
  <c r="BZ150" i="4" s="1"/>
  <c r="BY151" i="4"/>
  <c r="BZ151" i="4" s="1"/>
  <c r="BY152" i="4"/>
  <c r="BZ152" i="4" s="1"/>
  <c r="BY153" i="4"/>
  <c r="BZ153" i="4" s="1"/>
  <c r="BY154" i="4"/>
  <c r="BZ154" i="4" s="1"/>
  <c r="BY155" i="4"/>
  <c r="BZ155" i="4" s="1"/>
  <c r="BY156" i="4"/>
  <c r="BZ156" i="4" s="1"/>
  <c r="BY157" i="4"/>
  <c r="BZ157" i="4" s="1"/>
  <c r="BY158" i="4"/>
  <c r="BZ158" i="4" s="1"/>
  <c r="BY159" i="4"/>
  <c r="BZ159" i="4" s="1"/>
  <c r="BY160" i="4"/>
  <c r="BZ160" i="4" s="1"/>
  <c r="BY161" i="4"/>
  <c r="BZ161" i="4" s="1"/>
  <c r="BY162" i="4"/>
  <c r="BZ162" i="4" s="1"/>
  <c r="BY163" i="4"/>
  <c r="BZ163" i="4" s="1"/>
  <c r="BY164" i="4"/>
  <c r="BZ164" i="4" s="1"/>
  <c r="BY165" i="4"/>
  <c r="BZ165" i="4" s="1"/>
  <c r="BY166" i="4"/>
  <c r="BZ166" i="4" s="1"/>
  <c r="BY167" i="4"/>
  <c r="BZ167" i="4" s="1"/>
  <c r="BY168" i="4"/>
  <c r="BZ168" i="4" s="1"/>
  <c r="BY169" i="4"/>
  <c r="BZ169" i="4" s="1"/>
  <c r="BY170" i="4"/>
  <c r="BZ170" i="4" s="1"/>
  <c r="BY171" i="4"/>
  <c r="BZ171" i="4" s="1"/>
  <c r="BY172" i="4"/>
  <c r="BZ172" i="4" s="1"/>
  <c r="BY173" i="4"/>
  <c r="BZ173" i="4" s="1"/>
  <c r="BY174" i="4"/>
  <c r="BZ174" i="4" s="1"/>
  <c r="BY175" i="4"/>
  <c r="BZ175" i="4" s="1"/>
  <c r="BY176" i="4"/>
  <c r="BZ176" i="4" s="1"/>
  <c r="BY177" i="4"/>
  <c r="BZ177" i="4" s="1"/>
  <c r="BY178" i="4"/>
  <c r="BZ178" i="4" s="1"/>
  <c r="BY179" i="4"/>
  <c r="BZ179" i="4" s="1"/>
  <c r="BY180" i="4"/>
  <c r="BZ180" i="4" s="1"/>
  <c r="BY181" i="4"/>
  <c r="BZ181" i="4" s="1"/>
  <c r="BY182" i="4"/>
  <c r="BZ182" i="4" s="1"/>
  <c r="BY183" i="4"/>
  <c r="BZ183" i="4" s="1"/>
  <c r="BY184" i="4"/>
  <c r="BZ184" i="4" s="1"/>
  <c r="BY185" i="4"/>
  <c r="BZ185" i="4" s="1"/>
  <c r="BY186" i="4"/>
  <c r="BZ186" i="4" s="1"/>
  <c r="BY187" i="4"/>
  <c r="BZ187" i="4" s="1"/>
  <c r="BY188" i="4"/>
  <c r="BZ188" i="4" s="1"/>
  <c r="BY189" i="4"/>
  <c r="BZ189" i="4" s="1"/>
  <c r="BY190" i="4"/>
  <c r="BZ190" i="4" s="1"/>
  <c r="BY191" i="4"/>
  <c r="BZ191" i="4" s="1"/>
  <c r="BY192" i="4"/>
  <c r="BZ192" i="4" s="1"/>
  <c r="BY193" i="4"/>
  <c r="BZ193" i="4" s="1"/>
  <c r="BY194" i="4"/>
  <c r="BZ194" i="4" s="1"/>
  <c r="BY195" i="4"/>
  <c r="BZ195" i="4" s="1"/>
  <c r="BY196" i="4"/>
  <c r="BZ196" i="4" s="1"/>
  <c r="BY197" i="4"/>
  <c r="BZ197" i="4" s="1"/>
  <c r="BY198" i="4"/>
  <c r="BZ198" i="4" s="1"/>
  <c r="BY199" i="4"/>
  <c r="BZ199" i="4" s="1"/>
  <c r="BY200" i="4"/>
  <c r="BZ200" i="4" s="1"/>
  <c r="BY201" i="4"/>
  <c r="BZ201" i="4" s="1"/>
  <c r="BY202" i="4"/>
  <c r="BZ202" i="4" s="1"/>
  <c r="BY203" i="4"/>
  <c r="BZ203" i="4" s="1"/>
  <c r="BY204" i="4"/>
  <c r="BZ204" i="4" s="1"/>
  <c r="BY205" i="4"/>
  <c r="BZ205" i="4" s="1"/>
  <c r="BY206" i="4"/>
  <c r="BZ206" i="4" s="1"/>
  <c r="BY207" i="4"/>
  <c r="BZ207" i="4" s="1"/>
  <c r="BY208" i="4"/>
  <c r="BZ208" i="4" s="1"/>
  <c r="BY209" i="4"/>
  <c r="BZ209" i="4" s="1"/>
  <c r="BY210" i="4"/>
  <c r="BZ210" i="4" s="1"/>
  <c r="BY211" i="4"/>
  <c r="BZ211" i="4" s="1"/>
  <c r="BY212" i="4"/>
  <c r="BZ212" i="4" s="1"/>
  <c r="BY213" i="4"/>
  <c r="BZ213" i="4" s="1"/>
  <c r="BY214" i="4"/>
  <c r="BZ214" i="4" s="1"/>
  <c r="BY215" i="4"/>
  <c r="BZ215" i="4" s="1"/>
  <c r="BY216" i="4"/>
  <c r="BZ216" i="4" s="1"/>
  <c r="BY217" i="4"/>
  <c r="BZ217" i="4" s="1"/>
  <c r="BY218" i="4"/>
  <c r="BZ218" i="4" s="1"/>
  <c r="BY219" i="4"/>
  <c r="BZ219" i="4" s="1"/>
  <c r="BY220" i="4"/>
  <c r="BZ220" i="4" s="1"/>
  <c r="BY221" i="4"/>
  <c r="BZ221" i="4" s="1"/>
  <c r="BY222" i="4"/>
  <c r="BZ222" i="4" s="1"/>
  <c r="BY223" i="4"/>
  <c r="BZ223" i="4" s="1"/>
  <c r="BY224" i="4"/>
  <c r="BZ224" i="4" s="1"/>
  <c r="BY225" i="4"/>
  <c r="BZ225" i="4" s="1"/>
  <c r="BY226" i="4"/>
  <c r="BZ226" i="4" s="1"/>
  <c r="BY227" i="4"/>
  <c r="BZ227" i="4" s="1"/>
  <c r="BY228" i="4"/>
  <c r="BZ228" i="4" s="1"/>
  <c r="BY2" i="4"/>
  <c r="BZ2" i="4" s="1"/>
  <c r="BX3" i="4"/>
  <c r="BX4" i="4"/>
  <c r="BX5" i="4"/>
  <c r="BX6" i="4"/>
  <c r="BX7" i="4"/>
  <c r="BX8" i="4"/>
  <c r="BX9" i="4"/>
  <c r="BX10" i="4"/>
  <c r="BX11" i="4"/>
  <c r="BX12" i="4"/>
  <c r="BX13" i="4"/>
  <c r="BX14" i="4"/>
  <c r="BX15" i="4"/>
  <c r="BX16" i="4"/>
  <c r="BX17" i="4"/>
  <c r="BX18" i="4"/>
  <c r="BX19" i="4"/>
  <c r="BX20" i="4"/>
  <c r="BX21" i="4"/>
  <c r="BX22" i="4"/>
  <c r="BX23" i="4"/>
  <c r="BX24" i="4"/>
  <c r="BX25" i="4"/>
  <c r="BX26" i="4"/>
  <c r="BX27" i="4"/>
  <c r="BX28" i="4"/>
  <c r="BX29" i="4"/>
  <c r="BX30" i="4"/>
  <c r="BX31" i="4"/>
  <c r="BX32" i="4"/>
  <c r="BX33" i="4"/>
  <c r="BX34" i="4"/>
  <c r="BX35" i="4"/>
  <c r="BX36" i="4"/>
  <c r="BX37" i="4"/>
  <c r="BX38" i="4"/>
  <c r="BX39" i="4"/>
  <c r="BX40" i="4"/>
  <c r="BX41" i="4"/>
  <c r="BX42" i="4"/>
  <c r="BX43" i="4"/>
  <c r="BX44" i="4"/>
  <c r="BX45" i="4"/>
  <c r="BX46" i="4"/>
  <c r="BX47" i="4"/>
  <c r="BX48" i="4"/>
  <c r="BX49" i="4"/>
  <c r="BX50" i="4"/>
  <c r="BX51" i="4"/>
  <c r="BX52" i="4"/>
  <c r="BX53" i="4"/>
  <c r="BX54" i="4"/>
  <c r="BX55" i="4"/>
  <c r="BX56" i="4"/>
  <c r="BX57" i="4"/>
  <c r="BX58" i="4"/>
  <c r="BX59" i="4"/>
  <c r="BX60" i="4"/>
  <c r="BX61" i="4"/>
  <c r="BX62" i="4"/>
  <c r="BX63" i="4"/>
  <c r="BX64" i="4"/>
  <c r="BX65" i="4"/>
  <c r="BX66" i="4"/>
  <c r="BX67" i="4"/>
  <c r="BX68" i="4"/>
  <c r="BX69" i="4"/>
  <c r="BX70" i="4"/>
  <c r="BX71" i="4"/>
  <c r="BX72" i="4"/>
  <c r="BX73" i="4"/>
  <c r="BX74" i="4"/>
  <c r="BX75" i="4"/>
  <c r="BX76" i="4"/>
  <c r="BX77" i="4"/>
  <c r="BX78" i="4"/>
  <c r="BX79" i="4"/>
  <c r="BX80" i="4"/>
  <c r="BX81" i="4"/>
  <c r="BX82" i="4"/>
  <c r="BX83" i="4"/>
  <c r="BX84" i="4"/>
  <c r="BX85" i="4"/>
  <c r="BX86" i="4"/>
  <c r="BX87" i="4"/>
  <c r="BX88" i="4"/>
  <c r="BX89" i="4"/>
  <c r="BX90" i="4"/>
  <c r="BX91" i="4"/>
  <c r="BX92" i="4"/>
  <c r="BX93" i="4"/>
  <c r="BX94" i="4"/>
  <c r="BX95" i="4"/>
  <c r="BX96" i="4"/>
  <c r="BX97" i="4"/>
  <c r="BX98" i="4"/>
  <c r="BX99" i="4"/>
  <c r="BX100" i="4"/>
  <c r="BX101" i="4"/>
  <c r="BX102" i="4"/>
  <c r="BX103" i="4"/>
  <c r="BX104" i="4"/>
  <c r="BX105" i="4"/>
  <c r="BX106" i="4"/>
  <c r="BX107" i="4"/>
  <c r="BX108" i="4"/>
  <c r="BX109" i="4"/>
  <c r="BX110" i="4"/>
  <c r="BX111" i="4"/>
  <c r="BX112" i="4"/>
  <c r="BX113" i="4"/>
  <c r="BX114" i="4"/>
  <c r="BX115" i="4"/>
  <c r="BX116" i="4"/>
  <c r="BX117" i="4"/>
  <c r="BX118" i="4"/>
  <c r="BX119" i="4"/>
  <c r="BX120" i="4"/>
  <c r="BX121" i="4"/>
  <c r="BX122" i="4"/>
  <c r="BX123" i="4"/>
  <c r="BX124" i="4"/>
  <c r="BX125" i="4"/>
  <c r="BX126" i="4"/>
  <c r="BX127" i="4"/>
  <c r="BX128" i="4"/>
  <c r="BX129" i="4"/>
  <c r="BX130" i="4"/>
  <c r="BX131" i="4"/>
  <c r="BX132" i="4"/>
  <c r="BX133" i="4"/>
  <c r="BX134" i="4"/>
  <c r="BX135" i="4"/>
  <c r="BX136" i="4"/>
  <c r="BX137" i="4"/>
  <c r="BX138" i="4"/>
  <c r="BX139" i="4"/>
  <c r="BX140" i="4"/>
  <c r="BX141" i="4"/>
  <c r="BX142" i="4"/>
  <c r="BX143" i="4"/>
  <c r="BX144" i="4"/>
  <c r="BX145" i="4"/>
  <c r="BX146" i="4"/>
  <c r="BX147" i="4"/>
  <c r="BX148" i="4"/>
  <c r="BX149" i="4"/>
  <c r="BX150" i="4"/>
  <c r="BX151" i="4"/>
  <c r="BX152" i="4"/>
  <c r="BX153" i="4"/>
  <c r="BX154" i="4"/>
  <c r="BX155" i="4"/>
  <c r="BX156" i="4"/>
  <c r="BX157" i="4"/>
  <c r="BX158" i="4"/>
  <c r="BX159" i="4"/>
  <c r="BX160" i="4"/>
  <c r="BX161" i="4"/>
  <c r="BX162" i="4"/>
  <c r="BX163" i="4"/>
  <c r="BX164" i="4"/>
  <c r="BX165" i="4"/>
  <c r="BX166" i="4"/>
  <c r="BX167" i="4"/>
  <c r="BX168" i="4"/>
  <c r="BX169" i="4"/>
  <c r="BX170" i="4"/>
  <c r="BX171" i="4"/>
  <c r="BX172" i="4"/>
  <c r="BX173" i="4"/>
  <c r="BX174" i="4"/>
  <c r="BX175" i="4"/>
  <c r="BX176" i="4"/>
  <c r="BX177" i="4"/>
  <c r="BX178" i="4"/>
  <c r="BX179" i="4"/>
  <c r="BX180" i="4"/>
  <c r="BX181" i="4"/>
  <c r="BX182" i="4"/>
  <c r="BX183" i="4"/>
  <c r="BX184" i="4"/>
  <c r="BX185" i="4"/>
  <c r="BX186" i="4"/>
  <c r="BX187" i="4"/>
  <c r="BX188" i="4"/>
  <c r="BX189" i="4"/>
  <c r="BX190" i="4"/>
  <c r="BX191" i="4"/>
  <c r="BX192" i="4"/>
  <c r="BX193" i="4"/>
  <c r="BX194" i="4"/>
  <c r="BX195" i="4"/>
  <c r="BX196" i="4"/>
  <c r="BX197" i="4"/>
  <c r="BX198" i="4"/>
  <c r="BX199" i="4"/>
  <c r="BX200" i="4"/>
  <c r="BX201" i="4"/>
  <c r="BX202" i="4"/>
  <c r="BX203" i="4"/>
  <c r="BX204" i="4"/>
  <c r="BX205" i="4"/>
  <c r="BX206" i="4"/>
  <c r="BX207" i="4"/>
  <c r="BX208" i="4"/>
  <c r="BX209" i="4"/>
  <c r="BX210" i="4"/>
  <c r="BX211" i="4"/>
  <c r="BX212" i="4"/>
  <c r="BX213" i="4"/>
  <c r="BX214" i="4"/>
  <c r="BX215" i="4"/>
  <c r="BX216" i="4"/>
  <c r="BX217" i="4"/>
  <c r="BX218" i="4"/>
  <c r="BX219" i="4"/>
  <c r="BX220" i="4"/>
  <c r="BX221" i="4"/>
  <c r="BX222" i="4"/>
  <c r="BX223" i="4"/>
  <c r="BX224" i="4"/>
  <c r="BX225" i="4"/>
  <c r="BX226" i="4"/>
  <c r="BX227" i="4"/>
  <c r="BX228" i="4"/>
  <c r="BX2" i="4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2" i="1"/>
  <c r="I982" i="2" l="1"/>
  <c r="I983" i="2"/>
  <c r="I984" i="2"/>
  <c r="I985" i="2"/>
  <c r="I986" i="2"/>
  <c r="I987" i="2"/>
  <c r="I988" i="2"/>
  <c r="I989" i="2"/>
  <c r="I990" i="2"/>
  <c r="I991" i="2"/>
  <c r="I992" i="2"/>
  <c r="I993" i="2"/>
  <c r="I994" i="2"/>
  <c r="I995" i="2"/>
  <c r="I996" i="2"/>
  <c r="I997" i="2"/>
  <c r="I998" i="2"/>
  <c r="I999" i="2"/>
  <c r="I1000" i="2"/>
  <c r="I1001" i="2"/>
  <c r="I1002" i="2"/>
  <c r="I1003" i="2"/>
  <c r="I1004" i="2"/>
  <c r="I1005" i="2"/>
  <c r="I1006" i="2"/>
  <c r="I1007" i="2"/>
  <c r="I1008" i="2"/>
  <c r="I1009" i="2"/>
  <c r="I1010" i="2"/>
  <c r="I1011" i="2"/>
  <c r="I1012" i="2"/>
  <c r="I1013" i="2"/>
  <c r="I1014" i="2"/>
  <c r="I1015" i="2"/>
  <c r="I1016" i="2"/>
  <c r="I1017" i="2"/>
  <c r="I1018" i="2"/>
  <c r="I1019" i="2"/>
  <c r="I1020" i="2"/>
  <c r="I1021" i="2"/>
  <c r="I1022" i="2"/>
  <c r="I1023" i="2"/>
  <c r="I1024" i="2"/>
  <c r="I1025" i="2"/>
  <c r="I1026" i="2"/>
  <c r="I1027" i="2"/>
  <c r="I1028" i="2"/>
  <c r="I1029" i="2"/>
  <c r="I1030" i="2"/>
  <c r="I1031" i="2"/>
  <c r="I1032" i="2"/>
  <c r="I1033" i="2"/>
  <c r="I1034" i="2"/>
  <c r="I1035" i="2"/>
  <c r="I1036" i="2"/>
  <c r="I1037" i="2"/>
  <c r="I1038" i="2"/>
  <c r="I1039" i="2"/>
  <c r="I1040" i="2"/>
  <c r="I1041" i="2"/>
  <c r="I981" i="2"/>
  <c r="I970" i="2" l="1"/>
  <c r="I971" i="2"/>
  <c r="I972" i="2"/>
  <c r="I973" i="2"/>
  <c r="I974" i="2"/>
  <c r="I975" i="2"/>
  <c r="I969" i="2"/>
  <c r="I933" i="2"/>
  <c r="I934" i="2"/>
  <c r="I935" i="2"/>
  <c r="I936" i="2"/>
  <c r="I937" i="2"/>
  <c r="I938" i="2"/>
  <c r="I939" i="2"/>
  <c r="I940" i="2"/>
  <c r="I941" i="2"/>
  <c r="I942" i="2"/>
  <c r="I943" i="2"/>
  <c r="I944" i="2"/>
  <c r="I945" i="2"/>
  <c r="I946" i="2"/>
  <c r="I947" i="2"/>
  <c r="I948" i="2"/>
  <c r="I949" i="2"/>
  <c r="I932" i="2"/>
  <c r="I903" i="2"/>
  <c r="I904" i="2"/>
  <c r="I905" i="2"/>
  <c r="I906" i="2"/>
  <c r="I907" i="2"/>
  <c r="I908" i="2"/>
  <c r="I909" i="2"/>
  <c r="I910" i="2"/>
  <c r="I911" i="2"/>
  <c r="I912" i="2"/>
  <c r="I913" i="2"/>
  <c r="I902" i="2"/>
  <c r="I885" i="2"/>
  <c r="I886" i="2"/>
  <c r="I887" i="2"/>
  <c r="I888" i="2"/>
  <c r="I889" i="2"/>
  <c r="I890" i="2"/>
  <c r="I891" i="2"/>
  <c r="I892" i="2"/>
  <c r="I884" i="2"/>
  <c r="I879" i="2"/>
  <c r="I880" i="2"/>
  <c r="I878" i="2"/>
  <c r="I802" i="2"/>
  <c r="I803" i="2"/>
  <c r="I804" i="2"/>
  <c r="I805" i="2"/>
  <c r="I806" i="2"/>
  <c r="I807" i="2"/>
  <c r="I808" i="2"/>
  <c r="I809" i="2"/>
  <c r="I810" i="2"/>
  <c r="I811" i="2"/>
  <c r="I812" i="2"/>
  <c r="I813" i="2"/>
  <c r="I814" i="2"/>
  <c r="I815" i="2"/>
  <c r="I816" i="2"/>
  <c r="I817" i="2"/>
  <c r="I801" i="2"/>
  <c r="I767" i="2"/>
  <c r="I768" i="2"/>
  <c r="I769" i="2"/>
  <c r="I770" i="2"/>
  <c r="I771" i="2"/>
  <c r="I772" i="2"/>
  <c r="I773" i="2"/>
  <c r="I774" i="2"/>
  <c r="I775" i="2"/>
  <c r="I776" i="2"/>
  <c r="I777" i="2"/>
  <c r="I778" i="2"/>
  <c r="I766" i="2"/>
  <c r="I714" i="2"/>
  <c r="I715" i="2"/>
  <c r="I716" i="2"/>
  <c r="I717" i="2"/>
  <c r="I718" i="2"/>
  <c r="I719" i="2"/>
  <c r="I720" i="2"/>
  <c r="I721" i="2"/>
  <c r="I722" i="2"/>
  <c r="I723" i="2"/>
  <c r="I724" i="2"/>
  <c r="I725" i="2"/>
  <c r="I726" i="2"/>
  <c r="I727" i="2"/>
  <c r="I728" i="2"/>
  <c r="I729" i="2"/>
  <c r="I730" i="2"/>
  <c r="I731" i="2"/>
  <c r="I732" i="2"/>
  <c r="I733" i="2"/>
  <c r="I713" i="2"/>
  <c r="I659" i="2"/>
  <c r="I660" i="2"/>
  <c r="I661" i="2"/>
  <c r="I662" i="2"/>
  <c r="I663" i="2"/>
  <c r="I664" i="2"/>
  <c r="I665" i="2"/>
  <c r="I666" i="2"/>
  <c r="I667" i="2"/>
  <c r="I668" i="2"/>
  <c r="I669" i="2"/>
  <c r="I670" i="2"/>
  <c r="I671" i="2"/>
  <c r="I672" i="2"/>
  <c r="I673" i="2"/>
  <c r="I674" i="2"/>
  <c r="I675" i="2"/>
  <c r="I676" i="2"/>
  <c r="I658" i="2"/>
  <c r="I635" i="2"/>
  <c r="I636" i="2"/>
  <c r="I637" i="2"/>
  <c r="I638" i="2"/>
  <c r="I639" i="2"/>
  <c r="I640" i="2"/>
  <c r="I641" i="2"/>
  <c r="I634" i="2"/>
  <c r="I594" i="2"/>
  <c r="I595" i="2"/>
  <c r="I596" i="2"/>
  <c r="I597" i="2"/>
  <c r="I598" i="2"/>
  <c r="I599" i="2"/>
  <c r="I600" i="2"/>
  <c r="I601" i="2"/>
  <c r="I602" i="2"/>
  <c r="I603" i="2"/>
  <c r="I604" i="2"/>
  <c r="I605" i="2"/>
  <c r="I606" i="2"/>
  <c r="I607" i="2"/>
  <c r="I608" i="2"/>
  <c r="I609" i="2"/>
  <c r="I610" i="2"/>
  <c r="I611" i="2"/>
  <c r="I612" i="2"/>
  <c r="I613" i="2"/>
  <c r="I593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34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72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68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27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84" i="2"/>
  <c r="I217" i="2"/>
  <c r="I218" i="2"/>
  <c r="I219" i="2"/>
  <c r="I220" i="2"/>
  <c r="I221" i="2"/>
  <c r="I222" i="2"/>
  <c r="I223" i="2"/>
  <c r="I224" i="2"/>
  <c r="I225" i="2"/>
  <c r="I226" i="2"/>
  <c r="I227" i="2"/>
  <c r="I216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41" i="2"/>
  <c r="I208" i="2"/>
  <c r="I209" i="2"/>
  <c r="I210" i="2"/>
  <c r="I211" i="2"/>
  <c r="I207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65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24" i="2"/>
  <c r="I118" i="2"/>
  <c r="I119" i="2"/>
  <c r="I120" i="2"/>
  <c r="I117" i="2"/>
  <c r="I106" i="2"/>
  <c r="I107" i="2"/>
  <c r="I108" i="2"/>
  <c r="I105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62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23" i="2"/>
  <c r="I2" i="2"/>
  <c r="I3" i="2"/>
  <c r="I4" i="2"/>
  <c r="I5" i="2"/>
  <c r="I6" i="2"/>
  <c r="I7" i="2"/>
  <c r="I8" i="2"/>
  <c r="I9" i="2"/>
  <c r="I10" i="2"/>
  <c r="I11" i="2"/>
  <c r="I12" i="2"/>
  <c r="I1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833C825-4DD2-44B6-88DB-6EB0EF068D6E}" keepAlive="1" name="Query - 7043_DJones_1_export_excel_2_9_" description="Connection to the '7043_DJones_1_export_excel_2_9_' query in the workbook." type="5" refreshedVersion="7" background="1" saveData="1">
    <dbPr connection="Provider=Microsoft.Mashup.OleDb.1;Data Source=$Workbook$;Location=7043_DJones_1_export_excel_2_9_;Extended Properties=&quot;&quot;" command="SELECT * FROM [7043_DJones_1_export_excel_2_9_]"/>
  </connection>
</connections>
</file>

<file path=xl/sharedStrings.xml><?xml version="1.0" encoding="utf-8"?>
<sst xmlns="http://schemas.openxmlformats.org/spreadsheetml/2006/main" count="21357" uniqueCount="4663">
  <si>
    <t>N150CT</t>
  </si>
  <si>
    <t>208</t>
  </si>
  <si>
    <t>N100SR</t>
  </si>
  <si>
    <t>227</t>
  </si>
  <si>
    <t>N10RZ</t>
  </si>
  <si>
    <t>258</t>
  </si>
  <si>
    <t>N150QA</t>
  </si>
  <si>
    <t>206</t>
  </si>
  <si>
    <t>N175MG</t>
  </si>
  <si>
    <t>260</t>
  </si>
  <si>
    <t>N1924D</t>
  </si>
  <si>
    <t>286</t>
  </si>
  <si>
    <t>N1HE</t>
  </si>
  <si>
    <t>218</t>
  </si>
  <si>
    <t>N217MS</t>
  </si>
  <si>
    <t>217</t>
  </si>
  <si>
    <t>N224GG</t>
  </si>
  <si>
    <t>224</t>
  </si>
  <si>
    <t>N23EW</t>
  </si>
  <si>
    <t>320</t>
  </si>
  <si>
    <t>N27KB</t>
  </si>
  <si>
    <t>291</t>
  </si>
  <si>
    <t>N285GA</t>
  </si>
  <si>
    <t>285</t>
  </si>
  <si>
    <t>N318KS</t>
  </si>
  <si>
    <t>287</t>
  </si>
  <si>
    <t>N360AV</t>
  </si>
  <si>
    <t>240</t>
  </si>
  <si>
    <t>N365SS</t>
  </si>
  <si>
    <t>268</t>
  </si>
  <si>
    <t>N3FS</t>
  </si>
  <si>
    <t>274</t>
  </si>
  <si>
    <t>N428JD</t>
  </si>
  <si>
    <t>210</t>
  </si>
  <si>
    <t>N469DM</t>
  </si>
  <si>
    <t>257</t>
  </si>
  <si>
    <t>N480JJ</t>
  </si>
  <si>
    <t>270</t>
  </si>
  <si>
    <t>N501RP</t>
  </si>
  <si>
    <t>308</t>
  </si>
  <si>
    <t>N503RP</t>
  </si>
  <si>
    <t>307</t>
  </si>
  <si>
    <t>N508RP</t>
  </si>
  <si>
    <t>306</t>
  </si>
  <si>
    <t>N518KH</t>
  </si>
  <si>
    <t>229</t>
  </si>
  <si>
    <t>N530LD</t>
  </si>
  <si>
    <t>203</t>
  </si>
  <si>
    <t>N531GP</t>
  </si>
  <si>
    <t>207</t>
  </si>
  <si>
    <t>N546MM</t>
  </si>
  <si>
    <t>256</t>
  </si>
  <si>
    <t>N581SF</t>
  </si>
  <si>
    <t>250</t>
  </si>
  <si>
    <t>N5950C</t>
  </si>
  <si>
    <t>213</t>
  </si>
  <si>
    <t>N611NC</t>
  </si>
  <si>
    <t>223</t>
  </si>
  <si>
    <t>N6950C</t>
  </si>
  <si>
    <t>322</t>
  </si>
  <si>
    <t>N700FA</t>
  </si>
  <si>
    <t>278</t>
  </si>
  <si>
    <t>N703HA</t>
  </si>
  <si>
    <t>202</t>
  </si>
  <si>
    <t>N705AK</t>
  </si>
  <si>
    <t>221</t>
  </si>
  <si>
    <t>N722SW</t>
  </si>
  <si>
    <t>230</t>
  </si>
  <si>
    <t>N730GA</t>
  </si>
  <si>
    <t>302</t>
  </si>
  <si>
    <t>N7476C</t>
  </si>
  <si>
    <t>204</t>
  </si>
  <si>
    <t>N77709</t>
  </si>
  <si>
    <t>236</t>
  </si>
  <si>
    <t>N787BN</t>
  </si>
  <si>
    <t>231</t>
  </si>
  <si>
    <t>N802RR</t>
  </si>
  <si>
    <t>263</t>
  </si>
  <si>
    <t>N80WB</t>
  </si>
  <si>
    <t>279</t>
  </si>
  <si>
    <t>N8821C</t>
  </si>
  <si>
    <t>226</t>
  </si>
  <si>
    <t>N885TC</t>
  </si>
  <si>
    <t>271</t>
  </si>
  <si>
    <t>N901SS</t>
  </si>
  <si>
    <t>254</t>
  </si>
  <si>
    <t>N922LR</t>
  </si>
  <si>
    <t>299</t>
  </si>
  <si>
    <t>N928ST</t>
  </si>
  <si>
    <t>232</t>
  </si>
  <si>
    <t>N935GB</t>
  </si>
  <si>
    <t>293</t>
  </si>
  <si>
    <t>N96AD</t>
  </si>
  <si>
    <t>246</t>
  </si>
  <si>
    <t>Reg</t>
  </si>
  <si>
    <t>Cn</t>
  </si>
  <si>
    <t>N22G</t>
  </si>
  <si>
    <t>N24G</t>
  </si>
  <si>
    <t>N637SF</t>
  </si>
  <si>
    <t>N622SF</t>
  </si>
  <si>
    <t>N639SF</t>
  </si>
  <si>
    <t>N636SF</t>
  </si>
  <si>
    <t>N650DH</t>
  </si>
  <si>
    <t>N651DH</t>
  </si>
  <si>
    <t>Last Flight</t>
  </si>
  <si>
    <t>Last Dest</t>
  </si>
  <si>
    <t>Likely Home</t>
  </si>
  <si>
    <t>RAYMAN STEVEN M TRUSTEE (BIG ROCK IL)</t>
  </si>
  <si>
    <t>Column1</t>
  </si>
  <si>
    <t>BANK OF UTAH TRUSTEE (SALT LAKE CITY UT)</t>
  </si>
  <si>
    <t>PEREGRINE FALCON LLC TRUSTEE (BOISE ID)</t>
  </si>
  <si>
    <t>TVPX AIRCRAFT SOLUTIONS INC TRUSTEE (NORTH SALT LAKE UT)</t>
  </si>
  <si>
    <t>MERLONE GEIER MANAGEMENT LLC</t>
  </si>
  <si>
    <t xml:space="preserve">Carlsbad, CA </t>
  </si>
  <si>
    <t>N995DP LLC (NEW CASTLE DE)</t>
  </si>
  <si>
    <t>CONQUEST AIR LLC</t>
  </si>
  <si>
    <t>Ada, OK</t>
  </si>
  <si>
    <t>GS 150-217 LLC (CHICAGO IL)</t>
  </si>
  <si>
    <t>GATOR TRACKS LLC</t>
  </si>
  <si>
    <t xml:space="preserve">Destin, FL </t>
  </si>
  <si>
    <t>DTS</t>
  </si>
  <si>
    <t>GOODYEAR TIRE &amp; RUBBER CO (AKRON OH)</t>
  </si>
  <si>
    <t>ENCORE WIRE CORP (MCKINNEY TX)</t>
  </si>
  <si>
    <t>3KB INVESTMENTS LLC</t>
  </si>
  <si>
    <t>Fort Worth, TX</t>
  </si>
  <si>
    <t>G150</t>
  </si>
  <si>
    <t>Del Bajio Guanajuato Int'l (BJX / MMLO)</t>
  </si>
  <si>
    <t>Fort Worth Meacham Intl (KFTW)</t>
  </si>
  <si>
    <t>01:33PM CDT</t>
  </si>
  <si>
    <t>03:18PM CDT</t>
  </si>
  <si>
    <t>Lea County Rgnl (KHOB)</t>
  </si>
  <si>
    <t>07:38AM MDT</t>
  </si>
  <si>
    <t>10:25AM CDT</t>
  </si>
  <si>
    <t>06:55AM CDT</t>
  </si>
  <si>
    <t>06:55AM MDT</t>
  </si>
  <si>
    <t>Lakefront (KNEW)</t>
  </si>
  <si>
    <t>03:35PM CDT</t>
  </si>
  <si>
    <t>04:45PM CDT</t>
  </si>
  <si>
    <t>Queretaro Intercontinental Airport (QRO / MMQT)</t>
  </si>
  <si>
    <t>11:42AM CDT</t>
  </si>
  <si>
    <t>01:44PM CDT</t>
  </si>
  <si>
    <t>07:59AM CDT</t>
  </si>
  <si>
    <t>09:54AM CDT (?)</t>
  </si>
  <si>
    <t>San Antonio Intl (KSAT)</t>
  </si>
  <si>
    <t>05:38PM CDT</t>
  </si>
  <si>
    <t>06:15PM CDT</t>
  </si>
  <si>
    <t>08:48AM CDT</t>
  </si>
  <si>
    <t>09:33AM CDT</t>
  </si>
  <si>
    <t>Ardmore Muni (KADM)</t>
  </si>
  <si>
    <t>03:43PM CDT</t>
  </si>
  <si>
    <t>04:08PM CDT</t>
  </si>
  <si>
    <t>Liberal Mid-America Rgnl (KLBL)</t>
  </si>
  <si>
    <t>02:21PM CDT</t>
  </si>
  <si>
    <t>03:03PM CDT</t>
  </si>
  <si>
    <t>Albuquerque Intl Sunport (KABQ)</t>
  </si>
  <si>
    <t>11:02AM MDT</t>
  </si>
  <si>
    <t>12:49PM CDT</t>
  </si>
  <si>
    <t>Grand Canyon (KGCN)</t>
  </si>
  <si>
    <t>08:24AM MST</t>
  </si>
  <si>
    <t>10:09AM MDT</t>
  </si>
  <si>
    <t>07:12AM CDT</t>
  </si>
  <si>
    <t>07:43AM MST (?)</t>
  </si>
  <si>
    <t>Gunnison Regional (KGUC)</t>
  </si>
  <si>
    <t>09:32AM MDT</t>
  </si>
  <si>
    <t>11:50AM CDT</t>
  </si>
  <si>
    <t>07:52AM CDT</t>
  </si>
  <si>
    <t>08:38AM MDT</t>
  </si>
  <si>
    <t>01:28PM CDT</t>
  </si>
  <si>
    <t>01:54PM CDT</t>
  </si>
  <si>
    <t>11:49AM CDT</t>
  </si>
  <si>
    <t>12:31PM CDT</t>
  </si>
  <si>
    <t>09:29AM MDT</t>
  </si>
  <si>
    <t>11:13AM CDT</t>
  </si>
  <si>
    <t>08:16AM CDT</t>
  </si>
  <si>
    <t>08:55AM MDT</t>
  </si>
  <si>
    <t>William P Hobby (KHOU)</t>
  </si>
  <si>
    <t>06:45PM CST</t>
  </si>
  <si>
    <t>07:31PM CST</t>
  </si>
  <si>
    <t>04:42PM CST</t>
  </si>
  <si>
    <t>05:28PM CST</t>
  </si>
  <si>
    <t>PFC HOLDINGS LLC (SPRING LAKE MI)</t>
  </si>
  <si>
    <t>MMTH AIR LLC (MERIDEN KS)</t>
  </si>
  <si>
    <t>M3 INDUSTRIES LLC (LOS ANGELES CA)</t>
  </si>
  <si>
    <t>STALLINGS ROBERT W</t>
  </si>
  <si>
    <t>Puerto Vallarta, Mexico</t>
  </si>
  <si>
    <t>Addison (KADS)</t>
  </si>
  <si>
    <t>Lic. Gustavo Diaz Ordaz Int'l (PVR / MMPR)</t>
  </si>
  <si>
    <t>08:00AM CDT</t>
  </si>
  <si>
    <t>10:08AM CDT</t>
  </si>
  <si>
    <t>En Route</t>
  </si>
  <si>
    <t>Scottsdale (KSDL)</t>
  </si>
  <si>
    <t>08:49AM MST</t>
  </si>
  <si>
    <t>12:40PM CDT</t>
  </si>
  <si>
    <t>Orlando Executive (KORL)</t>
  </si>
  <si>
    <t>12:43PM EDT</t>
  </si>
  <si>
    <t>01:55PM MST</t>
  </si>
  <si>
    <t>Austin-Bergstrom Intl (KAUS)</t>
  </si>
  <si>
    <t>08:43AM CDT</t>
  </si>
  <si>
    <t>11:54AM EDT</t>
  </si>
  <si>
    <t>07:33AM CDT</t>
  </si>
  <si>
    <t>08:11AM CDT</t>
  </si>
  <si>
    <t>09:51AM MST</t>
  </si>
  <si>
    <t>01:48PM CDT</t>
  </si>
  <si>
    <t>09:06AM CDT</t>
  </si>
  <si>
    <t>09:18AM MST</t>
  </si>
  <si>
    <t>John Wayne (KSNA)</t>
  </si>
  <si>
    <t>08:24AM PDT</t>
  </si>
  <si>
    <t>01:13PM CDT</t>
  </si>
  <si>
    <t>Eagle County (KEGE)</t>
  </si>
  <si>
    <t>09:25AM MDT</t>
  </si>
  <si>
    <t>10:14AM PDT</t>
  </si>
  <si>
    <t>08:53AM MDT</t>
  </si>
  <si>
    <t>01:24PM MDT</t>
  </si>
  <si>
    <t>04:07PM CDT</t>
  </si>
  <si>
    <t>11:51AM CDT</t>
  </si>
  <si>
    <t>12:46PM MDT</t>
  </si>
  <si>
    <t>Mcminn County (KMMI)</t>
  </si>
  <si>
    <t>01:18PM EDT</t>
  </si>
  <si>
    <t>02:02PM CDT</t>
  </si>
  <si>
    <t>10:01AM CDT</t>
  </si>
  <si>
    <t>12:46PM EDT</t>
  </si>
  <si>
    <t>01:03PM CDT</t>
  </si>
  <si>
    <t>03:17PM CDT</t>
  </si>
  <si>
    <t>10:03AM CDT</t>
  </si>
  <si>
    <t>12:20PM CDT</t>
  </si>
  <si>
    <t>Tucson Intl (KTUS)</t>
  </si>
  <si>
    <t>12:57PM MST</t>
  </si>
  <si>
    <t>04:51PM CDT</t>
  </si>
  <si>
    <t>11:12AM CDT</t>
  </si>
  <si>
    <t>11:14AM MST</t>
  </si>
  <si>
    <t>10:13AM MDT</t>
  </si>
  <si>
    <t>08:05AM CDT</t>
  </si>
  <si>
    <t>09:09AM MDT</t>
  </si>
  <si>
    <t>Dallas Love Fld (KDAL)</t>
  </si>
  <si>
    <t>10:20AM CDT</t>
  </si>
  <si>
    <t>10:33AM CDT</t>
  </si>
  <si>
    <t>12:25PM CDT</t>
  </si>
  <si>
    <t>02:30PM CDT</t>
  </si>
  <si>
    <t>El Paso Intl (KELP)</t>
  </si>
  <si>
    <t>07:43AM MDT</t>
  </si>
  <si>
    <t>10:29AM CDT</t>
  </si>
  <si>
    <t>10:29AM MDT</t>
  </si>
  <si>
    <t>11:53AM MDT</t>
  </si>
  <si>
    <t>09:02AM CDT</t>
  </si>
  <si>
    <t>09:58AM MDT</t>
  </si>
  <si>
    <t>10:49AM CDT</t>
  </si>
  <si>
    <t>11:09AM CDT</t>
  </si>
  <si>
    <t>McClellan-Palomar (KCRQ)</t>
  </si>
  <si>
    <t>01:38PM PDT</t>
  </si>
  <si>
    <t>05:59PM CDT</t>
  </si>
  <si>
    <t>03:15PM CDT</t>
  </si>
  <si>
    <t>04:18PM PDT</t>
  </si>
  <si>
    <t>12:01PM PDT</t>
  </si>
  <si>
    <t>04:32PM CDT</t>
  </si>
  <si>
    <t>09:07AM CDT</t>
  </si>
  <si>
    <t>09:54AM PDT</t>
  </si>
  <si>
    <t>Naples Muni (KAPF)</t>
  </si>
  <si>
    <t>08:51AM EDT</t>
  </si>
  <si>
    <t>10:27AM CDT</t>
  </si>
  <si>
    <t>08:57AM CDT</t>
  </si>
  <si>
    <t>12:01PM EDT</t>
  </si>
  <si>
    <t>McKinney National (KTKI)</t>
  </si>
  <si>
    <t>12:04PM CST</t>
  </si>
  <si>
    <t>12:13PM CST</t>
  </si>
  <si>
    <t>08:58AM MST</t>
  </si>
  <si>
    <t>11:51AM CST</t>
  </si>
  <si>
    <t>Diverted</t>
  </si>
  <si>
    <t>07:09AM CST</t>
  </si>
  <si>
    <t>08:23AM MST</t>
  </si>
  <si>
    <t>02:25PM CST</t>
  </si>
  <si>
    <t>04:37PM CST</t>
  </si>
  <si>
    <t>10:50AM CST</t>
  </si>
  <si>
    <t>01:13PM CST</t>
  </si>
  <si>
    <t>DDMR LLC</t>
  </si>
  <si>
    <t>Long Beach, CA</t>
  </si>
  <si>
    <t>Clearwater Intl (KPIE)</t>
  </si>
  <si>
    <t>Daugherty Field (KLGB)</t>
  </si>
  <si>
    <t>07:11AM EDT</t>
  </si>
  <si>
    <t>08:48AM PDT</t>
  </si>
  <si>
    <t>Exuma Int'l (GGT / MYEF)</t>
  </si>
  <si>
    <t>04:23PM EDT</t>
  </si>
  <si>
    <t>05:40PM EDT</t>
  </si>
  <si>
    <t>Lynden Pindling Int'l (Nassau) (NAS / MYNN)</t>
  </si>
  <si>
    <t>03:41PM EDT</t>
  </si>
  <si>
    <t>04:08PM EDT (?)</t>
  </si>
  <si>
    <t>02:09PM EDT</t>
  </si>
  <si>
    <t>03:13PM EDT</t>
  </si>
  <si>
    <t>Glacier Park Intl (KGPI)</t>
  </si>
  <si>
    <t>07:24AM MDT</t>
  </si>
  <si>
    <t>01:46PM EDT</t>
  </si>
  <si>
    <t>09:13PM CDT</t>
  </si>
  <si>
    <t>11:15PM MDT</t>
  </si>
  <si>
    <t>09:47AM EDT</t>
  </si>
  <si>
    <t>10:58AM CDT</t>
  </si>
  <si>
    <t>H L Sonny Callahan (KCQF)</t>
  </si>
  <si>
    <t>10:50AM CDT</t>
  </si>
  <si>
    <t>12:49PM EDT</t>
  </si>
  <si>
    <t>04:59PM EDT</t>
  </si>
  <si>
    <t>05:01PM CDT</t>
  </si>
  <si>
    <t>01:15PM CDT</t>
  </si>
  <si>
    <t>04:11PM EDT</t>
  </si>
  <si>
    <t>07:21AM EDT</t>
  </si>
  <si>
    <t>08:29AM CDT</t>
  </si>
  <si>
    <t>03:15PM EDT</t>
  </si>
  <si>
    <t>09:58AM EDT</t>
  </si>
  <si>
    <t>11:10AM CDT</t>
  </si>
  <si>
    <t>01:51PM CDT</t>
  </si>
  <si>
    <t>04:49PM EDT</t>
  </si>
  <si>
    <t>09:20AM EDT</t>
  </si>
  <si>
    <t>10:37AM CDT</t>
  </si>
  <si>
    <t>Athens/Ben Epps (KAHN)</t>
  </si>
  <si>
    <t>01:08PM EDT</t>
  </si>
  <si>
    <t>02:12PM EDT</t>
  </si>
  <si>
    <t>05:21PM EDT</t>
  </si>
  <si>
    <t>06:21PM EDT</t>
  </si>
  <si>
    <t>01:52PM CDT</t>
  </si>
  <si>
    <t>04:50PM EDT</t>
  </si>
  <si>
    <t>11:55AM EDT</t>
  </si>
  <si>
    <t>12:57PM CDT</t>
  </si>
  <si>
    <t>Muhammad Ali Intl (KSDF)</t>
  </si>
  <si>
    <t>12:10PM EDT</t>
  </si>
  <si>
    <t>01:43PM EDT</t>
  </si>
  <si>
    <t>03:20PM EDT</t>
  </si>
  <si>
    <t>05:02PM EDT</t>
  </si>
  <si>
    <t>01:53PM EDT</t>
  </si>
  <si>
    <t>02:19PM EDT</t>
  </si>
  <si>
    <t>09:09AM EDT</t>
  </si>
  <si>
    <t>09:32AM EDT</t>
  </si>
  <si>
    <t>Marsh Harbour (MHH / MYAM)</t>
  </si>
  <si>
    <t>05:31PM EDT</t>
  </si>
  <si>
    <t>06:26PM EDT</t>
  </si>
  <si>
    <t>02:57PM EDT</t>
  </si>
  <si>
    <t>03:47PM EDT</t>
  </si>
  <si>
    <t>Palm Beach Intl (KPBI)</t>
  </si>
  <si>
    <t>05:44PM EDT</t>
  </si>
  <si>
    <t>06:20PM EDT</t>
  </si>
  <si>
    <t>04:27PM EDT</t>
  </si>
  <si>
    <t>05:19PM EDT</t>
  </si>
  <si>
    <t>03:05PM EDT</t>
  </si>
  <si>
    <t>03:56PM EDT</t>
  </si>
  <si>
    <t>Concord-Padgett Rgnl (KJQF)</t>
  </si>
  <si>
    <t>08:22PM EDT</t>
  </si>
  <si>
    <t>09:32PM EDT</t>
  </si>
  <si>
    <t>Harry Reid Intl (KLAS)</t>
  </si>
  <si>
    <t>01:32PM PDT</t>
  </si>
  <si>
    <t>07:59PM EDT</t>
  </si>
  <si>
    <t>07:55AM EDT</t>
  </si>
  <si>
    <t>09:28AM PDT</t>
  </si>
  <si>
    <t>06:11AM EDT</t>
  </si>
  <si>
    <t>07:24AM EDT</t>
  </si>
  <si>
    <t>12:22PM CDT</t>
  </si>
  <si>
    <t>03:06PM EDT</t>
  </si>
  <si>
    <t>09:59AM EDT</t>
  </si>
  <si>
    <t>11:35AM CDT</t>
  </si>
  <si>
    <t>Lubbock Smith Intl (KLBB)</t>
  </si>
  <si>
    <t>02:49PM CDT</t>
  </si>
  <si>
    <t>06:04PM EDT</t>
  </si>
  <si>
    <t>Unknown</t>
  </si>
  <si>
    <t>11:45AM CDT</t>
  </si>
  <si>
    <t>12:17PM CDT (?)</t>
  </si>
  <si>
    <t>09:48AM EDT</t>
  </si>
  <si>
    <t>Augusta Regional (KAGS)</t>
  </si>
  <si>
    <t>10:27PM EDT</t>
  </si>
  <si>
    <t>11:23PM EDT</t>
  </si>
  <si>
    <t>08:45PM EDT</t>
  </si>
  <si>
    <t>09:48PM EDT</t>
  </si>
  <si>
    <t>07:22PM EDT</t>
  </si>
  <si>
    <t>03:40PM EDT</t>
  </si>
  <si>
    <t>04:46PM EDT</t>
  </si>
  <si>
    <t>06:23PM EDT</t>
  </si>
  <si>
    <t>07:24PM EDT</t>
  </si>
  <si>
    <t>DEWBERRY AIR LLC (ATLANTA GA)</t>
  </si>
  <si>
    <t>D&amp;I TRANSPORTATION LLC (TUPELO MS)</t>
  </si>
  <si>
    <t>JIMMIE JOHNSON RACING II INC (BIRMINGHAM MI)</t>
  </si>
  <si>
    <t>PTS AS LLC (READING PA)</t>
  </si>
  <si>
    <t>TVPX AIRCRAFT SOLUTIONS INC TRUSTEE</t>
  </si>
  <si>
    <t xml:space="preserve">White Plains, NY </t>
  </si>
  <si>
    <t>Lebanon Muni (KLEB)</t>
  </si>
  <si>
    <t>Westchester County (KHPN)</t>
  </si>
  <si>
    <t>06:41PM EDT</t>
  </si>
  <si>
    <t>07:17PM EDT</t>
  </si>
  <si>
    <t>06:00PM EDT</t>
  </si>
  <si>
    <t>06:31PM EDT</t>
  </si>
  <si>
    <t>Charlotte/Douglas Intl (KCLT)</t>
  </si>
  <si>
    <t>12:24PM EDT</t>
  </si>
  <si>
    <t>01:56PM EDT</t>
  </si>
  <si>
    <t>10:15AM EDT</t>
  </si>
  <si>
    <t>08:13AM EDT</t>
  </si>
  <si>
    <t>08:44AM EDT</t>
  </si>
  <si>
    <t>Luis Munoz Marin Intl (SJU / TJSJ)</t>
  </si>
  <si>
    <t>06:21AM AST</t>
  </si>
  <si>
    <t>10:23AM EDT</t>
  </si>
  <si>
    <t>09:11PM AST</t>
  </si>
  <si>
    <t>05:07PM AST</t>
  </si>
  <si>
    <t>08:47PM EDT</t>
  </si>
  <si>
    <t>05:59PM EST</t>
  </si>
  <si>
    <t>10:47PM AST</t>
  </si>
  <si>
    <t>03:15PM EST</t>
  </si>
  <si>
    <t>03:49PM EST</t>
  </si>
  <si>
    <t>09:56PM AST</t>
  </si>
  <si>
    <t>01:08AM EST (+1)</t>
  </si>
  <si>
    <t>GOLDEN EAGLE MANAGEMENT LLC</t>
  </si>
  <si>
    <t xml:space="preserve">Madera, CA </t>
  </si>
  <si>
    <t>Boeing Field Intl (KBFI)</t>
  </si>
  <si>
    <t>Madera Muni (KMAE)</t>
  </si>
  <si>
    <t>11:39AM PDT</t>
  </si>
  <si>
    <t>01:27PM PDT</t>
  </si>
  <si>
    <t>02:10PM PDT</t>
  </si>
  <si>
    <t>02:41PM PDT</t>
  </si>
  <si>
    <t>Provo Muni (KPVU)</t>
  </si>
  <si>
    <t>08:52AM MDT</t>
  </si>
  <si>
    <t>09:35AM PDT</t>
  </si>
  <si>
    <t>Afton Muni (KAFO)</t>
  </si>
  <si>
    <t>11:14PM MDT</t>
  </si>
  <si>
    <t>11:48PM MDT</t>
  </si>
  <si>
    <t>02:20PM MST</t>
  </si>
  <si>
    <t>02:48PM MST</t>
  </si>
  <si>
    <t>4 LOVE OF FLIGHT LLC</t>
  </si>
  <si>
    <t xml:space="preserve">Savannah, GA </t>
  </si>
  <si>
    <t>Boston Logan Intl (KBOS)</t>
  </si>
  <si>
    <t>Savannah/Hilton Head Intl (KSAV)</t>
  </si>
  <si>
    <t>11:59AM EDT</t>
  </si>
  <si>
    <t>02:04PM EDT</t>
  </si>
  <si>
    <t>Eppley Airfield (KOMA)</t>
  </si>
  <si>
    <t>09:08AM CDT</t>
  </si>
  <si>
    <t>Durango-La Plata County (KDRO)</t>
  </si>
  <si>
    <t>02:12PM MDT</t>
  </si>
  <si>
    <t>04:47PM CDT</t>
  </si>
  <si>
    <t>11:03AM MDT</t>
  </si>
  <si>
    <t>Los Cabos Int'l (SJD / MMSD)</t>
  </si>
  <si>
    <t>12:16PM MDT</t>
  </si>
  <si>
    <t>03:07PM CDT</t>
  </si>
  <si>
    <t>Midland Intl Air and Space Port (KMAF)</t>
  </si>
  <si>
    <t>10:23AM CDT</t>
  </si>
  <si>
    <t>11:08AM MDT</t>
  </si>
  <si>
    <t>08:55AM CDT</t>
  </si>
  <si>
    <t>09:43AM CDT</t>
  </si>
  <si>
    <t>06:59AM CDT</t>
  </si>
  <si>
    <t>07:17AM CDT</t>
  </si>
  <si>
    <t>Lincoln (KLNK)</t>
  </si>
  <si>
    <t>05:37PM CDT</t>
  </si>
  <si>
    <t>07:18PM CDT</t>
  </si>
  <si>
    <t>08:41AM CDT</t>
  </si>
  <si>
    <t>10:17AM CDT</t>
  </si>
  <si>
    <t>03:39PM CDT</t>
  </si>
  <si>
    <t>Fort Lauderdale Intl (KFLL)</t>
  </si>
  <si>
    <t>12:52PM EDT</t>
  </si>
  <si>
    <t>02:27PM CDT</t>
  </si>
  <si>
    <t>Kissimmee Gateway (KISM)</t>
  </si>
  <si>
    <t>12:14PM EDT</t>
  </si>
  <si>
    <t>12:54PM EDT</t>
  </si>
  <si>
    <t>Dekalb-Peachtree (KPDK)</t>
  </si>
  <si>
    <t>10:14AM EDT</t>
  </si>
  <si>
    <t>11:20AM EDT</t>
  </si>
  <si>
    <t>Birmingham-Shuttlesworth Intl (KBHM)</t>
  </si>
  <si>
    <t>03:57PM CDT</t>
  </si>
  <si>
    <t>05:30PM EDT</t>
  </si>
  <si>
    <t>Centennial (KAPA)</t>
  </si>
  <si>
    <t>11:49AM MDT</t>
  </si>
  <si>
    <t>02:59PM CDT</t>
  </si>
  <si>
    <t>Rocky Mtn Metropolitan (KBJC)</t>
  </si>
  <si>
    <t>10:03AM MDT</t>
  </si>
  <si>
    <t>10:15AM MDT</t>
  </si>
  <si>
    <t>04:33PM CST</t>
  </si>
  <si>
    <t>07:19PM MDT</t>
  </si>
  <si>
    <t>Alpine-Casparis Muni (E38)</t>
  </si>
  <si>
    <t>01:14PM CDT</t>
  </si>
  <si>
    <t>02:03PM CST</t>
  </si>
  <si>
    <t>08:28AM CDT</t>
  </si>
  <si>
    <t>08:56AM CDT</t>
  </si>
  <si>
    <t>Yampa Valley (KHDN)</t>
  </si>
  <si>
    <t>12:55PM MDT</t>
  </si>
  <si>
    <t>03:50PM CDT</t>
  </si>
  <si>
    <t>Rifle Garfield County (KRIL)</t>
  </si>
  <si>
    <t>11:55AM MDT</t>
  </si>
  <si>
    <t>12:23PM MDT</t>
  </si>
  <si>
    <t>Fort Stockton County (KFST)</t>
  </si>
  <si>
    <t>10:04AM CDT</t>
  </si>
  <si>
    <t>10:51AM MDT</t>
  </si>
  <si>
    <t>Grand Junction Rgnl (KGJT)</t>
  </si>
  <si>
    <t>06:25AM MDT</t>
  </si>
  <si>
    <t>08:46AM CDT</t>
  </si>
  <si>
    <t>09:18AM CDT</t>
  </si>
  <si>
    <t>10:10AM MDT</t>
  </si>
  <si>
    <t>02:12PM MST</t>
  </si>
  <si>
    <t>06:14PM CDT</t>
  </si>
  <si>
    <t>12:59PM CDT</t>
  </si>
  <si>
    <t>01:24PM MST</t>
  </si>
  <si>
    <t>Teterboro (KTEB)</t>
  </si>
  <si>
    <t>03:04PM EDT</t>
  </si>
  <si>
    <t>10:55AM EDT</t>
  </si>
  <si>
    <t>12:31PM EDT</t>
  </si>
  <si>
    <t>St Simons Island (KSSI)</t>
  </si>
  <si>
    <t>06:30PM EDT</t>
  </si>
  <si>
    <t>07:14PM EDT</t>
  </si>
  <si>
    <t>09:24AM EDT</t>
  </si>
  <si>
    <t>10:06AM EDT</t>
  </si>
  <si>
    <t>Piedmont Triad Intl (KGSO)</t>
  </si>
  <si>
    <t>02:02PM EDT</t>
  </si>
  <si>
    <t>02:54PM EDT</t>
  </si>
  <si>
    <t>Salisbury Rgnl (KSBY)</t>
  </si>
  <si>
    <t>07:41AM EDT</t>
  </si>
  <si>
    <t>08:30AM EDT</t>
  </si>
  <si>
    <t>12:56PM EDT</t>
  </si>
  <si>
    <t>01:42PM EDT</t>
  </si>
  <si>
    <t>11:43AM EDT</t>
  </si>
  <si>
    <t>Telluride Rgnl (KTEX)</t>
  </si>
  <si>
    <t>12:42PM MDT</t>
  </si>
  <si>
    <t>09:17AM CDT</t>
  </si>
  <si>
    <t>10:04AM MDT</t>
  </si>
  <si>
    <t>BLUE FLAG TWO LTD (DAYTON OH)</t>
  </si>
  <si>
    <t>IES LEASING LLC</t>
  </si>
  <si>
    <t>Baton Rouge, LA</t>
  </si>
  <si>
    <t>Baton Rouge Metro (KBTR)</t>
  </si>
  <si>
    <t>02:36PM CDT</t>
  </si>
  <si>
    <t>03:30PM CDT</t>
  </si>
  <si>
    <t>07:05AM CDT</t>
  </si>
  <si>
    <t>08:03AM CDT</t>
  </si>
  <si>
    <t>Miami Intl (KMIA)</t>
  </si>
  <si>
    <t>05:28PM EDT</t>
  </si>
  <si>
    <t>06:16PM CDT</t>
  </si>
  <si>
    <t>Henry E Rohlsen (STX / TISX)</t>
  </si>
  <si>
    <t>01:17PM AST</t>
  </si>
  <si>
    <t>03:58PM EDT</t>
  </si>
  <si>
    <t>07:54AM EDT</t>
  </si>
  <si>
    <t>10:05AM AST</t>
  </si>
  <si>
    <t>04:44AM CDT</t>
  </si>
  <si>
    <t>07:13AM EDT</t>
  </si>
  <si>
    <t>Quincy Rgnl-Baldwin Fld (KUIN)</t>
  </si>
  <si>
    <t>03:55PM CDT</t>
  </si>
  <si>
    <t>06:36AM CDT</t>
  </si>
  <si>
    <t>Conroe/North Houston Rgnl (KCXO)</t>
  </si>
  <si>
    <t>04:49PM CDT</t>
  </si>
  <si>
    <t>05:32PM CDT</t>
  </si>
  <si>
    <t>10:00AM CDT</t>
  </si>
  <si>
    <t>10:46AM CDT</t>
  </si>
  <si>
    <t>Salt Lake City Intl (KSLC)</t>
  </si>
  <si>
    <t>10:26AM MDT</t>
  </si>
  <si>
    <t>result unknown (?)</t>
  </si>
  <si>
    <t>n/a</t>
  </si>
  <si>
    <t>09:41AM MDT</t>
  </si>
  <si>
    <t>09:55AM CDT</t>
  </si>
  <si>
    <t>11:33AM CDT</t>
  </si>
  <si>
    <t>06:28AM CDT</t>
  </si>
  <si>
    <t>08:04AM CDT</t>
  </si>
  <si>
    <t>Sugar Land Rgnl (KSGR)</t>
  </si>
  <si>
    <t>04:30PM CDT</t>
  </si>
  <si>
    <t>05:11PM CDT</t>
  </si>
  <si>
    <t>09:28AM CDT</t>
  </si>
  <si>
    <t>10:22AM CDT</t>
  </si>
  <si>
    <t>Des Moines Intl (KDSM)</t>
  </si>
  <si>
    <t>05:52PM CDT</t>
  </si>
  <si>
    <t>07:28PM CDT</t>
  </si>
  <si>
    <t>10:11AM CDT</t>
  </si>
  <si>
    <t>11:58AM CDT</t>
  </si>
  <si>
    <t>Sarasota/Bradenton Intl (KSRQ)</t>
  </si>
  <si>
    <t>12:35PM EDT</t>
  </si>
  <si>
    <t>01:00PM CDT</t>
  </si>
  <si>
    <t>09:00AM CDT</t>
  </si>
  <si>
    <t>11:11AM EDT</t>
  </si>
  <si>
    <t>03:42PM EDT</t>
  </si>
  <si>
    <t>02:52PM EDT</t>
  </si>
  <si>
    <t>02:39PM CDT</t>
  </si>
  <si>
    <t>03:16PM CDT</t>
  </si>
  <si>
    <t>09:05AM CDT</t>
  </si>
  <si>
    <t>09:53AM CDT</t>
  </si>
  <si>
    <t>04:11PM CDT</t>
  </si>
  <si>
    <t>04:50PM CDT</t>
  </si>
  <si>
    <t>08:53AM CDT</t>
  </si>
  <si>
    <t>09:49AM CDT</t>
  </si>
  <si>
    <t>06:12PM CDT</t>
  </si>
  <si>
    <t>06:49PM CDT</t>
  </si>
  <si>
    <t>08:50AM CDT</t>
  </si>
  <si>
    <t>11:56AM CDT</t>
  </si>
  <si>
    <t>12:37PM CDT</t>
  </si>
  <si>
    <t>11:21AM CDT</t>
  </si>
  <si>
    <t>12:06PM CDT</t>
  </si>
  <si>
    <t>08:25PM EDT</t>
  </si>
  <si>
    <t>08:46PM CDT</t>
  </si>
  <si>
    <t>05:30PM CDT</t>
  </si>
  <si>
    <t>07:50PM EDT</t>
  </si>
  <si>
    <t>03:59PM CDT</t>
  </si>
  <si>
    <t>07:42AM CST</t>
  </si>
  <si>
    <t>08:39AM CST</t>
  </si>
  <si>
    <t>Wheeler Downtown (KMKC)</t>
  </si>
  <si>
    <t>09:06PM CST</t>
  </si>
  <si>
    <t>10:36PM CST</t>
  </si>
  <si>
    <t>11:30AM CST</t>
  </si>
  <si>
    <t>12:50PM CST</t>
  </si>
  <si>
    <t>Akron-Canton Rgnl (KCAK)</t>
  </si>
  <si>
    <t>04:18PM EST</t>
  </si>
  <si>
    <t>05:26PM CST</t>
  </si>
  <si>
    <t>12:27PM CST</t>
  </si>
  <si>
    <t>03:10PM EST</t>
  </si>
  <si>
    <t>04:33PM EST</t>
  </si>
  <si>
    <t>05:08PM CST</t>
  </si>
  <si>
    <t>01:40PM CST</t>
  </si>
  <si>
    <t>04:01PM EST</t>
  </si>
  <si>
    <t>FKM ENTERPRISES LLC</t>
  </si>
  <si>
    <t xml:space="preserve">St Paul, MN </t>
  </si>
  <si>
    <t>Van Nuys (KVNY)</t>
  </si>
  <si>
    <t>St Paul Holman Fld (KSTP)</t>
  </si>
  <si>
    <t>01:13PM PDT</t>
  </si>
  <si>
    <t>05:55PM CDT</t>
  </si>
  <si>
    <t>06:49AM CDT</t>
  </si>
  <si>
    <t>08:40AM PDT</t>
  </si>
  <si>
    <t>Joe Foss Fld (KFSD)</t>
  </si>
  <si>
    <t>07:19PM CDT</t>
  </si>
  <si>
    <t>07:55PM CDT</t>
  </si>
  <si>
    <t>Missoula Montana (KMSO)</t>
  </si>
  <si>
    <t>09:38AM MDT</t>
  </si>
  <si>
    <t>12:43PM CDT</t>
  </si>
  <si>
    <t>08:42AM CDT</t>
  </si>
  <si>
    <t>09:57AM MDT</t>
  </si>
  <si>
    <t>Hawkins Fld (KHKS)</t>
  </si>
  <si>
    <t>07:53AM CDT</t>
  </si>
  <si>
    <t>09:56AM CDT</t>
  </si>
  <si>
    <t>12:56PM CDT</t>
  </si>
  <si>
    <t>02:42PM CDT</t>
  </si>
  <si>
    <t>BRAVO ZULU G150 LLC</t>
  </si>
  <si>
    <t xml:space="preserve">Everett, WA </t>
  </si>
  <si>
    <t>Snohomish County (KPAE)</t>
  </si>
  <si>
    <t>11:07AM MDT</t>
  </si>
  <si>
    <t>11:44AM PDT</t>
  </si>
  <si>
    <t>10:53AM PDT</t>
  </si>
  <si>
    <t>01:27PM MDT</t>
  </si>
  <si>
    <t>Bozeman Yellowstone Intl (KBZN)</t>
  </si>
  <si>
    <t>09:17AM MDT</t>
  </si>
  <si>
    <t>09:42AM PDT</t>
  </si>
  <si>
    <t>10:47AM PDT</t>
  </si>
  <si>
    <t>01:00PM MDT</t>
  </si>
  <si>
    <t>Santa Barbara Muni (KSBA)</t>
  </si>
  <si>
    <t>03:21PM PDT</t>
  </si>
  <si>
    <t>05:33PM PDT</t>
  </si>
  <si>
    <t>01:02PM PDT</t>
  </si>
  <si>
    <t>02:57PM PDT</t>
  </si>
  <si>
    <t>Flagstaff Pulliam (KFLG)</t>
  </si>
  <si>
    <t>10:36AM MST</t>
  </si>
  <si>
    <t>12:54PM PDT</t>
  </si>
  <si>
    <t>08:56AM PDT</t>
  </si>
  <si>
    <t>06:04PM MST</t>
  </si>
  <si>
    <t>07:08PM PDT</t>
  </si>
  <si>
    <t>03:19PM PDT</t>
  </si>
  <si>
    <t>05:28PM MST</t>
  </si>
  <si>
    <t>10:29AM PDT</t>
  </si>
  <si>
    <t>07:43PM MDT</t>
  </si>
  <si>
    <t>07:52PM MDT</t>
  </si>
  <si>
    <t>07:27PM MDT</t>
  </si>
  <si>
    <t>07:36PM MDT</t>
  </si>
  <si>
    <t>Jacqueline Cochran Rgnl (KTRM)</t>
  </si>
  <si>
    <t>04:20PM PDT</t>
  </si>
  <si>
    <t>07:20PM MDT</t>
  </si>
  <si>
    <t>12:36PM EDT</t>
  </si>
  <si>
    <t>02:42PM PDT</t>
  </si>
  <si>
    <t>10:59AM EDT</t>
  </si>
  <si>
    <t>11:39AM EDT</t>
  </si>
  <si>
    <t>Clarence A. Bain (MAY / MYAB)</t>
  </si>
  <si>
    <t>09:33AM EDT</t>
  </si>
  <si>
    <t>10:05AM EDT</t>
  </si>
  <si>
    <t>08:26AM EDT</t>
  </si>
  <si>
    <t>09:21AM EDT (?)</t>
  </si>
  <si>
    <t>08:01AM EDT</t>
  </si>
  <si>
    <t>08:15AM EDT</t>
  </si>
  <si>
    <t>07:38AM EDT</t>
  </si>
  <si>
    <t>06:19PM EDT</t>
  </si>
  <si>
    <t>09:36AM PDT</t>
  </si>
  <si>
    <t>05:52PM EDT (?)</t>
  </si>
  <si>
    <t>08:53AM PDT</t>
  </si>
  <si>
    <t>10:51AM CST</t>
  </si>
  <si>
    <t>12:24PM PST</t>
  </si>
  <si>
    <t>TRIDENT AIRCRAFT INC</t>
  </si>
  <si>
    <t xml:space="preserve">Easton, MD </t>
  </si>
  <si>
    <t>Easton/Newnam Fld (KESN)</t>
  </si>
  <si>
    <t>07:04PM EDT</t>
  </si>
  <si>
    <t>09:28AM EDT</t>
  </si>
  <si>
    <t>10:22AM EDT</t>
  </si>
  <si>
    <t>Martin State (KMTN)</t>
  </si>
  <si>
    <t>10:40AM EDT</t>
  </si>
  <si>
    <t>10:58AM EDT</t>
  </si>
  <si>
    <t>05:23PM CDT</t>
  </si>
  <si>
    <t>09:07PM EDT</t>
  </si>
  <si>
    <t>Fort Lauderdale Exec (KFXE)</t>
  </si>
  <si>
    <t>10:47AM EDT</t>
  </si>
  <si>
    <t>12:21PM CDT</t>
  </si>
  <si>
    <t>VC Bird Int'l (ANU / TAPA)</t>
  </si>
  <si>
    <t>03:48PM AST</t>
  </si>
  <si>
    <t>07:06PM EDT</t>
  </si>
  <si>
    <t>02:32PM AST</t>
  </si>
  <si>
    <t>09:23PM EDT</t>
  </si>
  <si>
    <t>09:39PM EDT</t>
  </si>
  <si>
    <t>Page Fld (KFMY)</t>
  </si>
  <si>
    <t>06:27PM EDT</t>
  </si>
  <si>
    <t>08:32PM EDT</t>
  </si>
  <si>
    <t>03:09PM EDT</t>
  </si>
  <si>
    <t>05:22PM EDT</t>
  </si>
  <si>
    <t>04:04PM EDT</t>
  </si>
  <si>
    <t>10:18AM EDT</t>
  </si>
  <si>
    <t>10:51AM EDT</t>
  </si>
  <si>
    <t>08:28AM EDT</t>
  </si>
  <si>
    <t>10:57AM EDT</t>
  </si>
  <si>
    <t>Ogdensburg Intl (KOGS)</t>
  </si>
  <si>
    <t>05:10PM EDT</t>
  </si>
  <si>
    <t>06:16PM EDT</t>
  </si>
  <si>
    <t>02:11PM EDT</t>
  </si>
  <si>
    <t>04:13PM EDT</t>
  </si>
  <si>
    <t>10:33PM EDT</t>
  </si>
  <si>
    <t>11:39PM EDT</t>
  </si>
  <si>
    <t>Los Angeles Intl (KLAX)</t>
  </si>
  <si>
    <t>02:26PM PDT</t>
  </si>
  <si>
    <t>09:40PM EDT</t>
  </si>
  <si>
    <t>Visalia Muni (KVIS)</t>
  </si>
  <si>
    <t>04:34PM PDT</t>
  </si>
  <si>
    <t>05:09PM PDT</t>
  </si>
  <si>
    <t>09:28AM MDT</t>
  </si>
  <si>
    <t>09:48AM PDT</t>
  </si>
  <si>
    <t>06:08AM PDT</t>
  </si>
  <si>
    <t>08:21AM MDT</t>
  </si>
  <si>
    <t>05:40PM PDT</t>
  </si>
  <si>
    <t>12:42PM EDT</t>
  </si>
  <si>
    <t>01:51PM EDT</t>
  </si>
  <si>
    <t>09:15AM EDT</t>
  </si>
  <si>
    <t>11:46AM EDT</t>
  </si>
  <si>
    <t>04:36PM EDT</t>
  </si>
  <si>
    <t>05:36PM EDT</t>
  </si>
  <si>
    <t>Miami Exec (KTMB)</t>
  </si>
  <si>
    <t>03:34PM EDT</t>
  </si>
  <si>
    <t>05:41PM EDT</t>
  </si>
  <si>
    <t>12:02PM EDT</t>
  </si>
  <si>
    <t>02:26PM EDT</t>
  </si>
  <si>
    <t>05:27PM EDT</t>
  </si>
  <si>
    <t>09:29AM PDT</t>
  </si>
  <si>
    <t>04:51PM EDT</t>
  </si>
  <si>
    <t>07:56AM EDT</t>
  </si>
  <si>
    <t>11:58AM PDT</t>
  </si>
  <si>
    <t>07:26AM EDT</t>
  </si>
  <si>
    <t>07:45AM EDT</t>
  </si>
  <si>
    <t>05:14PM EDT</t>
  </si>
  <si>
    <t>07:20PM EDT</t>
  </si>
  <si>
    <t>01:41PM EDT</t>
  </si>
  <si>
    <t>04:03PM EDT</t>
  </si>
  <si>
    <t>10:10AM EDT</t>
  </si>
  <si>
    <t>12:21PM EDT</t>
  </si>
  <si>
    <t>08:40AM EDT</t>
  </si>
  <si>
    <t>06:17PM EDT</t>
  </si>
  <si>
    <t>08:53PM EDT</t>
  </si>
  <si>
    <t>01:16PM EDT</t>
  </si>
  <si>
    <t>01:37PM EDT</t>
  </si>
  <si>
    <t>Northeast Florida Rgnl (KSGJ)</t>
  </si>
  <si>
    <t>09:00PM EDT</t>
  </si>
  <si>
    <t>07:05PM EDT</t>
  </si>
  <si>
    <t>01:31PM EDT</t>
  </si>
  <si>
    <t>03:52PM EDT</t>
  </si>
  <si>
    <t>11:10AM EDT</t>
  </si>
  <si>
    <t>12:30PM EDT</t>
  </si>
  <si>
    <t>10:09AM EDT</t>
  </si>
  <si>
    <t>11:45AM EDT</t>
  </si>
  <si>
    <t>Laurel, MS</t>
  </si>
  <si>
    <t>Rochester Intl (KRST)</t>
  </si>
  <si>
    <t>Hesler-Noble Fld (KLUL)</t>
  </si>
  <si>
    <t>12:01PM CDT</t>
  </si>
  <si>
    <t>01:40PM CDT</t>
  </si>
  <si>
    <t>Chicago Midway Intl (KMDW)</t>
  </si>
  <si>
    <t>10:42AM CDT</t>
  </si>
  <si>
    <t>11:26AM CDT</t>
  </si>
  <si>
    <t>05:40PM CDT</t>
  </si>
  <si>
    <t>07:20PM CDT</t>
  </si>
  <si>
    <t>Tyler Pounds Rgnl (KTYR)</t>
  </si>
  <si>
    <t>04:02PM CDT</t>
  </si>
  <si>
    <t>02:43PM CDT</t>
  </si>
  <si>
    <t>03:41PM CDT</t>
  </si>
  <si>
    <t>Easterwood Fld (KCLL)</t>
  </si>
  <si>
    <t>04:37PM CDT</t>
  </si>
  <si>
    <t>12:12PM CDT</t>
  </si>
  <si>
    <t>12:42PM CDT</t>
  </si>
  <si>
    <t>11:03AM CDT</t>
  </si>
  <si>
    <t>03:52PM CDT</t>
  </si>
  <si>
    <t>04:43PM CDT</t>
  </si>
  <si>
    <t>03:09PM CDT</t>
  </si>
  <si>
    <t>03:37PM CDT</t>
  </si>
  <si>
    <t>07:41AM CDT</t>
  </si>
  <si>
    <t>08:47AM CDT</t>
  </si>
  <si>
    <t>Waco Rgnl (KACT)</t>
  </si>
  <si>
    <t>06:58PM CDT</t>
  </si>
  <si>
    <t>08:10PM CDT</t>
  </si>
  <si>
    <t>02:19PM CDT</t>
  </si>
  <si>
    <t>11:52AM CDT</t>
  </si>
  <si>
    <t>09:52AM CDT</t>
  </si>
  <si>
    <t>07:09AM CDT</t>
  </si>
  <si>
    <t>08:31AM CDT</t>
  </si>
  <si>
    <t>04:16PM CDT</t>
  </si>
  <si>
    <t>05:21PM CDT</t>
  </si>
  <si>
    <t>03:29PM CDT</t>
  </si>
  <si>
    <t>03:51PM CDT</t>
  </si>
  <si>
    <t>03:02PM CDT</t>
  </si>
  <si>
    <t>02:00PM CDT</t>
  </si>
  <si>
    <t>Moultrie Muni (KMGR)</t>
  </si>
  <si>
    <t>10:38AM CDT</t>
  </si>
  <si>
    <t>08:20AM CDT</t>
  </si>
  <si>
    <t>02:41PM CDT</t>
  </si>
  <si>
    <t>01:32PM CDT</t>
  </si>
  <si>
    <t>01:58PM CDT</t>
  </si>
  <si>
    <t>Hammond Northshore Rgnl (KHDC)</t>
  </si>
  <si>
    <t>04:55PM CDT</t>
  </si>
  <si>
    <t>05:19PM CDT</t>
  </si>
  <si>
    <t>Fayetteville Rgnl (KFAY)</t>
  </si>
  <si>
    <t>03:46PM EDT</t>
  </si>
  <si>
    <t>04:28PM CDT</t>
  </si>
  <si>
    <t>Kinston Rgnl (KISO)</t>
  </si>
  <si>
    <t>11:52AM EDT</t>
  </si>
  <si>
    <t>12:18PM EDT</t>
  </si>
  <si>
    <t>10:35AM EDT</t>
  </si>
  <si>
    <t>07:54AM CDT</t>
  </si>
  <si>
    <t>10:04AM EDT</t>
  </si>
  <si>
    <t>04:15PM EDT</t>
  </si>
  <si>
    <t>04:05PM CDT</t>
  </si>
  <si>
    <t>03:03PM EDT</t>
  </si>
  <si>
    <t>03:58PM EDT (?)</t>
  </si>
  <si>
    <t>08:36AM CDT</t>
  </si>
  <si>
    <t>11:00AM EDT</t>
  </si>
  <si>
    <t>04:04PM CDT</t>
  </si>
  <si>
    <t>04:54PM CDT</t>
  </si>
  <si>
    <t>09:30AM CDT</t>
  </si>
  <si>
    <t>09:57AM CDT</t>
  </si>
  <si>
    <t>07:55AM CDT</t>
  </si>
  <si>
    <t>09:11AM CDT</t>
  </si>
  <si>
    <t>02:10PM EDT</t>
  </si>
  <si>
    <t>02:40PM CDT</t>
  </si>
  <si>
    <t>10:35AM CDT</t>
  </si>
  <si>
    <t>01:09PM EDT</t>
  </si>
  <si>
    <t xml:space="preserve">Lincoln, NE </t>
  </si>
  <si>
    <t>09:40AM CDT</t>
  </si>
  <si>
    <t>04:20PM EDT</t>
  </si>
  <si>
    <t>04:57PM CDT</t>
  </si>
  <si>
    <t>03:01PM EDT</t>
  </si>
  <si>
    <t>04:05PM EDT</t>
  </si>
  <si>
    <t>11:44AM EDT (?)</t>
  </si>
  <si>
    <t>09:44AM EDT</t>
  </si>
  <si>
    <t>10:39AM EDT</t>
  </si>
  <si>
    <t>07:29AM CDT</t>
  </si>
  <si>
    <t>09:14AM EDT</t>
  </si>
  <si>
    <t>06:17PM CDT</t>
  </si>
  <si>
    <t>06:39PM CDT</t>
  </si>
  <si>
    <t>05:25PM EDT</t>
  </si>
  <si>
    <t>06:02PM CDT</t>
  </si>
  <si>
    <t>04:38PM EDT</t>
  </si>
  <si>
    <t>04:57PM EDT</t>
  </si>
  <si>
    <t>04:21PM EDT</t>
  </si>
  <si>
    <t>University-Oxford (KUOX)</t>
  </si>
  <si>
    <t>12:29PM CDT</t>
  </si>
  <si>
    <t>02:23PM EDT</t>
  </si>
  <si>
    <t>11:37AM CDT</t>
  </si>
  <si>
    <t>12:09PM CDT</t>
  </si>
  <si>
    <t>06:03PM EDT</t>
  </si>
  <si>
    <t>05:50PM CDT</t>
  </si>
  <si>
    <t>12:17PM CDT</t>
  </si>
  <si>
    <t>02:33PM EDT</t>
  </si>
  <si>
    <t>Morristown Muni (KMMU)</t>
  </si>
  <si>
    <t>02:46PM EDT</t>
  </si>
  <si>
    <t>04:06PM CDT</t>
  </si>
  <si>
    <t>10:19AM CDT</t>
  </si>
  <si>
    <t>01:50PM EDT</t>
  </si>
  <si>
    <t>07:19AM CDT</t>
  </si>
  <si>
    <t>08:52AM CDT</t>
  </si>
  <si>
    <t>08:07AM CDT</t>
  </si>
  <si>
    <t>09:46AM CDT</t>
  </si>
  <si>
    <t>Cincinnati Muni (KLUK)</t>
  </si>
  <si>
    <t>04:37PM EDT</t>
  </si>
  <si>
    <t>04:58PM CDT</t>
  </si>
  <si>
    <t>10:54AM CDT</t>
  </si>
  <si>
    <t>01:13PM EDT</t>
  </si>
  <si>
    <t>01:30PM CDT</t>
  </si>
  <si>
    <t>12:05PM CDT</t>
  </si>
  <si>
    <t>07:42PM CDT</t>
  </si>
  <si>
    <t>04:35PM CDT</t>
  </si>
  <si>
    <t>06:56PM EDT</t>
  </si>
  <si>
    <t>03:26PM CDT</t>
  </si>
  <si>
    <t>04:00PM CDT</t>
  </si>
  <si>
    <t>08:14AM CDT</t>
  </si>
  <si>
    <t>09:09AM CDT</t>
  </si>
  <si>
    <t>02:03PM CDT</t>
  </si>
  <si>
    <t>03:12PM CDT</t>
  </si>
  <si>
    <t>09:45AM CDT</t>
  </si>
  <si>
    <t>10:06AM CDT</t>
  </si>
  <si>
    <t>Palestine Muni (KPSN)</t>
  </si>
  <si>
    <t>09:03AM CDT</t>
  </si>
  <si>
    <t>09:23AM CDT</t>
  </si>
  <si>
    <t>07:31AM CDT</t>
  </si>
  <si>
    <t>04:21PM CDT</t>
  </si>
  <si>
    <t>04:41PM CDT</t>
  </si>
  <si>
    <t>03:23PM CDT</t>
  </si>
  <si>
    <t>01:25PM CDT</t>
  </si>
  <si>
    <t>02:54PM CDT</t>
  </si>
  <si>
    <t>04:40PM EDT</t>
  </si>
  <si>
    <t>05:16PM CDT</t>
  </si>
  <si>
    <t>02:45PM EDT</t>
  </si>
  <si>
    <t>08:06AM CDT</t>
  </si>
  <si>
    <t>10:28AM EDT</t>
  </si>
  <si>
    <t>05:04PM CDT</t>
  </si>
  <si>
    <t>College Station, TX</t>
  </si>
  <si>
    <t>Scheduled</t>
  </si>
  <si>
    <t>03:45PM CDT</t>
  </si>
  <si>
    <t>08:33AM CDT</t>
  </si>
  <si>
    <t>07:18AM CDT</t>
  </si>
  <si>
    <t>08:18AM CDT</t>
  </si>
  <si>
    <t>03:51PM EDT</t>
  </si>
  <si>
    <t>09:34AM EDT</t>
  </si>
  <si>
    <t>10:38AM EDT</t>
  </si>
  <si>
    <t>07:10AM CDT</t>
  </si>
  <si>
    <t>09:07AM EDT</t>
  </si>
  <si>
    <t>03:08PM EDT</t>
  </si>
  <si>
    <t>01:38PM EDT</t>
  </si>
  <si>
    <t>07:48AM CDT</t>
  </si>
  <si>
    <t>10:32AM EDT</t>
  </si>
  <si>
    <t>03:31PM CDT</t>
  </si>
  <si>
    <t>01:20PM CDT</t>
  </si>
  <si>
    <t>02:20PM CDT</t>
  </si>
  <si>
    <t>12:38PM CDT</t>
  </si>
  <si>
    <t>09:16AM CDT</t>
  </si>
  <si>
    <t>09:42AM CDT</t>
  </si>
  <si>
    <t>07:45AM CDT</t>
  </si>
  <si>
    <t>08:45AM CDT</t>
  </si>
  <si>
    <t>05:09PM CDT</t>
  </si>
  <si>
    <t>05:31PM CDT</t>
  </si>
  <si>
    <t>04:16PM EDT</t>
  </si>
  <si>
    <t>04:53PM CDT</t>
  </si>
  <si>
    <t>03:12PM EDT</t>
  </si>
  <si>
    <t>03:30PM EDT</t>
  </si>
  <si>
    <t>01:39PM EDT</t>
  </si>
  <si>
    <t>02:42PM EDT</t>
  </si>
  <si>
    <t>11:15AM CDT</t>
  </si>
  <si>
    <t>01:02PM EDT</t>
  </si>
  <si>
    <t>10:40AM CDT</t>
  </si>
  <si>
    <t>10:57AM CDT</t>
  </si>
  <si>
    <t>04:24PM EDT</t>
  </si>
  <si>
    <t>04:14PM CDT</t>
  </si>
  <si>
    <t>02:58PM EDT</t>
  </si>
  <si>
    <t>04:07PM EDT (?)</t>
  </si>
  <si>
    <t>10:31AM EDT</t>
  </si>
  <si>
    <t>10:48AM EDT</t>
  </si>
  <si>
    <t>10:17AM EDT</t>
  </si>
  <si>
    <t>Lovell Fld (KCHA)</t>
  </si>
  <si>
    <t>01:17PM EDT</t>
  </si>
  <si>
    <t>01:04PM CDT</t>
  </si>
  <si>
    <t>07:35AM CDT</t>
  </si>
  <si>
    <t>09:22AM EDT</t>
  </si>
  <si>
    <t>02:21PM EDT</t>
  </si>
  <si>
    <t>02:05PM CDT</t>
  </si>
  <si>
    <t>01:04PM EDT</t>
  </si>
  <si>
    <t>02:07PM EDT</t>
  </si>
  <si>
    <t>11:35AM EDT</t>
  </si>
  <si>
    <t>07:57AM CDT</t>
  </si>
  <si>
    <t>09:34AM CDT</t>
  </si>
  <si>
    <t>11:02AM CDT</t>
  </si>
  <si>
    <t>10:41AM CDT</t>
  </si>
  <si>
    <t>08:34AM CDT</t>
  </si>
  <si>
    <t>11:20AM CDT</t>
  </si>
  <si>
    <t>12:54PM CDT</t>
  </si>
  <si>
    <t>09:10AM CDT</t>
  </si>
  <si>
    <t>10:44AM CDT</t>
  </si>
  <si>
    <t>03:44PM CDT</t>
  </si>
  <si>
    <t>12:02PM CDT</t>
  </si>
  <si>
    <t>12:17PM EDT</t>
  </si>
  <si>
    <t>12:04PM CDT</t>
  </si>
  <si>
    <t>10:27AM EDT</t>
  </si>
  <si>
    <t>11:31AM EDT</t>
  </si>
  <si>
    <t>07:16AM CDT</t>
  </si>
  <si>
    <t>06:35PM CDT</t>
  </si>
  <si>
    <t>07:43PM CDT</t>
  </si>
  <si>
    <t>05:22PM CDT</t>
  </si>
  <si>
    <t>06:05PM CDT</t>
  </si>
  <si>
    <t>03:42PM CDT</t>
  </si>
  <si>
    <t>02:45PM CDT</t>
  </si>
  <si>
    <t>03:49PM CDT</t>
  </si>
  <si>
    <t>10:20AM PDT</t>
  </si>
  <si>
    <t>08:16PM CDT</t>
  </si>
  <si>
    <t>09:47PM PDT</t>
  </si>
  <si>
    <t>05:49PM CDT</t>
  </si>
  <si>
    <t>07:27PM CDT</t>
  </si>
  <si>
    <t>04:13PM CDT</t>
  </si>
  <si>
    <t>05:12PM CDT</t>
  </si>
  <si>
    <t>07:38AM CDT</t>
  </si>
  <si>
    <t>11:55AM CDT</t>
  </si>
  <si>
    <t>12:47PM CDT</t>
  </si>
  <si>
    <t>11:11AM CDT</t>
  </si>
  <si>
    <t>11:39AM CDT</t>
  </si>
  <si>
    <t>08:17AM CDT</t>
  </si>
  <si>
    <t>09:26AM CDT</t>
  </si>
  <si>
    <t>02:37PM CDT</t>
  </si>
  <si>
    <t>03:36PM CDT</t>
  </si>
  <si>
    <t>09:22AM CDT</t>
  </si>
  <si>
    <t>07:43AM CDT</t>
  </si>
  <si>
    <t>08:49AM CDT</t>
  </si>
  <si>
    <t>03:54PM CDT</t>
  </si>
  <si>
    <t>11:18AM EDT (?)</t>
  </si>
  <si>
    <t>07:37AM CDT</t>
  </si>
  <si>
    <t>09:55AM EDT</t>
  </si>
  <si>
    <t>04:10PM EDT</t>
  </si>
  <si>
    <t>Nashville Intl (KBNA)</t>
  </si>
  <si>
    <t>01:21PM CDT</t>
  </si>
  <si>
    <t>03:17PM EDT</t>
  </si>
  <si>
    <t>09:41AM EDT</t>
  </si>
  <si>
    <t>09:44AM CDT</t>
  </si>
  <si>
    <t>07:30AM CDT</t>
  </si>
  <si>
    <t>09:12AM EDT</t>
  </si>
  <si>
    <t>05:26PM CDT</t>
  </si>
  <si>
    <t>06:40PM CDT</t>
  </si>
  <si>
    <t>Jackson-Medgar Wiley Evers Intl (KJAN)</t>
  </si>
  <si>
    <t>04:34PM CDT</t>
  </si>
  <si>
    <t>03:10PM CDT</t>
  </si>
  <si>
    <t>04:19PM CDT</t>
  </si>
  <si>
    <t>03:38PM CDT (?)</t>
  </si>
  <si>
    <t>03:07PM EDT</t>
  </si>
  <si>
    <t>11:25AM EDT</t>
  </si>
  <si>
    <t>12:28PM EDT</t>
  </si>
  <si>
    <t>11:06AM EDT</t>
  </si>
  <si>
    <t>07:49AM CDT</t>
  </si>
  <si>
    <t>09:40AM EDT</t>
  </si>
  <si>
    <t>08:26PM EDT</t>
  </si>
  <si>
    <t>05:33PM CDT</t>
  </si>
  <si>
    <t>07:53PM EDT</t>
  </si>
  <si>
    <t>Greenville/Spartanburg Intl (KGSP)</t>
  </si>
  <si>
    <t>05:04PM EDT</t>
  </si>
  <si>
    <t>02:08PM CDT</t>
  </si>
  <si>
    <t>07:23AM CDT</t>
  </si>
  <si>
    <t>08:22AM CDT</t>
  </si>
  <si>
    <t>Lumberton Rgnl (KLBT)</t>
  </si>
  <si>
    <t>02:53PM EDT</t>
  </si>
  <si>
    <t>03:19PM CDT</t>
  </si>
  <si>
    <t>02:51PM EDT</t>
  </si>
  <si>
    <t>03:20PM CDT</t>
  </si>
  <si>
    <t>03:21PM EDT</t>
  </si>
  <si>
    <t>03:00PM EDT</t>
  </si>
  <si>
    <t>11:06AM CDT</t>
  </si>
  <si>
    <t>10:55AM CDT</t>
  </si>
  <si>
    <t>09:14AM CDT</t>
  </si>
  <si>
    <t>12:18PM CDT</t>
  </si>
  <si>
    <t>11:23AM CDT</t>
  </si>
  <si>
    <t>09:35AM CDT</t>
  </si>
  <si>
    <t>07:17PM CDT</t>
  </si>
  <si>
    <t>08:17PM CDT</t>
  </si>
  <si>
    <t>06:52PM CDT</t>
  </si>
  <si>
    <t>02:24PM CDT</t>
  </si>
  <si>
    <t>12:40PM EDT</t>
  </si>
  <si>
    <t>01:52PM EDT (?)</t>
  </si>
  <si>
    <t>09:39AM CDT</t>
  </si>
  <si>
    <t>12:06PM EDT</t>
  </si>
  <si>
    <t>03:03PM CST</t>
  </si>
  <si>
    <t>04:34PM CST</t>
  </si>
  <si>
    <t>12:19PM CST</t>
  </si>
  <si>
    <t>01:03PM CST</t>
  </si>
  <si>
    <t>09:12AM CDT</t>
  </si>
  <si>
    <t>10:21AM CDT</t>
  </si>
  <si>
    <t>03:14PM EDT</t>
  </si>
  <si>
    <t>03:46PM CDT</t>
  </si>
  <si>
    <t>10:30AM EDT</t>
  </si>
  <si>
    <t>11:22AM EDT</t>
  </si>
  <si>
    <t>08:09AM CDT</t>
  </si>
  <si>
    <t>03:37PM EDT</t>
  </si>
  <si>
    <t>11:42AM EDT</t>
  </si>
  <si>
    <t>12:51PM EDT (?)</t>
  </si>
  <si>
    <t>11:23AM EDT</t>
  </si>
  <si>
    <t>09:52AM EDT</t>
  </si>
  <si>
    <t>06:18PM CDT</t>
  </si>
  <si>
    <t>02:14PM CDT</t>
  </si>
  <si>
    <t>04:34PM EDT</t>
  </si>
  <si>
    <t>04:22PM CDT</t>
  </si>
  <si>
    <t>03:36PM EDT</t>
  </si>
  <si>
    <t>04:22PM EDT</t>
  </si>
  <si>
    <t>03:02PM EDT</t>
  </si>
  <si>
    <t>11:50AM EDT</t>
  </si>
  <si>
    <t>12:58PM EDT</t>
  </si>
  <si>
    <t>07:47AM CDT</t>
  </si>
  <si>
    <t>05:39PM EDT</t>
  </si>
  <si>
    <t>05:23PM EDT</t>
  </si>
  <si>
    <t>09:23AM EDT</t>
  </si>
  <si>
    <t>09:21AM CDT</t>
  </si>
  <si>
    <t>07:14AM CDT</t>
  </si>
  <si>
    <t>09:05AM EDT</t>
  </si>
  <si>
    <t>12:24PM CDT</t>
  </si>
  <si>
    <t>11:27AM CDT</t>
  </si>
  <si>
    <t>11:48AM CDT</t>
  </si>
  <si>
    <t>10:36AM CDT</t>
  </si>
  <si>
    <t>02:58PM CDT</t>
  </si>
  <si>
    <t>01:05PM CDT</t>
  </si>
  <si>
    <t>12:23PM CDT</t>
  </si>
  <si>
    <t>02:13PM CDT</t>
  </si>
  <si>
    <t>12:27PM CDT</t>
  </si>
  <si>
    <t>05:44PM CDT</t>
  </si>
  <si>
    <t>07:58AM CDT</t>
  </si>
  <si>
    <t>03:13PM CST</t>
  </si>
  <si>
    <t>04:01PM CST</t>
  </si>
  <si>
    <t>01:46PM CST</t>
  </si>
  <si>
    <t>02:53PM CST</t>
  </si>
  <si>
    <t>11:38AM EST</t>
  </si>
  <si>
    <t>12:34PM CST</t>
  </si>
  <si>
    <t>10:26AM EST</t>
  </si>
  <si>
    <t>10:43AM EST</t>
  </si>
  <si>
    <t>07:30AM CST</t>
  </si>
  <si>
    <t>09:40AM EST</t>
  </si>
  <si>
    <t>05:21PM CST</t>
  </si>
  <si>
    <t>07:45AM CST</t>
  </si>
  <si>
    <t>08:45AM CST</t>
  </si>
  <si>
    <t>07:25PM CST</t>
  </si>
  <si>
    <t>08:18PM CST</t>
  </si>
  <si>
    <t>06:25PM CST</t>
  </si>
  <si>
    <t>06:47PM CST</t>
  </si>
  <si>
    <t>05:33PM CST</t>
  </si>
  <si>
    <t>05:53PM CST</t>
  </si>
  <si>
    <t>03:51PM CST</t>
  </si>
  <si>
    <t>05:03PM CST</t>
  </si>
  <si>
    <t>02:58PM CST</t>
  </si>
  <si>
    <t>03:56PM CST</t>
  </si>
  <si>
    <t>Dallas-Fort Worth Intl (KDFW)</t>
  </si>
  <si>
    <t>02:31PM CST</t>
  </si>
  <si>
    <t>12:05PM CST</t>
  </si>
  <si>
    <t>01:24PM CST</t>
  </si>
  <si>
    <t>02:45PM EST</t>
  </si>
  <si>
    <t>03:17PM CST</t>
  </si>
  <si>
    <t>01:54PM EST</t>
  </si>
  <si>
    <t>03:03PM EST</t>
  </si>
  <si>
    <t>03:47PM CST</t>
  </si>
  <si>
    <t>02:10PM EST</t>
  </si>
  <si>
    <t>02:31PM EST</t>
  </si>
  <si>
    <t>11:32AM CST</t>
  </si>
  <si>
    <t>01:48PM EST</t>
  </si>
  <si>
    <t>05:01PM CST</t>
  </si>
  <si>
    <t>05:55PM CST</t>
  </si>
  <si>
    <t>03:44PM CST</t>
  </si>
  <si>
    <t>04:50PM CST</t>
  </si>
  <si>
    <t>02:41PM EST</t>
  </si>
  <si>
    <t>03:12PM CST</t>
  </si>
  <si>
    <t>09:52AM EST</t>
  </si>
  <si>
    <t>10:45AM EST</t>
  </si>
  <si>
    <t>07:47AM CST</t>
  </si>
  <si>
    <t>09:30AM EST</t>
  </si>
  <si>
    <t>DRURY DEVELOPMENT CORP</t>
  </si>
  <si>
    <t>Pontiac, MI</t>
  </si>
  <si>
    <t>Spirit of St Louis (KSUS)</t>
  </si>
  <si>
    <t>Oakland County Intl (KPTK)</t>
  </si>
  <si>
    <t>07:28AM CDT</t>
  </si>
  <si>
    <t>09:35AM EDT</t>
  </si>
  <si>
    <t>Springfield (KSGF)</t>
  </si>
  <si>
    <t>11:59AM CDT</t>
  </si>
  <si>
    <t>12:30PM CDT</t>
  </si>
  <si>
    <t>10:45AM CDT</t>
  </si>
  <si>
    <t>11:43AM CDT</t>
  </si>
  <si>
    <t>07:39PM CDT</t>
  </si>
  <si>
    <t>08:22PM CDT</t>
  </si>
  <si>
    <t>01:18PM CDT</t>
  </si>
  <si>
    <t>06:53PM CDT</t>
  </si>
  <si>
    <t>07:33PM CDT</t>
  </si>
  <si>
    <t>05:03PM CDT</t>
  </si>
  <si>
    <t>05:47PM CDT</t>
  </si>
  <si>
    <t>06:29PM CDT</t>
  </si>
  <si>
    <t>09:56AM EDT</t>
  </si>
  <si>
    <t>South Bend Intl (KSBN)</t>
  </si>
  <si>
    <t>01:40PM EDT</t>
  </si>
  <si>
    <t>01:27PM CDT</t>
  </si>
  <si>
    <t>05:33AM CDT</t>
  </si>
  <si>
    <t>07:19AM EDT</t>
  </si>
  <si>
    <t>03:13PM CDT</t>
  </si>
  <si>
    <t>03:56PM CDT</t>
  </si>
  <si>
    <t>05:25PM CDT</t>
  </si>
  <si>
    <t>07:15PM EDT</t>
  </si>
  <si>
    <t>Indianapolis Exec (KTYQ)</t>
  </si>
  <si>
    <t>05:46PM EDT</t>
  </si>
  <si>
    <t>Terre Haute Intl (KHUF)</t>
  </si>
  <si>
    <t>10:36AM EDT</t>
  </si>
  <si>
    <t>06:30AM CDT</t>
  </si>
  <si>
    <t>08:02AM EDT</t>
  </si>
  <si>
    <t>Arlington Muni (KGKY)</t>
  </si>
  <si>
    <t>05:17PM CDT</t>
  </si>
  <si>
    <t>Huntsville Intl (KHSV)</t>
  </si>
  <si>
    <t>01:09PM CDT</t>
  </si>
  <si>
    <t>01:57PM CDT</t>
  </si>
  <si>
    <t>06:13PM EDT</t>
  </si>
  <si>
    <t>09:50AM EDT</t>
  </si>
  <si>
    <t>07:12PM EDT</t>
  </si>
  <si>
    <t>09:21PM CDT</t>
  </si>
  <si>
    <t>07:11PM EDT</t>
  </si>
  <si>
    <t>04:18PM EDT</t>
  </si>
  <si>
    <t>07:00AM CDT</t>
  </si>
  <si>
    <t>09:53AM EDT</t>
  </si>
  <si>
    <t>05:27PM CDT</t>
  </si>
  <si>
    <t>09:47AM CDT</t>
  </si>
  <si>
    <t>07:20AM CDT</t>
  </si>
  <si>
    <t>05:39PM MST</t>
  </si>
  <si>
    <t>10:02PM CDT</t>
  </si>
  <si>
    <t>McGhee Tyson (KTYS)</t>
  </si>
  <si>
    <t>08:20PM EDT</t>
  </si>
  <si>
    <t>08:18PM CDT</t>
  </si>
  <si>
    <t>05:53PM CDT</t>
  </si>
  <si>
    <t>07:54PM EDT</t>
  </si>
  <si>
    <t>02:59PM EDT</t>
  </si>
  <si>
    <t>11:57AM CDT</t>
  </si>
  <si>
    <t>06:46PM CDT</t>
  </si>
  <si>
    <t>06:24PM CDT</t>
  </si>
  <si>
    <t>05:35PM CST</t>
  </si>
  <si>
    <t>06:41PM CST</t>
  </si>
  <si>
    <t>04:07PM CST</t>
  </si>
  <si>
    <t>04:47PM CST</t>
  </si>
  <si>
    <t>08:07PM EST</t>
  </si>
  <si>
    <t>09:11PM CST</t>
  </si>
  <si>
    <t>12:46PM CST</t>
  </si>
  <si>
    <t>03:48PM EST</t>
  </si>
  <si>
    <t>Mobile Downtown (KBFM)</t>
  </si>
  <si>
    <t>02:08PM CST</t>
  </si>
  <si>
    <t>03:24PM CST</t>
  </si>
  <si>
    <t>07:37AM CST</t>
  </si>
  <si>
    <t>09:17AM CST</t>
  </si>
  <si>
    <t>Burke Lakefront (KBKL)</t>
  </si>
  <si>
    <t>07:30AM EST</t>
  </si>
  <si>
    <t>07:59AM CST</t>
  </si>
  <si>
    <t>08:47AM CST</t>
  </si>
  <si>
    <t>10:53AM EST</t>
  </si>
  <si>
    <t>09:45AM EST</t>
  </si>
  <si>
    <t>11:03AM CST</t>
  </si>
  <si>
    <t>09:33AM EST</t>
  </si>
  <si>
    <t>09:43AM EST</t>
  </si>
  <si>
    <t>09:12AM EST</t>
  </si>
  <si>
    <t>09:22AM EST</t>
  </si>
  <si>
    <t>08:54AM EST</t>
  </si>
  <si>
    <t>09:06AM EST</t>
  </si>
  <si>
    <t>05:31AM CST</t>
  </si>
  <si>
    <t>08:33AM EST</t>
  </si>
  <si>
    <t>06:15PM EST</t>
  </si>
  <si>
    <t>09:55AM EST</t>
  </si>
  <si>
    <t xml:space="preserve">St Louis, MO </t>
  </si>
  <si>
    <t>04:09PM EDT</t>
  </si>
  <si>
    <t>11:01AM EDT</t>
  </si>
  <si>
    <t>12:53PM CDT</t>
  </si>
  <si>
    <t>06:20PM CDT</t>
  </si>
  <si>
    <t>07:05PM CDT</t>
  </si>
  <si>
    <t>05:56PM CDT</t>
  </si>
  <si>
    <t>John C Tune (KJWN)</t>
  </si>
  <si>
    <t>Gatlinburg-Pigeon Forge (KGKT)</t>
  </si>
  <si>
    <t>04:26PM EDT</t>
  </si>
  <si>
    <t>09:08AM EDT</t>
  </si>
  <si>
    <t>06:34AM CDT</t>
  </si>
  <si>
    <t>Cape Girardeau Rgnl (KCGI)</t>
  </si>
  <si>
    <t>06:09PM CDT</t>
  </si>
  <si>
    <t>06:32PM CDT</t>
  </si>
  <si>
    <t>Fulton County (KFTY)</t>
  </si>
  <si>
    <t>03:24PM EDT</t>
  </si>
  <si>
    <t>06:37AM CDT</t>
  </si>
  <si>
    <t>12:45PM CDT</t>
  </si>
  <si>
    <t>01:23PM CDT</t>
  </si>
  <si>
    <t>06:52AM CDT</t>
  </si>
  <si>
    <t>02:31PM CDT</t>
  </si>
  <si>
    <t>06:57AM CDT</t>
  </si>
  <si>
    <t>07:39AM CDT</t>
  </si>
  <si>
    <t>John Glenn Columbus Intl Airport (KCMH)</t>
  </si>
  <si>
    <t>04:31PM EDT</t>
  </si>
  <si>
    <t>04:39PM CDT</t>
  </si>
  <si>
    <t>08:59AM EDT</t>
  </si>
  <si>
    <t>06:25PM EDT</t>
  </si>
  <si>
    <t>07:06AM CDT</t>
  </si>
  <si>
    <t>09:54AM EDT</t>
  </si>
  <si>
    <t>05:20PM CDT</t>
  </si>
  <si>
    <t>Arkansas Intl (KBYH)</t>
  </si>
  <si>
    <t>04:09PM CDT</t>
  </si>
  <si>
    <t>04:42PM CDT</t>
  </si>
  <si>
    <t>Barkley Rgnl (KPAH)</t>
  </si>
  <si>
    <t>01:26PM CDT</t>
  </si>
  <si>
    <t>01:46PM CDT</t>
  </si>
  <si>
    <t>Evansville Rgnl (KEVV)</t>
  </si>
  <si>
    <t>04:03PM CDT</t>
  </si>
  <si>
    <t>04:25PM CDT</t>
  </si>
  <si>
    <t>01:43PM CDT</t>
  </si>
  <si>
    <t>07:02AM CDT</t>
  </si>
  <si>
    <t>08:45AM EDT</t>
  </si>
  <si>
    <t>01:22PM CST</t>
  </si>
  <si>
    <t>02:23PM CST</t>
  </si>
  <si>
    <t>07:06AM CST</t>
  </si>
  <si>
    <t>08:10AM CST</t>
  </si>
  <si>
    <t>05:23PM EST</t>
  </si>
  <si>
    <t>05:29PM CST</t>
  </si>
  <si>
    <t>06:33AM CST</t>
  </si>
  <si>
    <t>08:28AM EST</t>
  </si>
  <si>
    <t>03:58PM EST</t>
  </si>
  <si>
    <t>05:02PM CST</t>
  </si>
  <si>
    <t>07:02AM CST</t>
  </si>
  <si>
    <t>Southwest Florida Intl (KRSW)</t>
  </si>
  <si>
    <t>03:55PM EST</t>
  </si>
  <si>
    <t>05:14PM CST</t>
  </si>
  <si>
    <t>12:09PM EST</t>
  </si>
  <si>
    <t>12:42PM EST</t>
  </si>
  <si>
    <t>Gainesville Rgnl (KGNV)</t>
  </si>
  <si>
    <t>03:22PM EST</t>
  </si>
  <si>
    <t>03:46PM EST</t>
  </si>
  <si>
    <t>Green-Warren Co Rgnl (KBWG)</t>
  </si>
  <si>
    <t>10:05AM CST</t>
  </si>
  <si>
    <t>12:15PM EST</t>
  </si>
  <si>
    <t>06:57AM CST</t>
  </si>
  <si>
    <t>07:33AM CST</t>
  </si>
  <si>
    <t>MILLOAKS LLC (SALT LAKE CITY UT)</t>
  </si>
  <si>
    <t>JET FLIGHT LLC</t>
  </si>
  <si>
    <t>Shreveport, LA</t>
  </si>
  <si>
    <t>Shreveport Rgnl (KSHV)</t>
  </si>
  <si>
    <t>11:36AM EDT</t>
  </si>
  <si>
    <t>08:32AM CDT</t>
  </si>
  <si>
    <t>09:15AM CDT</t>
  </si>
  <si>
    <t>02:22PM CDT</t>
  </si>
  <si>
    <t>03:00PM CDT</t>
  </si>
  <si>
    <t>09:24AM CDT</t>
  </si>
  <si>
    <t>09:58AM CDT</t>
  </si>
  <si>
    <t>02:48PM CDT</t>
  </si>
  <si>
    <t>09:36AM CDT</t>
  </si>
  <si>
    <t>10:15AM CDT</t>
  </si>
  <si>
    <t>02:23PM CDT</t>
  </si>
  <si>
    <t>10:13AM CDT</t>
  </si>
  <si>
    <t>02:34PM CDT</t>
  </si>
  <si>
    <t>10:29AM EDT</t>
  </si>
  <si>
    <t>12:08PM CDT</t>
  </si>
  <si>
    <t>07:51AM CDT</t>
  </si>
  <si>
    <t>10:26AM EDT</t>
  </si>
  <si>
    <t>10:02AM EDT</t>
  </si>
  <si>
    <t>12:38PM EDT</t>
  </si>
  <si>
    <t>08:58AM CST</t>
  </si>
  <si>
    <t>09:27AM CST (?)</t>
  </si>
  <si>
    <t>FULL SEND AVIATION LLC (WILMINGTON NC)</t>
  </si>
  <si>
    <t>FAMILY TREE FARMS AVIATION LLC</t>
  </si>
  <si>
    <t>08:04PM PDT</t>
  </si>
  <si>
    <t>09:10PM PDT</t>
  </si>
  <si>
    <t>09:56PM PDT</t>
  </si>
  <si>
    <t>07:55PM PDT</t>
  </si>
  <si>
    <t>08:41PM PDT</t>
  </si>
  <si>
    <t>07:23AM PDT</t>
  </si>
  <si>
    <t>08:07AM PDT</t>
  </si>
  <si>
    <t>06:06AM PDT</t>
  </si>
  <si>
    <t>06:59AM PDT</t>
  </si>
  <si>
    <t>San Bernardino Intl (KSBD)</t>
  </si>
  <si>
    <t>04:52PM PDT</t>
  </si>
  <si>
    <t>05:27PM PDT</t>
  </si>
  <si>
    <t>Federal del Valle del Fuerte Int'l (LMM / MMLM)</t>
  </si>
  <si>
    <t>03:33PM MDT</t>
  </si>
  <si>
    <t>04:14PM PDT</t>
  </si>
  <si>
    <t>Amado Nervo National (TPQ / MMEP)</t>
  </si>
  <si>
    <t>01:36PM MDT</t>
  </si>
  <si>
    <t>02:34PM MDT (?)</t>
  </si>
  <si>
    <t>01:45PM MDT</t>
  </si>
  <si>
    <t>11:24AM MDT</t>
  </si>
  <si>
    <t>07:07AM PDT</t>
  </si>
  <si>
    <t>07:45AM PDT</t>
  </si>
  <si>
    <t>Brown Fld Muni (KSDM)</t>
  </si>
  <si>
    <t>03:01PM PDT</t>
  </si>
  <si>
    <t>03:47PM PDT</t>
  </si>
  <si>
    <t>01:53PM MDT</t>
  </si>
  <si>
    <t>02:33PM PDT</t>
  </si>
  <si>
    <t>04:02PM MDT</t>
  </si>
  <si>
    <t>05:01PM MDT</t>
  </si>
  <si>
    <t>03:55PM MDT</t>
  </si>
  <si>
    <t>04:53PM MDT</t>
  </si>
  <si>
    <t>12:13PM PDT</t>
  </si>
  <si>
    <t>03:27PM MDT</t>
  </si>
  <si>
    <t>04:29PM MDT</t>
  </si>
  <si>
    <t>05:01PM PDT (?)</t>
  </si>
  <si>
    <t>02:52PM MDT</t>
  </si>
  <si>
    <t>03:28PM PDT</t>
  </si>
  <si>
    <t>01:16PM MDT</t>
  </si>
  <si>
    <t>02:15PM MDT</t>
  </si>
  <si>
    <t>01:18PM MDT</t>
  </si>
  <si>
    <t>02:19PM MDT</t>
  </si>
  <si>
    <t>Ontario Intl (KONT)</t>
  </si>
  <si>
    <t>08:36AM PDT</t>
  </si>
  <si>
    <t>11:14AM MDT</t>
  </si>
  <si>
    <t>07:29AM PDT</t>
  </si>
  <si>
    <t>08:05AM PDT</t>
  </si>
  <si>
    <t>03:35PM PDT</t>
  </si>
  <si>
    <t>02:04PM PDT</t>
  </si>
  <si>
    <t>02:31PM PDT</t>
  </si>
  <si>
    <t>01:04PM MDT</t>
  </si>
  <si>
    <t>01:41PM PDT</t>
  </si>
  <si>
    <t>09:55AM PDT</t>
  </si>
  <si>
    <t>12:35PM MDT</t>
  </si>
  <si>
    <t>08:46AM PDT</t>
  </si>
  <si>
    <t>09:20AM PDT</t>
  </si>
  <si>
    <t>San Francisco Int'l (KSFO)</t>
  </si>
  <si>
    <t>02:05PM PDT</t>
  </si>
  <si>
    <t>02:47PM PDT</t>
  </si>
  <si>
    <t>11:08AM PDT</t>
  </si>
  <si>
    <t>11:48AM PDT</t>
  </si>
  <si>
    <t>04:08PM PDT</t>
  </si>
  <si>
    <t>04:54PM PDT</t>
  </si>
  <si>
    <t>03:01PM MDT</t>
  </si>
  <si>
    <t>03:38PM PDT</t>
  </si>
  <si>
    <t>01:13PM MDT</t>
  </si>
  <si>
    <t>01:26PM MDT</t>
  </si>
  <si>
    <t>02:23PM MDT</t>
  </si>
  <si>
    <t>06:19AM PDT</t>
  </si>
  <si>
    <t>09:16AM MDT</t>
  </si>
  <si>
    <t>Monterey Rgnl (KMRY)</t>
  </si>
  <si>
    <t>02:35PM PDT</t>
  </si>
  <si>
    <t>03:08PM PDT</t>
  </si>
  <si>
    <t>09:17AM PDT</t>
  </si>
  <si>
    <t>09:51AM PDT</t>
  </si>
  <si>
    <t>06:00PM PDT</t>
  </si>
  <si>
    <t>06:36PM PDT</t>
  </si>
  <si>
    <t>05:03PM PDT</t>
  </si>
  <si>
    <t>05:31PM PDT</t>
  </si>
  <si>
    <t>02:58PM MST</t>
  </si>
  <si>
    <t>04:41PM PDT</t>
  </si>
  <si>
    <t>01:10PM MST</t>
  </si>
  <si>
    <t>02:08PM MST</t>
  </si>
  <si>
    <t>01:37PM MST</t>
  </si>
  <si>
    <t>02:32PM MST</t>
  </si>
  <si>
    <t>Cabo San Lucas Int'l (MMSL)</t>
  </si>
  <si>
    <t>10:56AM MST</t>
  </si>
  <si>
    <t>11:35AM MST</t>
  </si>
  <si>
    <t>09:33AM MST</t>
  </si>
  <si>
    <t>10:07AM MST</t>
  </si>
  <si>
    <t>06:15AM PDT</t>
  </si>
  <si>
    <t>08:07AM MST</t>
  </si>
  <si>
    <t>Friedman Meml (KSUN)</t>
  </si>
  <si>
    <t>12:29PM MDT</t>
  </si>
  <si>
    <t>12:50PM PDT</t>
  </si>
  <si>
    <t>03:31PM PST</t>
  </si>
  <si>
    <t>05:53PM MST</t>
  </si>
  <si>
    <t>Central Nebraska Rgnl (KGRI)</t>
  </si>
  <si>
    <t>10:31AM CST</t>
  </si>
  <si>
    <t>11:20AM PST</t>
  </si>
  <si>
    <t>Frederick Douglass/Greater Rochester Intl (KROC)</t>
  </si>
  <si>
    <t>08:08AM EST</t>
  </si>
  <si>
    <t>09:50AM CST</t>
  </si>
  <si>
    <t>11:46AM EST</t>
  </si>
  <si>
    <t>12:41PM EST</t>
  </si>
  <si>
    <t>Northwest Arkansas Ntl (KXNA)</t>
  </si>
  <si>
    <t>03:50PM CST</t>
  </si>
  <si>
    <t>07:19PM EST</t>
  </si>
  <si>
    <t>08:07PM CST</t>
  </si>
  <si>
    <t>09:25PM CST</t>
  </si>
  <si>
    <t>12:31PM CST</t>
  </si>
  <si>
    <t>Phoenix Deer Valley (KDVT)</t>
  </si>
  <si>
    <t>08:22PM MST</t>
  </si>
  <si>
    <t>10:38PM CST</t>
  </si>
  <si>
    <t xml:space="preserve">Visalia, CA </t>
  </si>
  <si>
    <t>GATOR ONE AIR LLC</t>
  </si>
  <si>
    <t>Teterboro, NJ</t>
  </si>
  <si>
    <t>Destin Exec (KDTS)</t>
  </si>
  <si>
    <t>11:44AM CDT</t>
  </si>
  <si>
    <t>Valdosta Rgnl (KVLD)</t>
  </si>
  <si>
    <t>05:29PM EDT</t>
  </si>
  <si>
    <t>05:06PM CDT</t>
  </si>
  <si>
    <t>04:25PM EDT</t>
  </si>
  <si>
    <t>05:12PM EDT</t>
  </si>
  <si>
    <t>Jacksonville Intl (KJAX)</t>
  </si>
  <si>
    <t>10:22PM EDT</t>
  </si>
  <si>
    <t>11:19PM EDT</t>
  </si>
  <si>
    <t>09:19PM EDT</t>
  </si>
  <si>
    <t>09:42PM EDT</t>
  </si>
  <si>
    <t>07:24PM CDT</t>
  </si>
  <si>
    <t>08:57PM EDT</t>
  </si>
  <si>
    <t>10:01PM EDT</t>
  </si>
  <si>
    <t>09:46PM CDT</t>
  </si>
  <si>
    <t>08:51PM EDT</t>
  </si>
  <si>
    <t>09:38PM EDT</t>
  </si>
  <si>
    <t>Greene County Rgnl (3J7)</t>
  </si>
  <si>
    <t>01:27PM EDT</t>
  </si>
  <si>
    <t>01:48PM EDT</t>
  </si>
  <si>
    <t>Pensacola Intl (KPNS)</t>
  </si>
  <si>
    <t>08:35PM CDT</t>
  </si>
  <si>
    <t>10:38PM EDT</t>
  </si>
  <si>
    <t>03:21PM CDT</t>
  </si>
  <si>
    <t>02:17PM CDT</t>
  </si>
  <si>
    <t>01:31PM CDT</t>
  </si>
  <si>
    <t>08:59PM EDT</t>
  </si>
  <si>
    <t>08:44PM CDT</t>
  </si>
  <si>
    <t>01:23PM EDT</t>
  </si>
  <si>
    <t>10:31AM CDT</t>
  </si>
  <si>
    <t>12:23PM EDT</t>
  </si>
  <si>
    <t>10:34AM EDT</t>
  </si>
  <si>
    <t>10:32AM CDT</t>
  </si>
  <si>
    <t>08:12AM CDT</t>
  </si>
  <si>
    <t>Tampa Intl (KTPA)</t>
  </si>
  <si>
    <t>11:36PM EDT</t>
  </si>
  <si>
    <t>11:21PM CDT</t>
  </si>
  <si>
    <t>03:55PM EDT</t>
  </si>
  <si>
    <t>07:11PM CDT</t>
  </si>
  <si>
    <t>10:41PM EDT</t>
  </si>
  <si>
    <t>10:26PM CDT</t>
  </si>
  <si>
    <t>02:09PM CDT</t>
  </si>
  <si>
    <t>03:53PM EDT</t>
  </si>
  <si>
    <t>08:24AM EDT</t>
  </si>
  <si>
    <t>08:21AM CDT</t>
  </si>
  <si>
    <t>11:17AM CDT</t>
  </si>
  <si>
    <t>06:10PM EDT</t>
  </si>
  <si>
    <t>05:48PM CDT</t>
  </si>
  <si>
    <t>10:24AM CDT</t>
  </si>
  <si>
    <t>11:58AM EDT</t>
  </si>
  <si>
    <t>03:32PM CDT</t>
  </si>
  <si>
    <t>Kahului (OGG / PHOG)</t>
  </si>
  <si>
    <t>12:33PM HST</t>
  </si>
  <si>
    <t>08:48PM PDT</t>
  </si>
  <si>
    <t>Daniel K Inouye Intl (PHNL)</t>
  </si>
  <si>
    <t>03:24PM HST</t>
  </si>
  <si>
    <t>03:49PM HST</t>
  </si>
  <si>
    <t>09:54AM HST</t>
  </si>
  <si>
    <t>10:20AM HST</t>
  </si>
  <si>
    <t>Metro Oakland Intl (KOAK)</t>
  </si>
  <si>
    <t>10:51AM PDT</t>
  </si>
  <si>
    <t>12:58PM HST</t>
  </si>
  <si>
    <t>Northwest Florida Beaches Intl (KECP)</t>
  </si>
  <si>
    <t>04:48PM PDT</t>
  </si>
  <si>
    <t>11:25AM CDT</t>
  </si>
  <si>
    <t>11:41AM CDT</t>
  </si>
  <si>
    <t>08:31PM EDT</t>
  </si>
  <si>
    <t>08:23PM CDT</t>
  </si>
  <si>
    <t>04:29PM EDT</t>
  </si>
  <si>
    <t>10:47AM CDT</t>
  </si>
  <si>
    <t>03:28PM CDT</t>
  </si>
  <si>
    <t>11:01AM CST</t>
  </si>
  <si>
    <t>01:12PM PST</t>
  </si>
  <si>
    <t>Opa-locka Executive (KOPF)</t>
  </si>
  <si>
    <t>06:00PM EST</t>
  </si>
  <si>
    <t>06:22PM CST</t>
  </si>
  <si>
    <t>12:55PM CST</t>
  </si>
  <si>
    <t>03:09PM EST</t>
  </si>
  <si>
    <t>Fernandina Beach Muni (KFHB)</t>
  </si>
  <si>
    <t>03:31PM EST</t>
  </si>
  <si>
    <t>08:59AM CST</t>
  </si>
  <si>
    <t>12:21PM EST</t>
  </si>
  <si>
    <t>11:59AM CST</t>
  </si>
  <si>
    <t>10:37AM CST</t>
  </si>
  <si>
    <t>12:12PM EST</t>
  </si>
  <si>
    <t xml:space="preserve">Dallas, TX </t>
  </si>
  <si>
    <t>12:15PM MDT</t>
  </si>
  <si>
    <t>02:44PM CDT</t>
  </si>
  <si>
    <t>Colorado Sprgs Muni (KCOS)</t>
  </si>
  <si>
    <t>12:09PM MDT</t>
  </si>
  <si>
    <t>Boca Raton (KBCT)</t>
  </si>
  <si>
    <t>11:37AM MDT</t>
  </si>
  <si>
    <t>02:34PM EDT</t>
  </si>
  <si>
    <t>08:03AM MDT</t>
  </si>
  <si>
    <t>07:00AM MDT</t>
  </si>
  <si>
    <t>07:16AM MDT</t>
  </si>
  <si>
    <t>09:30PM MDT</t>
  </si>
  <si>
    <t>09:43PM MDT</t>
  </si>
  <si>
    <t>New Century AirCenter (KIXD)</t>
  </si>
  <si>
    <t>08:41PM CDT</t>
  </si>
  <si>
    <t>09:10PM MDT</t>
  </si>
  <si>
    <t>07:48AM MDT</t>
  </si>
  <si>
    <t>06:39AM MDT</t>
  </si>
  <si>
    <t>06:53AM MDT</t>
  </si>
  <si>
    <t>12:34PM MDT</t>
  </si>
  <si>
    <t>12:21PM MDT</t>
  </si>
  <si>
    <t>08:51PM PDT</t>
  </si>
  <si>
    <t>11:46PM MDT</t>
  </si>
  <si>
    <t>02:50PM EDT</t>
  </si>
  <si>
    <t>05:21PM PDT</t>
  </si>
  <si>
    <t>09:08AM MDT</t>
  </si>
  <si>
    <t>01:23PM MDT</t>
  </si>
  <si>
    <t>01:35PM MDT</t>
  </si>
  <si>
    <t>Central Wisconsin (KCWA)</t>
  </si>
  <si>
    <t>Northeast Philadelphia (KPNE)</t>
  </si>
  <si>
    <t>11:14AM CDT</t>
  </si>
  <si>
    <t>08:26AM MDT</t>
  </si>
  <si>
    <t>07:14AM MDT</t>
  </si>
  <si>
    <t>07:27AM MDT</t>
  </si>
  <si>
    <t>12:12PM MDT</t>
  </si>
  <si>
    <t>12:28PM MDT</t>
  </si>
  <si>
    <t>11:43AM MDT</t>
  </si>
  <si>
    <t>11:21AM EDT</t>
  </si>
  <si>
    <t>12:48PM EDT</t>
  </si>
  <si>
    <t>10:40AM MDT</t>
  </si>
  <si>
    <t>10:55AM MDT</t>
  </si>
  <si>
    <t>07:02PM PDT</t>
  </si>
  <si>
    <t>09:53PM MDT</t>
  </si>
  <si>
    <t>03:58PM MDT</t>
  </si>
  <si>
    <t>05:17PM PDT</t>
  </si>
  <si>
    <t>03:13PM MST</t>
  </si>
  <si>
    <t>03:34PM MST</t>
  </si>
  <si>
    <t>01:39PM MST</t>
  </si>
  <si>
    <t>02:55PM MST</t>
  </si>
  <si>
    <t>10:12AM MST</t>
  </si>
  <si>
    <t>11:41AM MST</t>
  </si>
  <si>
    <t>09:01AM MST</t>
  </si>
  <si>
    <t>09:15AM MST</t>
  </si>
  <si>
    <t>10:25AM EST</t>
  </si>
  <si>
    <t>12:31PM MST</t>
  </si>
  <si>
    <t>BTI AVIATION LLC</t>
  </si>
  <si>
    <t>Unknown Owner (United States of America (USA))</t>
  </si>
  <si>
    <t>MILLER'S INC</t>
  </si>
  <si>
    <t>Pittsburg, KS</t>
  </si>
  <si>
    <t>Columbia Rgnl (KCOU)</t>
  </si>
  <si>
    <t>Atkinson Muni (KPTS)</t>
  </si>
  <si>
    <t>02:55PM CDT</t>
  </si>
  <si>
    <t>03:24PM CDT</t>
  </si>
  <si>
    <t>09:04AM CDT</t>
  </si>
  <si>
    <t>12:10PM CDT</t>
  </si>
  <si>
    <t>Key West Intl (KEYW)</t>
  </si>
  <si>
    <t>09:57AM EDT</t>
  </si>
  <si>
    <t>03:23PM EDT</t>
  </si>
  <si>
    <t>11:46AM CDT</t>
  </si>
  <si>
    <t>03:25PM CDT</t>
  </si>
  <si>
    <t>09:01AM CDT</t>
  </si>
  <si>
    <t>02:24PM MDT</t>
  </si>
  <si>
    <t>08:25AM CDT</t>
  </si>
  <si>
    <t>08:58AM MDT</t>
  </si>
  <si>
    <t>02:38PM CDT</t>
  </si>
  <si>
    <t>09:37AM CDT</t>
  </si>
  <si>
    <t>02:18PM CDT</t>
  </si>
  <si>
    <t>07:56AM CDT</t>
  </si>
  <si>
    <t>03:06PM CDT</t>
  </si>
  <si>
    <t>09:03AM PDT</t>
  </si>
  <si>
    <t>02:06PM CDT</t>
  </si>
  <si>
    <t>05:28PM PDT</t>
  </si>
  <si>
    <t>05:51PM PDT</t>
  </si>
  <si>
    <t>10:34AM PDT</t>
  </si>
  <si>
    <t>Kansas City Intl (KMCI)</t>
  </si>
  <si>
    <t>07:42AM CDT</t>
  </si>
  <si>
    <t>08:08AM CDT</t>
  </si>
  <si>
    <t>06:56AM CDT</t>
  </si>
  <si>
    <t>07:26AM CDT</t>
  </si>
  <si>
    <t>02:51PM CDT</t>
  </si>
  <si>
    <t>02:46PM CDT</t>
  </si>
  <si>
    <t>03:14PM CDT</t>
  </si>
  <si>
    <t>Melbourne Orlando Intl (KMLB)</t>
  </si>
  <si>
    <t>01:57PM EDT</t>
  </si>
  <si>
    <t>New Orleans Intl (KMSY)</t>
  </si>
  <si>
    <t>11:05AM CDT</t>
  </si>
  <si>
    <t>St Louis Downtown (KCPS)</t>
  </si>
  <si>
    <t>01:17PM CDT</t>
  </si>
  <si>
    <t>11:26AM EDT</t>
  </si>
  <si>
    <t>10:58PM EDT</t>
  </si>
  <si>
    <t>11:29PM EDT</t>
  </si>
  <si>
    <t>Hartsfield-Jackson Intl (KATL)</t>
  </si>
  <si>
    <t>09:29PM EDT</t>
  </si>
  <si>
    <t>10:35PM EDT</t>
  </si>
  <si>
    <t>06:40PM EDT</t>
  </si>
  <si>
    <t>11:40AM CDT</t>
  </si>
  <si>
    <t>02:25PM CDT</t>
  </si>
  <si>
    <t>01:42PM CDT</t>
  </si>
  <si>
    <t>08:58AM CDT</t>
  </si>
  <si>
    <t>08:30AM CDT</t>
  </si>
  <si>
    <t>08:27AM EDT</t>
  </si>
  <si>
    <t>08:54AM CDT</t>
  </si>
  <si>
    <t>03:27PM CDT</t>
  </si>
  <si>
    <t>08:27AM CDT</t>
  </si>
  <si>
    <t>03:38PM CST</t>
  </si>
  <si>
    <t>04:06PM CST</t>
  </si>
  <si>
    <t>02:54PM CST</t>
  </si>
  <si>
    <t>03:26PM CST</t>
  </si>
  <si>
    <t>09:11AM CST</t>
  </si>
  <si>
    <t>09:37AM CST</t>
  </si>
  <si>
    <t>08:32AM CST</t>
  </si>
  <si>
    <t>09:01AM CST</t>
  </si>
  <si>
    <t>OMNINET CAPITAL LLC (BEVERLY HILLS CA)</t>
  </si>
  <si>
    <t>SAGE AIR LLC</t>
  </si>
  <si>
    <t>Fresno, CA</t>
  </si>
  <si>
    <t>Bermuda Dunes (KUDD)</t>
  </si>
  <si>
    <t>Fresno Yosemite Intl (KFAT)</t>
  </si>
  <si>
    <t>02:46PM PDT</t>
  </si>
  <si>
    <t>01:07PM PDT</t>
  </si>
  <si>
    <t>01:52PM PDT</t>
  </si>
  <si>
    <t>01:37PM PDT</t>
  </si>
  <si>
    <t>01:49PM PDT</t>
  </si>
  <si>
    <t>04:00PM PDT</t>
  </si>
  <si>
    <t>04:46PM PDT</t>
  </si>
  <si>
    <t>02:43PM PDT</t>
  </si>
  <si>
    <t>03:27PM PDT</t>
  </si>
  <si>
    <t>Portland, OR</t>
  </si>
  <si>
    <t>WB ATS LLC</t>
  </si>
  <si>
    <t>Portland-Hillsboro (KHIO)</t>
  </si>
  <si>
    <t>01:47PM PDT</t>
  </si>
  <si>
    <t>10:21AM PDT</t>
  </si>
  <si>
    <t>12:41PM PDT</t>
  </si>
  <si>
    <t>05:00PM PDT</t>
  </si>
  <si>
    <t>06:47PM PDT</t>
  </si>
  <si>
    <t>11:38AM PDT</t>
  </si>
  <si>
    <t>Bend Muni (KBDN)</t>
  </si>
  <si>
    <t>02:30PM PDT</t>
  </si>
  <si>
    <t>03:10PM PDT</t>
  </si>
  <si>
    <t>09:43AM PDT</t>
  </si>
  <si>
    <t>10:13AM PDT</t>
  </si>
  <si>
    <t>Aurora State (KUAO)</t>
  </si>
  <si>
    <t>03:17PM PDT</t>
  </si>
  <si>
    <t>Minneapolis/St Paul Intl (KMSP)</t>
  </si>
  <si>
    <t>12:13PM CDT</t>
  </si>
  <si>
    <t>07:15AM PDT</t>
  </si>
  <si>
    <t>12:14PM CDT</t>
  </si>
  <si>
    <t>06:11PM PDT</t>
  </si>
  <si>
    <t>08:11PM PDT</t>
  </si>
  <si>
    <t>12:40PM PDT</t>
  </si>
  <si>
    <t>01:09PM PDT</t>
  </si>
  <si>
    <t>11:17AM MDT</t>
  </si>
  <si>
    <t>12:00PM PDT</t>
  </si>
  <si>
    <t>10:41AM PDT</t>
  </si>
  <si>
    <t>03:08PM MDT</t>
  </si>
  <si>
    <t>Portland Intl (KPDX)</t>
  </si>
  <si>
    <t>02:51PM PST</t>
  </si>
  <si>
    <t>02:59PM PST</t>
  </si>
  <si>
    <t>11:28AM MST</t>
  </si>
  <si>
    <t>02:13PM PST</t>
  </si>
  <si>
    <t>JVWL LLC (HANFORD CA)</t>
  </si>
  <si>
    <t>TWO STAR MARITIME LLC (FREMONT CA)</t>
  </si>
  <si>
    <t>CAPITAL HOLDINGS 210 LLC</t>
  </si>
  <si>
    <t>Atlanta, GA</t>
  </si>
  <si>
    <t>Trenton Mercer (KTTN)</t>
  </si>
  <si>
    <t>06:38PM EDT</t>
  </si>
  <si>
    <t>11:24AM EDT</t>
  </si>
  <si>
    <t>Washington Dulles Intl (KIAD)</t>
  </si>
  <si>
    <t>08:37AM EDT</t>
  </si>
  <si>
    <t>05:03PM EDT</t>
  </si>
  <si>
    <t>02:01PM CDT</t>
  </si>
  <si>
    <t>05:51PM EDT</t>
  </si>
  <si>
    <t>Hermanos Serdan Int'l (PBC / MMPB)</t>
  </si>
  <si>
    <t>09:20AM CDT</t>
  </si>
  <si>
    <t>10:54AM EDT</t>
  </si>
  <si>
    <t>05:24PM CDT</t>
  </si>
  <si>
    <t>01:32PM EDT</t>
  </si>
  <si>
    <t>03:49PM EDT</t>
  </si>
  <si>
    <t>04:32PM EDT</t>
  </si>
  <si>
    <t>09:04AM EDT</t>
  </si>
  <si>
    <t>10:45AM EDT</t>
  </si>
  <si>
    <t>Montgomery Rgnl (KMGM)</t>
  </si>
  <si>
    <t>07:42PM EDT</t>
  </si>
  <si>
    <t>02:32PM CDT</t>
  </si>
  <si>
    <t>03:01PM CDT</t>
  </si>
  <si>
    <t>09:19AM EDT</t>
  </si>
  <si>
    <t>07:05AM EDT</t>
  </si>
  <si>
    <t>08:22AM EDT</t>
  </si>
  <si>
    <t>03:38PM EDT</t>
  </si>
  <si>
    <t>04:54PM EDT</t>
  </si>
  <si>
    <t>El Dorado Int'l (BOG / SKBO)</t>
  </si>
  <si>
    <t>12:34PM -05</t>
  </si>
  <si>
    <t>06:05PM EDT</t>
  </si>
  <si>
    <t>Rafael Nunez Int'l (CTG / SKCG)</t>
  </si>
  <si>
    <t>02:05PM -05</t>
  </si>
  <si>
    <t>03:08PM -05</t>
  </si>
  <si>
    <t>Ernesto Cortissoz Int'l (BAQ / SKBQ)</t>
  </si>
  <si>
    <t>06:42PM -05</t>
  </si>
  <si>
    <t>07:00PM -05</t>
  </si>
  <si>
    <t>02:03PM EDT</t>
  </si>
  <si>
    <t>04:31PM -05 (?)</t>
  </si>
  <si>
    <t>12:53PM EDT</t>
  </si>
  <si>
    <t>11:41AM EDT</t>
  </si>
  <si>
    <t>09:36AM EDT</t>
  </si>
  <si>
    <t>10:53AM EDT</t>
  </si>
  <si>
    <t>07:53AM EDT</t>
  </si>
  <si>
    <t>Punta Cana Int'l (PUJ / MDPC)</t>
  </si>
  <si>
    <t>01:22PM AST</t>
  </si>
  <si>
    <t>04:42PM EDT</t>
  </si>
  <si>
    <t>11:50AM EST</t>
  </si>
  <si>
    <t>03:44PM AST</t>
  </si>
  <si>
    <t>FLYING BAR B LLC (SANDY UT)</t>
  </si>
  <si>
    <t>SCHNEIDER NATIONAL INC</t>
  </si>
  <si>
    <t xml:space="preserve">Green Bay, WI </t>
  </si>
  <si>
    <t>Schulz-Sonoma County (KSTS)</t>
  </si>
  <si>
    <t>Green Bay/Austin Straubel Intl (KGRB)</t>
  </si>
  <si>
    <t>01:01PM CDT</t>
  </si>
  <si>
    <t>02:01PM EDT</t>
  </si>
  <si>
    <t>12:03PM CDT</t>
  </si>
  <si>
    <t>02:25PM EDT</t>
  </si>
  <si>
    <t>02:08PM PDT</t>
  </si>
  <si>
    <t>10:28AM PDT</t>
  </si>
  <si>
    <t>03:57PM EDT</t>
  </si>
  <si>
    <t>03:47PM CDT</t>
  </si>
  <si>
    <t>04:36PM CDT</t>
  </si>
  <si>
    <t>05:55PM MDT</t>
  </si>
  <si>
    <t>Aiken Rgnl (KAIK)</t>
  </si>
  <si>
    <t>07:03AM CDT</t>
  </si>
  <si>
    <t>03:43PM EDT</t>
  </si>
  <si>
    <t>Waterloo Regional (CYKF)</t>
  </si>
  <si>
    <t>03:28PM EDT</t>
  </si>
  <si>
    <t>09:38AM CDT</t>
  </si>
  <si>
    <t>11:33AM EDT</t>
  </si>
  <si>
    <t>08:38PM EDT</t>
  </si>
  <si>
    <t>08:49PM CDT</t>
  </si>
  <si>
    <t>01:45PM EDT</t>
  </si>
  <si>
    <t>Phoenix Goodyear (KGYR)</t>
  </si>
  <si>
    <t>11:34AM MST</t>
  </si>
  <si>
    <t>01:13PM MST</t>
  </si>
  <si>
    <t>08:31PM CDT</t>
  </si>
  <si>
    <t>09:32PM CDT</t>
  </si>
  <si>
    <t>04:15PM CDT</t>
  </si>
  <si>
    <t>Appleton Intl (KATW)</t>
  </si>
  <si>
    <t>06:48AM CDT</t>
  </si>
  <si>
    <t>07:04AM CDT</t>
  </si>
  <si>
    <t>Phoenix-Mesa Gateway (KIWA)</t>
  </si>
  <si>
    <t>03:57PM MST</t>
  </si>
  <si>
    <t>10:00AM MST</t>
  </si>
  <si>
    <t>10:24AM MST</t>
  </si>
  <si>
    <t>09:31AM MST</t>
  </si>
  <si>
    <t>08:02AM CDT</t>
  </si>
  <si>
    <t>01:24PM PST</t>
  </si>
  <si>
    <t>07:00AM CST</t>
  </si>
  <si>
    <t>08:16AM PST</t>
  </si>
  <si>
    <t>Delaware Muni/Jim Moore Fld (KDLZ)</t>
  </si>
  <si>
    <t>03:43PM EST</t>
  </si>
  <si>
    <t>West Memphis Muni (KAWM)</t>
  </si>
  <si>
    <t>03:20PM EST</t>
  </si>
  <si>
    <t>Laredo Intl (KLRD)</t>
  </si>
  <si>
    <t>07:43AM CST</t>
  </si>
  <si>
    <t>09:15AM CST</t>
  </si>
  <si>
    <t>08:20AM EST</t>
  </si>
  <si>
    <t>10:12AM CST</t>
  </si>
  <si>
    <t>06:02AM CST</t>
  </si>
  <si>
    <t>07:46AM EST</t>
  </si>
  <si>
    <t>ALTAIR ADVANCED INDUSTRIES INC</t>
  </si>
  <si>
    <t>Provo, UT</t>
  </si>
  <si>
    <t>Bellingham Intl (KBLI)</t>
  </si>
  <si>
    <t>08:02AM PDT</t>
  </si>
  <si>
    <t>10:42AM MDT</t>
  </si>
  <si>
    <t>Wilmington Intl (KILM)</t>
  </si>
  <si>
    <t>11:56AM EDT</t>
  </si>
  <si>
    <t>Providenciales Int'l (PLS / MBPV)</t>
  </si>
  <si>
    <t>09:01AM EDT</t>
  </si>
  <si>
    <t>11:12AM EDT</t>
  </si>
  <si>
    <t>08:39AM EDT</t>
  </si>
  <si>
    <t>Grand Bahama Int'l (Freeport Int'l) (FPO / MYGF)</t>
  </si>
  <si>
    <t>08:20AM EDT</t>
  </si>
  <si>
    <t>08:53AM EDT</t>
  </si>
  <si>
    <t>07:22AM PDT</t>
  </si>
  <si>
    <t>Gowen Field (KBOI)</t>
  </si>
  <si>
    <t>02:41PM MDT</t>
  </si>
  <si>
    <t>02:59PM PDT</t>
  </si>
  <si>
    <t>09:26AM EDT</t>
  </si>
  <si>
    <t>07:49AM PST</t>
  </si>
  <si>
    <t>04:14PM EST</t>
  </si>
  <si>
    <t>CC-CWK</t>
  </si>
  <si>
    <t>219</t>
  </si>
  <si>
    <t>VH-PFV</t>
  </si>
  <si>
    <t>233</t>
  </si>
  <si>
    <t>CC-AOA</t>
  </si>
  <si>
    <t>237</t>
  </si>
  <si>
    <t>9H-LAR</t>
  </si>
  <si>
    <t>238</t>
  </si>
  <si>
    <t>PR-FVJ</t>
  </si>
  <si>
    <t>239</t>
  </si>
  <si>
    <t>PS-CMP</t>
  </si>
  <si>
    <t>245</t>
  </si>
  <si>
    <t>C-FKAI</t>
  </si>
  <si>
    <t>300</t>
  </si>
  <si>
    <t>C-FMDN</t>
  </si>
  <si>
    <t>290</t>
  </si>
  <si>
    <t>C-FREE</t>
  </si>
  <si>
    <t>296</t>
  </si>
  <si>
    <t>C-FTXX</t>
  </si>
  <si>
    <t>222</t>
  </si>
  <si>
    <t>C-FWXR</t>
  </si>
  <si>
    <t>253</t>
  </si>
  <si>
    <t>VH-PFW</t>
  </si>
  <si>
    <t>255</t>
  </si>
  <si>
    <t>C-GGGT</t>
  </si>
  <si>
    <t>311</t>
  </si>
  <si>
    <t>C-GPRN</t>
  </si>
  <si>
    <t>294</t>
  </si>
  <si>
    <t>C-GWQM</t>
  </si>
  <si>
    <t>325</t>
  </si>
  <si>
    <t>C-GXNW</t>
  </si>
  <si>
    <t>264</t>
  </si>
  <si>
    <t>C-GZCZ</t>
  </si>
  <si>
    <t>273</t>
  </si>
  <si>
    <t>XA-CHY</t>
  </si>
  <si>
    <t>265</t>
  </si>
  <si>
    <t>PR-SMG</t>
  </si>
  <si>
    <t>267</t>
  </si>
  <si>
    <t>XA-CPL</t>
  </si>
  <si>
    <t>269</t>
  </si>
  <si>
    <t>VT-GKB</t>
  </si>
  <si>
    <t>280</t>
  </si>
  <si>
    <t>SP-TBF</t>
  </si>
  <si>
    <t>283</t>
  </si>
  <si>
    <t>TC-AEH</t>
  </si>
  <si>
    <t>284</t>
  </si>
  <si>
    <t>OH-WIL</t>
  </si>
  <si>
    <t>288</t>
  </si>
  <si>
    <t>PP-ESV</t>
  </si>
  <si>
    <t>301</t>
  </si>
  <si>
    <t>PR-CBA</t>
  </si>
  <si>
    <t>304</t>
  </si>
  <si>
    <t>YV3119</t>
  </si>
  <si>
    <t>312</t>
  </si>
  <si>
    <t>VT-KZN</t>
  </si>
  <si>
    <t>318</t>
  </si>
  <si>
    <t>T7-DSD</t>
  </si>
  <si>
    <t>RP-C5168</t>
  </si>
  <si>
    <t>RP-C8150</t>
  </si>
  <si>
    <t>M-FAST</t>
  </si>
  <si>
    <t>XA-JCZ</t>
  </si>
  <si>
    <t>TP-08</t>
  </si>
  <si>
    <t>313</t>
  </si>
  <si>
    <t>314</t>
  </si>
  <si>
    <t>XC-LOI</t>
  </si>
  <si>
    <t>Curitiba, Brazil</t>
  </si>
  <si>
    <t>Near Santiago</t>
  </si>
  <si>
    <t>Near Curitiba, Parana</t>
  </si>
  <si>
    <t>First seen 03:40PM -04</t>
  </si>
  <si>
    <t>Last seen 07:14PM -03</t>
  </si>
  <si>
    <t>Near Vina del Mar</t>
  </si>
  <si>
    <t>Near Chacabuco Province, Chile</t>
  </si>
  <si>
    <t>First seen 12:15AM -04</t>
  </si>
  <si>
    <t>Last seen 12:26AM -04</t>
  </si>
  <si>
    <t>Near Lampa, Chile</t>
  </si>
  <si>
    <t>First seen 12:58PM -04</t>
  </si>
  <si>
    <t>Last seen 01:20PM -04</t>
  </si>
  <si>
    <t>First seen 08:49AM -04</t>
  </si>
  <si>
    <t>Last seen 10:05AM -04</t>
  </si>
  <si>
    <t>Near Ovalle Tuqui</t>
  </si>
  <si>
    <t>First seen 01:53PM -04</t>
  </si>
  <si>
    <t>Last seen 02:17PM -04</t>
  </si>
  <si>
    <t>Near Barranco, Lima Province</t>
  </si>
  <si>
    <t>First seen 10:15AM -05</t>
  </si>
  <si>
    <t>Last seen 10:23AM -05</t>
  </si>
  <si>
    <t>Near Machala, El Oro</t>
  </si>
  <si>
    <t>Near Loja</t>
  </si>
  <si>
    <t>First seen 09:08AM -05</t>
  </si>
  <si>
    <t>Last seen 09:17AM -05</t>
  </si>
  <si>
    <t>First seen 01:06PM -05</t>
  </si>
  <si>
    <t>Last seen 01:08PM -05</t>
  </si>
  <si>
    <t>Near Salamanca, Chile</t>
  </si>
  <si>
    <t>First seen 07:59AM -04</t>
  </si>
  <si>
    <t>Last seen 08:17AM -04</t>
  </si>
  <si>
    <t>First seen 07:04AM -04</t>
  </si>
  <si>
    <t>Last seen 07:29AM -04</t>
  </si>
  <si>
    <t>Near Illapel, Chile</t>
  </si>
  <si>
    <t>Comodoro Arturo Merino Benitez Int'l (SCL / SCEL)</t>
  </si>
  <si>
    <t>First seen 07:00PM -04</t>
  </si>
  <si>
    <t>Last seen 07:22PM -04</t>
  </si>
  <si>
    <t>First seen 03:22PM -05</t>
  </si>
  <si>
    <t>Last seen 03:27PM -05</t>
  </si>
  <si>
    <t>First seen 02:04PM -05</t>
  </si>
  <si>
    <t>Last seen 02:13PM -05</t>
  </si>
  <si>
    <t>First seen 09:24AM -04</t>
  </si>
  <si>
    <t>Last seen 09:49AM -04</t>
  </si>
  <si>
    <t>Near Santa Rosa, Rio Grande do Sul</t>
  </si>
  <si>
    <t>First seen 12:26PM -03</t>
  </si>
  <si>
    <t>Last seen 01:47PM -04</t>
  </si>
  <si>
    <t>Near Sao Paulo</t>
  </si>
  <si>
    <t>First seen 08:24AM -04</t>
  </si>
  <si>
    <t>Last seen 12:35PM -03</t>
  </si>
  <si>
    <t>Pichidangui Airport (SCDI)</t>
  </si>
  <si>
    <t>11:33AM -04</t>
  </si>
  <si>
    <t>Last seen 11:41AM -04</t>
  </si>
  <si>
    <t>Near Santiago, Chile</t>
  </si>
  <si>
    <t>Near Santo Domingo, Chile</t>
  </si>
  <si>
    <t>First seen 10:30AM -04</t>
  </si>
  <si>
    <t>Last seen 10:40AM -04</t>
  </si>
  <si>
    <t>Near Osorno</t>
  </si>
  <si>
    <t>First seen 11:56AM -04</t>
  </si>
  <si>
    <t>Last seen 12:51PM -04</t>
  </si>
  <si>
    <t>Near Puerto Montt</t>
  </si>
  <si>
    <t>First seen 09:29AM -04</t>
  </si>
  <si>
    <t>Last seen 10:44AM -04</t>
  </si>
  <si>
    <t>Near Montevideo, Uruguay</t>
  </si>
  <si>
    <t>First seen 11:13PM -03</t>
  </si>
  <si>
    <t>Last seen 12:21AM -04 (+1)</t>
  </si>
  <si>
    <t>Near Villa Gesell, Buenos Aires Province</t>
  </si>
  <si>
    <t>Near Montevideo</t>
  </si>
  <si>
    <t>First seen 09:42PM -03</t>
  </si>
  <si>
    <t>Last seen 10:08PM -03</t>
  </si>
  <si>
    <t>Near General Roca, Argentina</t>
  </si>
  <si>
    <t>First seen 02:52PM -04</t>
  </si>
  <si>
    <t>Last seen 04:49PM -03</t>
  </si>
  <si>
    <t>Near Pucon</t>
  </si>
  <si>
    <t>First seen 08:23PM -04</t>
  </si>
  <si>
    <t>Last seen 09:22PM -04</t>
  </si>
  <si>
    <t>Near Los Lagos</t>
  </si>
  <si>
    <t>First seen 04:59PM -04</t>
  </si>
  <si>
    <t>Last seen 06:06PM -04</t>
  </si>
  <si>
    <t>First seen 02:10PM -04</t>
  </si>
  <si>
    <t>Last seen 03:16PM -04</t>
  </si>
  <si>
    <t>Near Chaitén, Chile</t>
  </si>
  <si>
    <t>First seen 08:40AM -04</t>
  </si>
  <si>
    <t>Last seen 09:51AM -04</t>
  </si>
  <si>
    <t>Near Neuquen, Neuquen Province</t>
  </si>
  <si>
    <t>First seen 03:49PM -03</t>
  </si>
  <si>
    <t>Last seen 03:46PM -04</t>
  </si>
  <si>
    <t>Near Linares, Chile</t>
  </si>
  <si>
    <t>First seen 09:18AM -04</t>
  </si>
  <si>
    <t>Last seen 10:51AM -03</t>
  </si>
  <si>
    <t>Near San Felipe, Chile</t>
  </si>
  <si>
    <t>First seen 06:09PM -03</t>
  </si>
  <si>
    <t>Last seen 07:24PM -04</t>
  </si>
  <si>
    <t>Near Guarulhos, SP</t>
  </si>
  <si>
    <t>First seen 05:01PM -04</t>
  </si>
  <si>
    <t>Last seen 09:23PM -03</t>
  </si>
  <si>
    <t>Near Bage, Rio Grande do Sul</t>
  </si>
  <si>
    <t>First seen 07:19PM -03</t>
  </si>
  <si>
    <t>Last seen 08:32PM -04</t>
  </si>
  <si>
    <t>Near Eldorado do Sul, RS</t>
  </si>
  <si>
    <t>First seen 07:09AM -04</t>
  </si>
  <si>
    <t>Last seen 10:08AM -03</t>
  </si>
  <si>
    <t>First seen 07:46PM -04</t>
  </si>
  <si>
    <t>Last seen 07:49PM -04</t>
  </si>
  <si>
    <t>First seen 04:04PM -05</t>
  </si>
  <si>
    <t>Last seen 04:09PM -05</t>
  </si>
  <si>
    <t>First seen 10:19AM -05</t>
  </si>
  <si>
    <t>Last seen 10:32AM -05</t>
  </si>
  <si>
    <t>Near Curacaví, Chile</t>
  </si>
  <si>
    <t>First seen 08:06AM -04</t>
  </si>
  <si>
    <t>Last seen 08:24AM -04</t>
  </si>
  <si>
    <t>Near Scarborough, Tobago</t>
  </si>
  <si>
    <t>Near Mabaruma</t>
  </si>
  <si>
    <t>First seen 12:53PM AST</t>
  </si>
  <si>
    <t>Last seen 01:13PM -04</t>
  </si>
  <si>
    <t>Near Union Island, Grenadines</t>
  </si>
  <si>
    <t>First seen 05:19PM -04</t>
  </si>
  <si>
    <t>Last seen 05:45PM AST</t>
  </si>
  <si>
    <t>Near Antofagasta</t>
  </si>
  <si>
    <t>First seen 08:55AM -04</t>
  </si>
  <si>
    <t>Last seen 09:15AM -04</t>
  </si>
  <si>
    <t>Near Vallenar</t>
  </si>
  <si>
    <t>First seen 07:36AM -04</t>
  </si>
  <si>
    <t>First seen 04:51PM -03</t>
  </si>
  <si>
    <t>Last seen 04:55PM -04</t>
  </si>
  <si>
    <t>Near Dolores, Buenos Aires, Argentina</t>
  </si>
  <si>
    <t>Near Mar del Plata, Buenos Aires Province</t>
  </si>
  <si>
    <t>First seen 11:58AM -03</t>
  </si>
  <si>
    <t>Last seen 12:28PM -03</t>
  </si>
  <si>
    <t>First seen 08:15AM -04</t>
  </si>
  <si>
    <t>Last seen 10:49AM -03</t>
  </si>
  <si>
    <t>Near San Miguel, Argentina</t>
  </si>
  <si>
    <t>First seen 05:38PM -03</t>
  </si>
  <si>
    <t>Last seen 07:15PM -03</t>
  </si>
  <si>
    <t xml:space="preserve">Near </t>
  </si>
  <si>
    <t>Don Torcuato Aerodrome (SADD)</t>
  </si>
  <si>
    <t>First seen 03:46PM -03</t>
  </si>
  <si>
    <t>Last seen 04:05PM -03</t>
  </si>
  <si>
    <t>Near San Juan, San Juan Province</t>
  </si>
  <si>
    <t>First seen 09:09AM -03</t>
  </si>
  <si>
    <t>Last seen 09:32AM -03</t>
  </si>
  <si>
    <t>First seen 07:38PM -03</t>
  </si>
  <si>
    <t>Last seen 08:16PM -03</t>
  </si>
  <si>
    <t>Near La Serena</t>
  </si>
  <si>
    <t>First seen 03:03PM -03</t>
  </si>
  <si>
    <t>Last seen 03:31PM -03</t>
  </si>
  <si>
    <t>First seen 09:48AM -03</t>
  </si>
  <si>
    <t>Last seen 09:58AM -03</t>
  </si>
  <si>
    <t>First seen 08:39AM -03</t>
  </si>
  <si>
    <t>Last seen 08:50AM -03</t>
  </si>
  <si>
    <t>First seen 07:33AM -03</t>
  </si>
  <si>
    <t>Last seen 07:57AM -03</t>
  </si>
  <si>
    <t>Near Buenos Aires</t>
  </si>
  <si>
    <t>First seen 03:57PM -03</t>
  </si>
  <si>
    <t>Last seen 05:43PM -03</t>
  </si>
  <si>
    <t>San Fernando (SADF)</t>
  </si>
  <si>
    <t>First seen 12:47PM -03</t>
  </si>
  <si>
    <t>Last seen 02:11PM -03</t>
  </si>
  <si>
    <t>First seen 10:47AM -03</t>
  </si>
  <si>
    <t>Last seen 11:04AM -03</t>
  </si>
  <si>
    <t>First seen 08:51AM -03</t>
  </si>
  <si>
    <t>Last seen 09:03AM -03</t>
  </si>
  <si>
    <t>Near Pichilemu, Chile</t>
  </si>
  <si>
    <t>First seen 12:55PM -03</t>
  </si>
  <si>
    <t>Last seen 01:05PM -03</t>
  </si>
  <si>
    <t>Near Pilar</t>
  </si>
  <si>
    <t>Near Los Andes, Chile</t>
  </si>
  <si>
    <t>First seen 04:41PM -03</t>
  </si>
  <si>
    <t>Last seen 06:29PM -03</t>
  </si>
  <si>
    <t>Near Santa Marta</t>
  </si>
  <si>
    <t>First seen 12:57PM -05</t>
  </si>
  <si>
    <t>Last seen 01:55PM -05</t>
  </si>
  <si>
    <t>Near Nassau</t>
  </si>
  <si>
    <t>Near Congo Town, Andros</t>
  </si>
  <si>
    <t>First seen 11:00AM EST</t>
  </si>
  <si>
    <t>Last seen 11:13AM EST</t>
  </si>
  <si>
    <t>First seen 04:59PM EST</t>
  </si>
  <si>
    <t>Last seen 05:15PM EST</t>
  </si>
  <si>
    <t>Near Montego Bay</t>
  </si>
  <si>
    <t>First seen 04:03PM EST</t>
  </si>
  <si>
    <t>Last seen 04:18PM CST</t>
  </si>
  <si>
    <t>Near Los Santos Province, Panama</t>
  </si>
  <si>
    <t>Near El Porvenir</t>
  </si>
  <si>
    <t>First seen 02:37PM EST</t>
  </si>
  <si>
    <t>Last seen 03:04PM EST</t>
  </si>
  <si>
    <t>Near Bahia de Caraquez</t>
  </si>
  <si>
    <t>First seen 01:34PM -05</t>
  </si>
  <si>
    <t>Last seen 01:35PM -05</t>
  </si>
  <si>
    <t>Near El Oro, Ecuador</t>
  </si>
  <si>
    <t>First seen 11:40AM -05</t>
  </si>
  <si>
    <t>Last seen 11:45AM -05</t>
  </si>
  <si>
    <t>First seen 10:30AM -05</t>
  </si>
  <si>
    <t>Last seen 10:38AM -05</t>
  </si>
  <si>
    <t>First seen 08:37AM -03</t>
  </si>
  <si>
    <t>Last seen 08:55AM -03</t>
  </si>
  <si>
    <t>Near Santiago, Santiago Metropolitan Region, Chile</t>
  </si>
  <si>
    <t>First seen 07:14AM -03</t>
  </si>
  <si>
    <t>Last seen 07:58AM -03</t>
  </si>
  <si>
    <t>Near Zapallar, Valparaíso Region, Chile</t>
  </si>
  <si>
    <t>First seen 08:05PM -03</t>
  </si>
  <si>
    <t>Last seen 08:24PM -03</t>
  </si>
  <si>
    <t>First seen 10:05AM -03</t>
  </si>
  <si>
    <t>Last seen 10:30AM -03</t>
  </si>
  <si>
    <t>First seen 08:00PM -03</t>
  </si>
  <si>
    <t>Last seen 10:03PM -03</t>
  </si>
  <si>
    <t>First seen 05:04PM -03</t>
  </si>
  <si>
    <t>Last seen 06:42PM -03</t>
  </si>
  <si>
    <t>N-NUMBER</t>
  </si>
  <si>
    <t>SERIAL NUMBER</t>
  </si>
  <si>
    <t>MFR MDL CODE</t>
  </si>
  <si>
    <t>ENG MFR MDL</t>
  </si>
  <si>
    <t>YEAR MFR</t>
  </si>
  <si>
    <t>TYPE REGISTRANT</t>
  </si>
  <si>
    <t>NAME</t>
  </si>
  <si>
    <t>100GX</t>
  </si>
  <si>
    <t>BRULECREEK AVIATION LLC</t>
  </si>
  <si>
    <t>100SR</t>
  </si>
  <si>
    <t>RAYMAN STEVEN M TRUSTEE</t>
  </si>
  <si>
    <t>101RX</t>
  </si>
  <si>
    <t>TEALL CAPITAL PARTNERS LLC</t>
  </si>
  <si>
    <t>10RZ</t>
  </si>
  <si>
    <t>PEREGRINE FALCON LLC TRUSTEE</t>
  </si>
  <si>
    <t>116NC</t>
  </si>
  <si>
    <t>BENSON LEGACY LLC</t>
  </si>
  <si>
    <t>123QU</t>
  </si>
  <si>
    <t>DORADO AVIATION LLC</t>
  </si>
  <si>
    <t>12WF</t>
  </si>
  <si>
    <t>PNC EQUIPMENT FINANCE LLC</t>
  </si>
  <si>
    <t>13WF</t>
  </si>
  <si>
    <t>TRUIST EQUIPMENT FINANCE CORP</t>
  </si>
  <si>
    <t>150CT</t>
  </si>
  <si>
    <t>BANK OF UTAH TRUSTEE</t>
  </si>
  <si>
    <t>150GA</t>
  </si>
  <si>
    <t>GULFSTREAM LEASING LLC</t>
  </si>
  <si>
    <t>150GV</t>
  </si>
  <si>
    <t>150JN</t>
  </si>
  <si>
    <t>KOSELIG LLC</t>
  </si>
  <si>
    <t>150MT</t>
  </si>
  <si>
    <t>GH CONSULTING SERVICES LLC</t>
  </si>
  <si>
    <t>150QA</t>
  </si>
  <si>
    <t>151PW</t>
  </si>
  <si>
    <t>TALON TACTICAL MANAGEMENT LLC</t>
  </si>
  <si>
    <t>15PV</t>
  </si>
  <si>
    <t>TERRIBLE HERBST INC</t>
  </si>
  <si>
    <t>175MG</t>
  </si>
  <si>
    <t>1924D</t>
  </si>
  <si>
    <t>N995DP LLC</t>
  </si>
  <si>
    <t>192SW</t>
  </si>
  <si>
    <t>CAF LLC</t>
  </si>
  <si>
    <t>1ED</t>
  </si>
  <si>
    <t>DBCT LLC</t>
  </si>
  <si>
    <t>1HE</t>
  </si>
  <si>
    <t>209AW</t>
  </si>
  <si>
    <t>BLUE STAR MANAGEMENT LLC</t>
  </si>
  <si>
    <t>217MS</t>
  </si>
  <si>
    <t>GS 150-217 LLC</t>
  </si>
  <si>
    <t>224GG</t>
  </si>
  <si>
    <t>22G</t>
  </si>
  <si>
    <t>GOODYEAR TIRE &amp; RUBBER CO</t>
  </si>
  <si>
    <t>239JT</t>
  </si>
  <si>
    <t>GML DEVELOPMENT INC</t>
  </si>
  <si>
    <t>23EW</t>
  </si>
  <si>
    <t>ENCORE WIRE CORP</t>
  </si>
  <si>
    <t>247PS</t>
  </si>
  <si>
    <t>GULFSTREAM AEROSPACE CORP</t>
  </si>
  <si>
    <t>248SL</t>
  </si>
  <si>
    <t>24G</t>
  </si>
  <si>
    <t>25HQ</t>
  </si>
  <si>
    <t>JETHQ LLC</t>
  </si>
  <si>
    <t>27KB</t>
  </si>
  <si>
    <t>285GA</t>
  </si>
  <si>
    <t>PFC HOLDINGS LLC</t>
  </si>
  <si>
    <t>29JW</t>
  </si>
  <si>
    <t>SCHUSSBOOMER SYSTEMS INC</t>
  </si>
  <si>
    <t>307GP</t>
  </si>
  <si>
    <t>AIR CASHMERE LLC</t>
  </si>
  <si>
    <t>318KS</t>
  </si>
  <si>
    <t>MMTH AIR LLC</t>
  </si>
  <si>
    <t>360AV</t>
  </si>
  <si>
    <t>M3 INDUSTRIES LLC</t>
  </si>
  <si>
    <t>365GA</t>
  </si>
  <si>
    <t>365SS</t>
  </si>
  <si>
    <t>375AB</t>
  </si>
  <si>
    <t>390KX</t>
  </si>
  <si>
    <t>KNIGHT AIR LLC</t>
  </si>
  <si>
    <t>3FS</t>
  </si>
  <si>
    <t>428JD</t>
  </si>
  <si>
    <t>DEWBERRY AIR LLC</t>
  </si>
  <si>
    <t>458TB</t>
  </si>
  <si>
    <t>M3 AVIATION LLC</t>
  </si>
  <si>
    <t>469DM</t>
  </si>
  <si>
    <t>D&amp;I TRANSPORTATION LLC</t>
  </si>
  <si>
    <t>480JJ</t>
  </si>
  <si>
    <t>JIMMIE JOHNSON RACING II INC</t>
  </si>
  <si>
    <t>501RP</t>
  </si>
  <si>
    <t>PTS AS LLC</t>
  </si>
  <si>
    <t>503RP</t>
  </si>
  <si>
    <t>508RP</t>
  </si>
  <si>
    <t>511CT</t>
  </si>
  <si>
    <t>ATG AVIATION LLC</t>
  </si>
  <si>
    <t>518KH</t>
  </si>
  <si>
    <t>530LD</t>
  </si>
  <si>
    <t>531GP</t>
  </si>
  <si>
    <t>BLUE FLAG TWO LTD</t>
  </si>
  <si>
    <t>546MM</t>
  </si>
  <si>
    <t>553CB</t>
  </si>
  <si>
    <t>N553CB LLC</t>
  </si>
  <si>
    <t>557GA</t>
  </si>
  <si>
    <t>57RG</t>
  </si>
  <si>
    <t>581SF</t>
  </si>
  <si>
    <t>5950C</t>
  </si>
  <si>
    <t>611NC</t>
  </si>
  <si>
    <t>622SF</t>
  </si>
  <si>
    <t>636SF</t>
  </si>
  <si>
    <t>637SF</t>
  </si>
  <si>
    <t>639SF</t>
  </si>
  <si>
    <t>650DH</t>
  </si>
  <si>
    <t>651DH</t>
  </si>
  <si>
    <t>67KP</t>
  </si>
  <si>
    <t>MARIVEST SUPPORT SERVICES LLC</t>
  </si>
  <si>
    <t>6950C</t>
  </si>
  <si>
    <t>MILLOAKS LLC</t>
  </si>
  <si>
    <t>700FA</t>
  </si>
  <si>
    <t>703HA</t>
  </si>
  <si>
    <t>FULL SEND AVIATION LLC</t>
  </si>
  <si>
    <t>705AK</t>
  </si>
  <si>
    <t>719KX</t>
  </si>
  <si>
    <t>MARTIS HOLDINGS LLC</t>
  </si>
  <si>
    <t>722SW</t>
  </si>
  <si>
    <t>730GA</t>
  </si>
  <si>
    <t>754SC</t>
  </si>
  <si>
    <t>SOUTHERN CROSS AIRCRAFT LLC</t>
  </si>
  <si>
    <t>777FL</t>
  </si>
  <si>
    <t>AGNES LLC</t>
  </si>
  <si>
    <t>787BN</t>
  </si>
  <si>
    <t>OMNINET CAPITAL LLC</t>
  </si>
  <si>
    <t>802RR</t>
  </si>
  <si>
    <t>80WB</t>
  </si>
  <si>
    <t>813HD</t>
  </si>
  <si>
    <t>SWCF HOLDINGS LLC</t>
  </si>
  <si>
    <t>819AM</t>
  </si>
  <si>
    <t>N819AM LLC</t>
  </si>
  <si>
    <t>876GH</t>
  </si>
  <si>
    <t>TVPX ARS INC TRUSTEE</t>
  </si>
  <si>
    <t>8821C</t>
  </si>
  <si>
    <t>JVWL LLC</t>
  </si>
  <si>
    <t>885TC</t>
  </si>
  <si>
    <t>901SS</t>
  </si>
  <si>
    <t>TWO STAR MARITIME LLC</t>
  </si>
  <si>
    <t>922LR</t>
  </si>
  <si>
    <t>928ST</t>
  </si>
  <si>
    <t>FLYING BAR B LLC</t>
  </si>
  <si>
    <t>935GB</t>
  </si>
  <si>
    <t>963CH</t>
  </si>
  <si>
    <t>96AD</t>
  </si>
  <si>
    <t>228</t>
  </si>
  <si>
    <t>4500304</t>
  </si>
  <si>
    <t>33923</t>
  </si>
  <si>
    <t>2007</t>
  </si>
  <si>
    <t>7</t>
  </si>
  <si>
    <t>34000</t>
  </si>
  <si>
    <t>1</t>
  </si>
  <si>
    <t>262</t>
  </si>
  <si>
    <t>4500106</t>
  </si>
  <si>
    <t>2008</t>
  </si>
  <si>
    <t>309</t>
  </si>
  <si>
    <t>4500401</t>
  </si>
  <si>
    <t>2013</t>
  </si>
  <si>
    <t>321</t>
  </si>
  <si>
    <t>2016</t>
  </si>
  <si>
    <t>323</t>
  </si>
  <si>
    <t>303</t>
  </si>
  <si>
    <t>2012</t>
  </si>
  <si>
    <t>3</t>
  </si>
  <si>
    <t>33922</t>
  </si>
  <si>
    <t>2006</t>
  </si>
  <si>
    <t>252</t>
  </si>
  <si>
    <t>201</t>
  </si>
  <si>
    <t>212</t>
  </si>
  <si>
    <t>220</t>
  </si>
  <si>
    <t>4</t>
  </si>
  <si>
    <t>310</t>
  </si>
  <si>
    <t>2014</t>
  </si>
  <si>
    <t>276</t>
  </si>
  <si>
    <t>2009</t>
  </si>
  <si>
    <t>216</t>
  </si>
  <si>
    <t>324</t>
  </si>
  <si>
    <t>209</t>
  </si>
  <si>
    <t>282</t>
  </si>
  <si>
    <t>295</t>
  </si>
  <si>
    <t>2011</t>
  </si>
  <si>
    <t>215</t>
  </si>
  <si>
    <t>211</t>
  </si>
  <si>
    <t>289</t>
  </si>
  <si>
    <t>2010</t>
  </si>
  <si>
    <t>02520</t>
  </si>
  <si>
    <t>205</t>
  </si>
  <si>
    <t>3980209</t>
  </si>
  <si>
    <t>225</t>
  </si>
  <si>
    <t>261</t>
  </si>
  <si>
    <t>33888</t>
  </si>
  <si>
    <t>305</t>
  </si>
  <si>
    <t>242</t>
  </si>
  <si>
    <t>234</t>
  </si>
  <si>
    <t>244</t>
  </si>
  <si>
    <t>292</t>
  </si>
  <si>
    <t>281</t>
  </si>
  <si>
    <t>317</t>
  </si>
  <si>
    <t>2015</t>
  </si>
  <si>
    <t>277</t>
  </si>
  <si>
    <t>248</t>
  </si>
  <si>
    <t>297</t>
  </si>
  <si>
    <t>247</t>
  </si>
  <si>
    <t>319</t>
  </si>
  <si>
    <t>249</t>
  </si>
  <si>
    <t>02521</t>
  </si>
  <si>
    <t>2005</t>
  </si>
  <si>
    <t>275</t>
  </si>
  <si>
    <t>77709</t>
  </si>
  <si>
    <t>214</t>
  </si>
  <si>
    <t>272</t>
  </si>
  <si>
    <t>298</t>
  </si>
  <si>
    <t>316</t>
  </si>
  <si>
    <t>MAKE</t>
  </si>
  <si>
    <t>MODEL</t>
  </si>
  <si>
    <t>SERNBR</t>
  </si>
  <si>
    <t>REGNBR</t>
  </si>
  <si>
    <t>Mining Number</t>
  </si>
  <si>
    <t>ACBASEIATA</t>
  </si>
  <si>
    <t>ACBASESTATE</t>
  </si>
  <si>
    <t>ACBASECOUNTRY</t>
  </si>
  <si>
    <t>RELATIONTOAC</t>
  </si>
  <si>
    <t>COMPANYNAME</t>
  </si>
  <si>
    <t>COMPADDRESS1</t>
  </si>
  <si>
    <t>COMPADDRESS2</t>
  </si>
  <si>
    <t>COMPCITY</t>
  </si>
  <si>
    <t>COMPSTATE</t>
  </si>
  <si>
    <t>COMPZIPCODE</t>
  </si>
  <si>
    <t>COMPCOUNTRY</t>
  </si>
  <si>
    <t>COMPPRIMEBUS</t>
  </si>
  <si>
    <t>COMPEMAILADDRESS</t>
  </si>
  <si>
    <t>COMPWEBADDRESS</t>
  </si>
  <si>
    <t>COMPOFFICE</t>
  </si>
  <si>
    <t>COMPMOBILE</t>
  </si>
  <si>
    <t>CONTACTFIRSTNAME</t>
  </si>
  <si>
    <t>CONTACTLASTNAME</t>
  </si>
  <si>
    <t>CONTACTTITLE</t>
  </si>
  <si>
    <t>CONTACTEMAIL</t>
  </si>
  <si>
    <t>CONTACTBESTPHONE</t>
  </si>
  <si>
    <t>CONTACTOFFICE</t>
  </si>
  <si>
    <t>CONTACTMOBILE</t>
  </si>
  <si>
    <t>"Operator"</t>
  </si>
  <si>
    <t>Data</t>
  </si>
  <si>
    <t>STREET</t>
  </si>
  <si>
    <t>CITY</t>
  </si>
  <si>
    <t>STATE</t>
  </si>
  <si>
    <t>OTHER NAMES(1)</t>
  </si>
  <si>
    <t>OTHER NAMES(2)</t>
  </si>
  <si>
    <t>Part 135 Certificate Holder Name</t>
  </si>
  <si>
    <t>Part 135 Dsgn</t>
  </si>
  <si>
    <t>Column2</t>
  </si>
  <si>
    <t>DNB Key People</t>
  </si>
  <si>
    <t>POC</t>
  </si>
  <si>
    <t>Title</t>
  </si>
  <si>
    <t>Address</t>
  </si>
  <si>
    <t>Column3</t>
  </si>
  <si>
    <t>Phone</t>
  </si>
  <si>
    <t>Email</t>
  </si>
  <si>
    <t>Column4</t>
  </si>
  <si>
    <t>NBAA Name</t>
  </si>
  <si>
    <t>NBAA Addr1</t>
  </si>
  <si>
    <t>NBAA Addr2</t>
  </si>
  <si>
    <t>NBAA City</t>
  </si>
  <si>
    <t>NBAA State</t>
  </si>
  <si>
    <t>NBAA Zip</t>
  </si>
  <si>
    <t>NBAA Phone</t>
  </si>
  <si>
    <t>NBAA Web</t>
  </si>
  <si>
    <t>NBAA email</t>
  </si>
  <si>
    <t>NBAA NBAA Link</t>
  </si>
  <si>
    <t>Certificate Designator</t>
  </si>
  <si>
    <t>Company Name</t>
  </si>
  <si>
    <t>CEO_Name</t>
  </si>
  <si>
    <t>CEO_Title</t>
  </si>
  <si>
    <t>CEO_Address1</t>
  </si>
  <si>
    <t>CEO_Address2</t>
  </si>
  <si>
    <t>CEO_Address3</t>
  </si>
  <si>
    <t>CEO_City</t>
  </si>
  <si>
    <t>CEO_State</t>
  </si>
  <si>
    <t>CEO_Postal_Code</t>
  </si>
  <si>
    <t>CEO_Country</t>
  </si>
  <si>
    <t>CEO_Phone</t>
  </si>
  <si>
    <t>CEO_Phone_Extension</t>
  </si>
  <si>
    <t>CEO_Foreign_Phone</t>
  </si>
  <si>
    <t>Company email Status</t>
  </si>
  <si>
    <t>Contact email Status</t>
  </si>
  <si>
    <t>Column5</t>
  </si>
  <si>
    <t>GULFSTREAM</t>
  </si>
  <si>
    <t>N150GV</t>
  </si>
  <si>
    <t>SAV</t>
  </si>
  <si>
    <t>GA</t>
  </si>
  <si>
    <t>United States</t>
  </si>
  <si>
    <t>Owner</t>
  </si>
  <si>
    <t>Gulfstream Leasing, LLC</t>
  </si>
  <si>
    <t>500 Gulfstream Road, Mail B-06</t>
  </si>
  <si>
    <t>Savannah</t>
  </si>
  <si>
    <t>Aviation Related Business</t>
  </si>
  <si>
    <t>912-965-3293</t>
  </si>
  <si>
    <t>Richard</t>
  </si>
  <si>
    <t>Chiariello</t>
  </si>
  <si>
    <t>Member</t>
  </si>
  <si>
    <t>Richard.Chiariello@gulfstream.com</t>
  </si>
  <si>
    <t xml:space="preserve">Gulfstream Aerospace </t>
  </si>
  <si>
    <t/>
  </si>
  <si>
    <t>catch-all</t>
  </si>
  <si>
    <t>ILM</t>
  </si>
  <si>
    <t>NC</t>
  </si>
  <si>
    <t>Full Send Aviation, LLC</t>
  </si>
  <si>
    <t>190 Raleigh Street</t>
  </si>
  <si>
    <t>Wilmington</t>
  </si>
  <si>
    <t>End User</t>
  </si>
  <si>
    <t>910-859-8574</t>
  </si>
  <si>
    <t>Christopher</t>
  </si>
  <si>
    <t>Scerri</t>
  </si>
  <si>
    <t>Manager</t>
  </si>
  <si>
    <t>Full Send Aviation LLC, Wilmington NC bought 12/15/21</t>
  </si>
  <si>
    <t>WASHINGTON PENN PLASTIC CO INC</t>
  </si>
  <si>
    <t>450 RACETRACK RD</t>
  </si>
  <si>
    <t>WASHINGTON</t>
  </si>
  <si>
    <t>PA</t>
  </si>
  <si>
    <t>FTY</t>
  </si>
  <si>
    <t>4 Love of Flight, LLC</t>
  </si>
  <si>
    <t>16150 Fitzhugh Road</t>
  </si>
  <si>
    <t>Dripping Springs</t>
  </si>
  <si>
    <t>TX</t>
  </si>
  <si>
    <t>325-370-7389</t>
  </si>
  <si>
    <t>Lou Ann</t>
  </si>
  <si>
    <t>Davis</t>
  </si>
  <si>
    <t>Managing Member</t>
  </si>
  <si>
    <t xml:space="preserve">Jet Linx Aviation Inc. </t>
  </si>
  <si>
    <t>4 Love of Flight rrg 9/10/20</t>
  </si>
  <si>
    <t>16150 FITZHUGH RD</t>
  </si>
  <si>
    <t>DRIPPING SPRINGS</t>
  </si>
  <si>
    <t>Jet Linx Aviation, LLC</t>
  </si>
  <si>
    <t>9JLA</t>
  </si>
  <si>
    <t>https://www.corporationwiki.com/p/3459mm/4-love-of-flight-llc</t>
  </si>
  <si>
    <t>JET LINX AVIATION LLC</t>
  </si>
  <si>
    <t>WALKER, JAMIE</t>
  </si>
  <si>
    <t>PRESIDENT AND CHIEF EXECUTIVE OFFICER</t>
  </si>
  <si>
    <t>13030 Pierce St</t>
  </si>
  <si>
    <t>SUITE 100</t>
  </si>
  <si>
    <t>OMAHA</t>
  </si>
  <si>
    <t>NE</t>
  </si>
  <si>
    <t>68144</t>
  </si>
  <si>
    <t>US</t>
  </si>
  <si>
    <t>4029918060</t>
  </si>
  <si>
    <t>KS</t>
  </si>
  <si>
    <t>Dodson International Parts, Inc.</t>
  </si>
  <si>
    <t>2155 Vermont Road</t>
  </si>
  <si>
    <t>Rantoul</t>
  </si>
  <si>
    <t>66079-9014</t>
  </si>
  <si>
    <t>Dealer Broker</t>
  </si>
  <si>
    <t>sales@dodson.com</t>
  </si>
  <si>
    <t>www.dodson.com</t>
  </si>
  <si>
    <t>785-878-4000</t>
  </si>
  <si>
    <t>Robert</t>
  </si>
  <si>
    <t>(J.R.) Dodson</t>
  </si>
  <si>
    <t>President</t>
  </si>
  <si>
    <t>jr@dodson.com</t>
  </si>
  <si>
    <t>785-878-8013</t>
  </si>
  <si>
    <t>Compass Aviation, Danbury CT bought 12/5/19</t>
  </si>
  <si>
    <t>SALE REPORTED</t>
  </si>
  <si>
    <t>2155 VERMONT RD</t>
  </si>
  <si>
    <t>RANTOUL</t>
  </si>
  <si>
    <t>do_not_mail</t>
  </si>
  <si>
    <t>valid</t>
  </si>
  <si>
    <t>N29JW</t>
  </si>
  <si>
    <t>MVW</t>
  </si>
  <si>
    <t>WA</t>
  </si>
  <si>
    <t>Operator</t>
  </si>
  <si>
    <t>Schussboomer Systems, Inc.</t>
  </si>
  <si>
    <t>P.O. Box 1420</t>
  </si>
  <si>
    <t>317 Commercial Avenue</t>
  </si>
  <si>
    <t>Anacortes</t>
  </si>
  <si>
    <t>360-708-8516</t>
  </si>
  <si>
    <t>Kevin</t>
  </si>
  <si>
    <t>Welch</t>
  </si>
  <si>
    <t>kevin@schussboomer.net</t>
  </si>
  <si>
    <t>360-588-0574</t>
  </si>
  <si>
    <t>Schussboomer Systems Inc. Anacortes WA bought 12/13/18</t>
  </si>
  <si>
    <t>301 COMMERCIAL AVE</t>
  </si>
  <si>
    <t>ANACORTES</t>
  </si>
  <si>
    <t>N150CH</t>
  </si>
  <si>
    <t>IAH</t>
  </si>
  <si>
    <t>North Houston Pole Line</t>
  </si>
  <si>
    <t>1608 Margaret Street</t>
  </si>
  <si>
    <t>Houston</t>
  </si>
  <si>
    <t>https://www.nhplc.com</t>
  </si>
  <si>
    <t>713-691-3616</t>
  </si>
  <si>
    <t>David</t>
  </si>
  <si>
    <t>Meisel</t>
  </si>
  <si>
    <t>dmeisel@quantaservices.com</t>
  </si>
  <si>
    <t>North Houston Pole Line bought 4/23/21, rg 06/25/21 TVPX Trustee for Quanta Services</t>
  </si>
  <si>
    <t>39 E EAGLE RIDGE DR STE 201</t>
  </si>
  <si>
    <t>NORTH SALT LAKE</t>
  </si>
  <si>
    <t>UT</t>
  </si>
  <si>
    <t>Daren</t>
  </si>
  <si>
    <t>Austin</t>
  </si>
  <si>
    <t>Blue Flag Two, Ltd.</t>
  </si>
  <si>
    <t>P.O. Box 3806</t>
  </si>
  <si>
    <t>110 N Main Street</t>
  </si>
  <si>
    <t>Dayton</t>
  </si>
  <si>
    <t>OH</t>
  </si>
  <si>
    <t>937-974-7845</t>
  </si>
  <si>
    <t>Kenneth</t>
  </si>
  <si>
    <t>Hemmelgarn</t>
  </si>
  <si>
    <t>Blue Flag Two Ltd, Dayton OH bought 9/25/19</t>
  </si>
  <si>
    <t>PO BOX 3806</t>
  </si>
  <si>
    <t>DAYTON</t>
  </si>
  <si>
    <t>MIA</t>
  </si>
  <si>
    <t>FL</t>
  </si>
  <si>
    <t>Lessee</t>
  </si>
  <si>
    <t>Promerica Financial Corporation</t>
  </si>
  <si>
    <t>Calle 50 y 53 Este, Area Bancaria</t>
  </si>
  <si>
    <t>Panama City</t>
  </si>
  <si>
    <t>Panama</t>
  </si>
  <si>
    <t>www.grupopromerica.com</t>
  </si>
  <si>
    <t>507-2642841</t>
  </si>
  <si>
    <t>Ramiro</t>
  </si>
  <si>
    <t>Ortiz Mayorga</t>
  </si>
  <si>
    <t>Leon Air LLC bought 12/20/13</t>
  </si>
  <si>
    <t>50 S 200 E STE 110</t>
  </si>
  <si>
    <t>SALT LAKE CITY</t>
  </si>
  <si>
    <t>Leon Air, LLC</t>
  </si>
  <si>
    <t>3191 Coral Way. Suite 800</t>
  </si>
  <si>
    <t>Miami</t>
  </si>
  <si>
    <t>Ortiz</t>
  </si>
  <si>
    <t>N209AW</t>
  </si>
  <si>
    <t>SCF</t>
  </si>
  <si>
    <t>AZ</t>
  </si>
  <si>
    <t>Aircraft Management Company</t>
  </si>
  <si>
    <t>Pinnacle Aviation, Inc.</t>
  </si>
  <si>
    <t>14988 North 78th Way, Suite 106</t>
  </si>
  <si>
    <t>Scottsdale Airport</t>
  </si>
  <si>
    <t>Scottsdale</t>
  </si>
  <si>
    <t>cp@pinnacleaviation.com</t>
  </si>
  <si>
    <t>www.pinnacleaviation.com</t>
  </si>
  <si>
    <t>480-998-8989</t>
  </si>
  <si>
    <t>Curt</t>
  </si>
  <si>
    <t>Pavlicek</t>
  </si>
  <si>
    <t>602-618-6200</t>
  </si>
  <si>
    <t>Blue Star Management LLC, Craig AK bought 7/27/21</t>
  </si>
  <si>
    <t>PO BOX 686</t>
  </si>
  <si>
    <t>CRAIG</t>
  </si>
  <si>
    <t>AK</t>
  </si>
  <si>
    <t>Blue Star Management, LLC</t>
  </si>
  <si>
    <t>P.O. Box 686</t>
  </si>
  <si>
    <t>11.5 Mile Port St. Nicholas Road</t>
  </si>
  <si>
    <t>Craig</t>
  </si>
  <si>
    <t>480-579-2424</t>
  </si>
  <si>
    <t>Palmer</t>
  </si>
  <si>
    <t>PDK</t>
  </si>
  <si>
    <t>Dewberry Air, LLC</t>
  </si>
  <si>
    <t>1545 Peachtree Street NE, Ste. 250</t>
  </si>
  <si>
    <t>Atlanta</t>
  </si>
  <si>
    <t>404-888-7990</t>
  </si>
  <si>
    <t>John</t>
  </si>
  <si>
    <t>Dewberry</t>
  </si>
  <si>
    <t>jdewberry@dewberrycapital.com</t>
  </si>
  <si>
    <t>Dewberry Air LLC, Atlanta GA bought 8/22/14, rrg 5/8/15</t>
  </si>
  <si>
    <t>1545 PEACHTREE ST NW STE 250</t>
  </si>
  <si>
    <t>ATLANTA</t>
  </si>
  <si>
    <t>N248SL</t>
  </si>
  <si>
    <t>PBC</t>
  </si>
  <si>
    <t>Mexico</t>
  </si>
  <si>
    <t>Co-Owner</t>
  </si>
  <si>
    <t>Morales, Edgar</t>
  </si>
  <si>
    <t>Calle Citialtepeti 2711</t>
  </si>
  <si>
    <t>Col Los Volcanes, Puebla Pue</t>
  </si>
  <si>
    <t>52-222-2370700</t>
  </si>
  <si>
    <t>Edgar</t>
  </si>
  <si>
    <t>Morales</t>
  </si>
  <si>
    <t>ema1044@gmail.com</t>
  </si>
  <si>
    <t>Stim-Air Inc. Portland OR delivered 1/11/07, rrg 5/22/07</t>
  </si>
  <si>
    <t>50 SOUTH 200 EAST STE 110</t>
  </si>
  <si>
    <t>https://www.jetsenseaviation.com/wp-content/uploads/2020/03/G150-SN-211_-JSA-SPEC-1.pdf</t>
  </si>
  <si>
    <t>Rio-Sul SA de CV</t>
  </si>
  <si>
    <t>Antiguo Camino a la Resurreccion 10610-A</t>
  </si>
  <si>
    <t>Col. San Rosa</t>
  </si>
  <si>
    <t>Puebla, Puebla</t>
  </si>
  <si>
    <t>info@riosul.com.mx</t>
  </si>
  <si>
    <t>www.riosul.com.mx</t>
  </si>
  <si>
    <t>52-22-28922100</t>
  </si>
  <si>
    <t>Eduardo</t>
  </si>
  <si>
    <t>Abraham Kanan</t>
  </si>
  <si>
    <t>Director</t>
  </si>
  <si>
    <t>eduardoa@riosul.com.mx</t>
  </si>
  <si>
    <t>Willow Fabrics and Consulting, LLC</t>
  </si>
  <si>
    <t>12A South Walnut Street</t>
  </si>
  <si>
    <t>Milford</t>
  </si>
  <si>
    <t>DE</t>
  </si>
  <si>
    <t>925-930-2880</t>
  </si>
  <si>
    <t>Jeffry</t>
  </si>
  <si>
    <t>Wright</t>
  </si>
  <si>
    <t>jeff@airplan.us</t>
  </si>
  <si>
    <t>N150JN</t>
  </si>
  <si>
    <t>Koselig, LLC</t>
  </si>
  <si>
    <t>27821 36th Avenue NW</t>
  </si>
  <si>
    <t>Stanwood</t>
  </si>
  <si>
    <t>206-683-2815</t>
  </si>
  <si>
    <t>Loren</t>
  </si>
  <si>
    <t>Ness</t>
  </si>
  <si>
    <t>Koselig LLC, Stanwood WA bought 6/17/21</t>
  </si>
  <si>
    <t>27821 36TH AVE NW</t>
  </si>
  <si>
    <t>STANWOOD</t>
  </si>
  <si>
    <t>AZO</t>
  </si>
  <si>
    <t>MI</t>
  </si>
  <si>
    <t>Bravo Zulu G150, LLC</t>
  </si>
  <si>
    <t>2186 East Centre Avenue</t>
  </si>
  <si>
    <t>Portage</t>
  </si>
  <si>
    <t>269-547-4799</t>
  </si>
  <si>
    <t>Scott</t>
  </si>
  <si>
    <t>Sanderson</t>
  </si>
  <si>
    <t xml:space="preserve">45 North Aviation </t>
  </si>
  <si>
    <t>Bravo Zulu G150 LLC, Portage MI bought 12/28/20</t>
  </si>
  <si>
    <t>2186 E CENTRE AVE</t>
  </si>
  <si>
    <t>PORTAGE</t>
  </si>
  <si>
    <t xml:space="preserve">Keystone Aviation </t>
  </si>
  <si>
    <t>303 N 2370 W</t>
  </si>
  <si>
    <t>Salt Lake City</t>
  </si>
  <si>
    <t>Utah</t>
  </si>
  <si>
    <t>84116</t>
  </si>
  <si>
    <t>+1 801.359.2085</t>
  </si>
  <si>
    <t>www.keystoneaviation.com</t>
  </si>
  <si>
    <t>ops@keystoneaviation.com</t>
  </si>
  <si>
    <t>N777FL</t>
  </si>
  <si>
    <t>SJC</t>
  </si>
  <si>
    <t>CA</t>
  </si>
  <si>
    <t>Warren, James D.</t>
  </si>
  <si>
    <t>PO Box 620931</t>
  </si>
  <si>
    <t>Redwood City</t>
  </si>
  <si>
    <t>94062-0931</t>
  </si>
  <si>
    <t>650-529-9591</t>
  </si>
  <si>
    <t>James</t>
  </si>
  <si>
    <t>Warren</t>
  </si>
  <si>
    <t>jwarrenp@yahoo.com</t>
  </si>
  <si>
    <t>Agnes LLC, Ashland OR delivered 4/2/07, rrg 4/26/07</t>
  </si>
  <si>
    <t>600 BEACH ST</t>
  </si>
  <si>
    <t>ASHLAND</t>
  </si>
  <si>
    <t>OR</t>
  </si>
  <si>
    <t>abuse</t>
  </si>
  <si>
    <t>Agnes, LLC</t>
  </si>
  <si>
    <t>600 Beach Street</t>
  </si>
  <si>
    <t>Ashland</t>
  </si>
  <si>
    <t>N247PS</t>
  </si>
  <si>
    <t>Gulfstream Aerospace Corporation</t>
  </si>
  <si>
    <t>P.O. Box 2206 M/S B-04</t>
  </si>
  <si>
    <t>500 Gulfstream Road</t>
  </si>
  <si>
    <t>31402-2206</t>
  </si>
  <si>
    <t>Manufacturer</t>
  </si>
  <si>
    <t>www.gulfstream.com/preowned</t>
  </si>
  <si>
    <t>912-965-3000</t>
  </si>
  <si>
    <t>Director of Contracts</t>
  </si>
  <si>
    <t>richard.chiariello@gulfstream.com</t>
  </si>
  <si>
    <t>Gulfstream bought 6/10/14, rrg 4/8/15</t>
  </si>
  <si>
    <t>500 GULFSTREAM RD</t>
  </si>
  <si>
    <t>SAVANNAH</t>
  </si>
  <si>
    <t>N192SW</t>
  </si>
  <si>
    <t>PTS</t>
  </si>
  <si>
    <t>CAF, LLC</t>
  </si>
  <si>
    <t>3501 Airport Circle</t>
  </si>
  <si>
    <t>Pittsburg</t>
  </si>
  <si>
    <t>620-231-2230</t>
  </si>
  <si>
    <t>Nathan</t>
  </si>
  <si>
    <t>Keizer</t>
  </si>
  <si>
    <t>Chief Pilot</t>
  </si>
  <si>
    <t>luv2fly1981@aol.com</t>
  </si>
  <si>
    <t>CAF LLC Pittsburg KS bought 1/27/15</t>
  </si>
  <si>
    <t>315 W 3RD ST</t>
  </si>
  <si>
    <t>PITTSBURG</t>
  </si>
  <si>
    <t>LOT</t>
  </si>
  <si>
    <t>IL</t>
  </si>
  <si>
    <t>GS 150-217, LLC</t>
  </si>
  <si>
    <t>2571 East, 71st Street</t>
  </si>
  <si>
    <t>Chicago</t>
  </si>
  <si>
    <t>MarrGwen</t>
  </si>
  <si>
    <t>Townsend</t>
  </si>
  <si>
    <t>312-953-2722</t>
  </si>
  <si>
    <t>GS 150-217 LLC, Chicago IL bought 6/4/07, rrg 6/13/07</t>
  </si>
  <si>
    <t>303 W MADISON ST STE 1000</t>
  </si>
  <si>
    <t>CHICAGO</t>
  </si>
  <si>
    <t xml:space="preserve">Virago Services, LLC </t>
  </si>
  <si>
    <t>11242 E. Cimmarron Drive</t>
  </si>
  <si>
    <t>Englewood</t>
  </si>
  <si>
    <t>Colorado</t>
  </si>
  <si>
    <t>80111</t>
  </si>
  <si>
    <t>+1 720.717.3004</t>
  </si>
  <si>
    <t>ADT</t>
  </si>
  <si>
    <t>OK</t>
  </si>
  <si>
    <t>Conquest Air, LLC</t>
  </si>
  <si>
    <t>1101 Cradduck Road, Suite B</t>
  </si>
  <si>
    <t>Ada</t>
  </si>
  <si>
    <t>580-310-4262</t>
  </si>
  <si>
    <t>Hatton</t>
  </si>
  <si>
    <t>Conquest Air LLC, Ada OK bought 4/2/19</t>
  </si>
  <si>
    <t>1101 CRADDUCK RD STE B</t>
  </si>
  <si>
    <t>ADA</t>
  </si>
  <si>
    <t xml:space="preserve">CC-CWK </t>
  </si>
  <si>
    <t>SCL</t>
  </si>
  <si>
    <t>Chile</t>
  </si>
  <si>
    <t>Charter Company</t>
  </si>
  <si>
    <t>Aerocardal, Ltda.</t>
  </si>
  <si>
    <t>Diego Barroz Ortiz 2065</t>
  </si>
  <si>
    <t>A/P Int'l Arturo Merino Benitez - Pudahuel</t>
  </si>
  <si>
    <t>Santiago</t>
  </si>
  <si>
    <t>ventas@aerocardal.com</t>
  </si>
  <si>
    <t>www.aerocardal.com</t>
  </si>
  <si>
    <t>56-2-23777400</t>
  </si>
  <si>
    <t>Ricardo</t>
  </si>
  <si>
    <t>Espinosa Urrejola</t>
  </si>
  <si>
    <t>Operations Manager</t>
  </si>
  <si>
    <t>ricardo.espinosa@aerocardal.com</t>
  </si>
  <si>
    <t xml:space="preserve">Aerocardal </t>
  </si>
  <si>
    <t>rg 5/30/07</t>
  </si>
  <si>
    <t>CARDAL AKTIENGESELLSCHAFT</t>
  </si>
  <si>
    <t>Cardal AG</t>
  </si>
  <si>
    <t>P.O. Box 470</t>
  </si>
  <si>
    <t>Aeulestrasse 5</t>
  </si>
  <si>
    <t>Vaduz</t>
  </si>
  <si>
    <t>Liechtenstein</t>
  </si>
  <si>
    <t>423-237-34-34</t>
  </si>
  <si>
    <t>Guido</t>
  </si>
  <si>
    <t>Meier</t>
  </si>
  <si>
    <t>guido.meier@atu.li</t>
  </si>
  <si>
    <t>N150MT</t>
  </si>
  <si>
    <t>PHX</t>
  </si>
  <si>
    <t>Bradley Mack Aviation, Inc.</t>
  </si>
  <si>
    <t>14747 North Northsight Boulevard, Suite 111-433</t>
  </si>
  <si>
    <t>Management Company</t>
  </si>
  <si>
    <t>mary@bradleymackaviation.com</t>
  </si>
  <si>
    <t>480-393-0770</t>
  </si>
  <si>
    <t>Mary</t>
  </si>
  <si>
    <t>Randolph</t>
  </si>
  <si>
    <t>602-980-7200</t>
  </si>
  <si>
    <t>GH Consulting Services Scottsdale AZ bought 7/19/19, rrg 9/23/19</t>
  </si>
  <si>
    <t>14747 N NORTHSIGHT BLVD</t>
  </si>
  <si>
    <t>SCOTTSDALE</t>
  </si>
  <si>
    <t>NICK CHAPMAN CONSULTING LLC</t>
  </si>
  <si>
    <t xml:space="preserve">Bradley Mack Aviation </t>
  </si>
  <si>
    <t>14747 N. Northsight Boulevard #111-433</t>
  </si>
  <si>
    <t>Arizona</t>
  </si>
  <si>
    <t>85260</t>
  </si>
  <si>
    <t>+1 480.393.0770</t>
  </si>
  <si>
    <t>www.coffmancompanies.com</t>
  </si>
  <si>
    <t>GH Consulting Services, LLC</t>
  </si>
  <si>
    <t>7377 E. Doubletree Ranch Road</t>
  </si>
  <si>
    <t>Suite 100</t>
  </si>
  <si>
    <t>www.grayhawkdevelopment.com</t>
  </si>
  <si>
    <t>480-998-2661</t>
  </si>
  <si>
    <t>Gregg</t>
  </si>
  <si>
    <t>Tryhus</t>
  </si>
  <si>
    <t>President &amp; Owner</t>
  </si>
  <si>
    <t>Nick Chapman Consulting, LLC</t>
  </si>
  <si>
    <t>2525 East Camelback Road, Suite 500</t>
  </si>
  <si>
    <t>Phoenix</t>
  </si>
  <si>
    <t>214-662-6021</t>
  </si>
  <si>
    <t>Nicolas</t>
  </si>
  <si>
    <t>Chapman</t>
  </si>
  <si>
    <t>VIS</t>
  </si>
  <si>
    <t>Solairus Aviation</t>
  </si>
  <si>
    <t>201 First Street, Suite 307</t>
  </si>
  <si>
    <t>Petaluma</t>
  </si>
  <si>
    <t>charter@solairus.aero</t>
  </si>
  <si>
    <t>www.solairus.aero</t>
  </si>
  <si>
    <t>415-897-4522</t>
  </si>
  <si>
    <t>Charles</t>
  </si>
  <si>
    <t>Judge</t>
  </si>
  <si>
    <t>Charter Sales &amp; Owner Services Executive</t>
  </si>
  <si>
    <t>cjudge@solairus.aero</t>
  </si>
  <si>
    <t>516-851-8060</t>
  </si>
  <si>
    <t>Family Tree Farms Aviation LLC, Dinuba CA bought 9/24/20</t>
  </si>
  <si>
    <t>PO BOX 396</t>
  </si>
  <si>
    <t>DINUBA</t>
  </si>
  <si>
    <t xml:space="preserve">FTF Aviation LLC </t>
  </si>
  <si>
    <t>9715 Booth Bay Harbour Drive</t>
  </si>
  <si>
    <t>Baton Rouge</t>
  </si>
  <si>
    <t>Bakersfield</t>
  </si>
  <si>
    <t>Bakersfield California 93314</t>
  </si>
  <si>
    <t>+1 551.591.8394</t>
  </si>
  <si>
    <t>Family Tree Farms Aviation, LLC</t>
  </si>
  <si>
    <t>P.O. Box 396</t>
  </si>
  <si>
    <t>Dinuba</t>
  </si>
  <si>
    <t>559-591-8394</t>
  </si>
  <si>
    <t>Andrew</t>
  </si>
  <si>
    <t>Muxlow</t>
  </si>
  <si>
    <t xml:space="preserve">C-FTXX / C-FTXX </t>
  </si>
  <si>
    <t>YWG</t>
  </si>
  <si>
    <t>MB</t>
  </si>
  <si>
    <t>Canada</t>
  </si>
  <si>
    <t>6404805 Manitoba, Ltd.</t>
  </si>
  <si>
    <t>2595 Inkster Boulevard</t>
  </si>
  <si>
    <t>Winnipeg</t>
  </si>
  <si>
    <t>R3C-2E6</t>
  </si>
  <si>
    <t>hr@transx.com</t>
  </si>
  <si>
    <t>204-632-6694</t>
  </si>
  <si>
    <t>Louie</t>
  </si>
  <si>
    <t>Tolaini</t>
  </si>
  <si>
    <t>louie_tolaini@transx.com</t>
  </si>
  <si>
    <t>6404805 Manitoba Ltd. Winnipeg MB rg 05/1/12</t>
  </si>
  <si>
    <t>6404805 Manitoba Ltd.</t>
  </si>
  <si>
    <t>Manitoba</t>
  </si>
  <si>
    <t>MTN</t>
  </si>
  <si>
    <t>MD</t>
  </si>
  <si>
    <t>MHW Group Holdings, LLC</t>
  </si>
  <si>
    <t>11620 Red Run Boulevard</t>
  </si>
  <si>
    <t>Reisterstown</t>
  </si>
  <si>
    <t>www.mhwgroup.com</t>
  </si>
  <si>
    <t>410-654-6700</t>
  </si>
  <si>
    <t>Marvin</t>
  </si>
  <si>
    <t>Weiner</t>
  </si>
  <si>
    <t>Chairman &amp; Founder</t>
  </si>
  <si>
    <t>mhweiner@mhwgroup.com</t>
  </si>
  <si>
    <t xml:space="preserve">Executive Flight Solutions </t>
  </si>
  <si>
    <t>MHW Group Holdings LLC Reisterstown MD bought 4/14/15. Operated by Executive Flight Solutions until 2020</t>
  </si>
  <si>
    <t>MHW GROUP HOLDINGS LLC</t>
  </si>
  <si>
    <t>11620 RED RUN BLVD</t>
  </si>
  <si>
    <t>REISTERSTOWN</t>
  </si>
  <si>
    <t>DSI</t>
  </si>
  <si>
    <t>Gator Tracks, LLC</t>
  </si>
  <si>
    <t>70 Ready Avenue NW</t>
  </si>
  <si>
    <t>Ft. Walton Beach</t>
  </si>
  <si>
    <t>Les</t>
  </si>
  <si>
    <t>Rose</t>
  </si>
  <si>
    <t>850-217-6580</t>
  </si>
  <si>
    <t>Gator Tracks LLC, Ft Lauderdale FL bought 12/21/20</t>
  </si>
  <si>
    <t>70 READY AVE NW</t>
  </si>
  <si>
    <t>FORT WALTON BEACH</t>
  </si>
  <si>
    <t>N365GA</t>
  </si>
  <si>
    <t>Gulfstream Leasing LLC, Savannah GA bought 2/27/13, rrg 8/8/13</t>
  </si>
  <si>
    <t>500 GULFSTREAM RD M/S B-16</t>
  </si>
  <si>
    <t>FAT</t>
  </si>
  <si>
    <t>CSM Aviation</t>
  </si>
  <si>
    <t>3050 N Winery Avenue</t>
  </si>
  <si>
    <t>Fresno Yosemite International Airport</t>
  </si>
  <si>
    <t>Fresno</t>
  </si>
  <si>
    <t>jhogan@csmaviation.com</t>
  </si>
  <si>
    <t>www.CSMAviation.com</t>
  </si>
  <si>
    <t>559-492-9403</t>
  </si>
  <si>
    <t>Albert</t>
  </si>
  <si>
    <t>Buccieri</t>
  </si>
  <si>
    <t>albert@paragonaviationlogistics.com</t>
  </si>
  <si>
    <t xml:space="preserve">Paragon Executive Charter </t>
  </si>
  <si>
    <t>JVWL LLC Hanford CA bought 12/19/19</t>
  </si>
  <si>
    <t>9240 EXCELSIOR AVE</t>
  </si>
  <si>
    <t>HANFORD</t>
  </si>
  <si>
    <t>Paragon Aviation Logistics, INC.</t>
  </si>
  <si>
    <t>17MA</t>
  </si>
  <si>
    <t xml:space="preserve">Chevron U.S.A. Inc. </t>
  </si>
  <si>
    <t>1600 Smith Street</t>
  </si>
  <si>
    <t>Texas</t>
  </si>
  <si>
    <t>77002-7327</t>
  </si>
  <si>
    <t>+1 713.754.4840</t>
  </si>
  <si>
    <t>www.chevron.com</t>
  </si>
  <si>
    <t>PARAGON AVIATION LOGISTICS INC</t>
  </si>
  <si>
    <t>JVWL, LLC</t>
  </si>
  <si>
    <t>9240 Excelsior Avenue</t>
  </si>
  <si>
    <t>Hanford</t>
  </si>
  <si>
    <t>john@tosfarms.com</t>
  </si>
  <si>
    <t>559-584-5751</t>
  </si>
  <si>
    <t>William</t>
  </si>
  <si>
    <t>Tos</t>
  </si>
  <si>
    <t>bill@tosfarms.com</t>
  </si>
  <si>
    <t>ARR</t>
  </si>
  <si>
    <t>Flight Department</t>
  </si>
  <si>
    <t>Executive Capital Corporation</t>
  </si>
  <si>
    <t>47 West 210th Route 30</t>
  </si>
  <si>
    <t>Big Rock</t>
  </si>
  <si>
    <t>Bohr</t>
  </si>
  <si>
    <t>630-556-3731</t>
  </si>
  <si>
    <t>Steven M Rayman (Trustee) Big Rock I bought 5/3/13, rrg 1/18/14 for XSport Fitness</t>
  </si>
  <si>
    <t>47W210 RT 30</t>
  </si>
  <si>
    <t>BIG ROCK</t>
  </si>
  <si>
    <t>G-150 Trust</t>
  </si>
  <si>
    <t>47W210 Route 30</t>
  </si>
  <si>
    <t>Steven</t>
  </si>
  <si>
    <t>Rayman</t>
  </si>
  <si>
    <t>Trustee</t>
  </si>
  <si>
    <t>N100GX</t>
  </si>
  <si>
    <t>TAC</t>
  </si>
  <si>
    <t>Philippines</t>
  </si>
  <si>
    <t>Keystone Aviation, LLC</t>
  </si>
  <si>
    <t>303 North 2370 West</t>
  </si>
  <si>
    <t>Salt Lake City International Airport</t>
  </si>
  <si>
    <t>Distributor</t>
  </si>
  <si>
    <t>info@keystoneaviation.com</t>
  </si>
  <si>
    <t>801-933-7500</t>
  </si>
  <si>
    <t>Charlie</t>
  </si>
  <si>
    <t>Chamberlain</t>
  </si>
  <si>
    <t>Director of Business Development</t>
  </si>
  <si>
    <t>cchamberlain@keystoneaviation.com</t>
  </si>
  <si>
    <t>801-502-9499</t>
  </si>
  <si>
    <t>801-933-7568</t>
  </si>
  <si>
    <t>Brulecreek Aviation Park City UT bought 11/1/18</t>
  </si>
  <si>
    <t>7 EAGLE VIEW CT</t>
  </si>
  <si>
    <t>PARK CITY</t>
  </si>
  <si>
    <t>B8MA</t>
  </si>
  <si>
    <t>KEYSTONE AVIATION LLC</t>
  </si>
  <si>
    <t>Fish, Aaron</t>
  </si>
  <si>
    <t>ACTING, CHIEF EXECUTIVE OFFICER</t>
  </si>
  <si>
    <t>303 NORTH 2370 WEST</t>
  </si>
  <si>
    <t>8019106810</t>
  </si>
  <si>
    <t>Brulecreek Aviation, LLC</t>
  </si>
  <si>
    <t>7 Eagle View Court</t>
  </si>
  <si>
    <t>Park City</t>
  </si>
  <si>
    <t>312-543-4695</t>
  </si>
  <si>
    <t>Peter</t>
  </si>
  <si>
    <t>Ehrich</t>
  </si>
  <si>
    <t>PVU</t>
  </si>
  <si>
    <t>Golden Eagle Management, LLC</t>
  </si>
  <si>
    <t>3011 American Way</t>
  </si>
  <si>
    <t>Missoula</t>
  </si>
  <si>
    <t>MT</t>
  </si>
  <si>
    <t>559-906-0300</t>
  </si>
  <si>
    <t>King</t>
  </si>
  <si>
    <t>Husein</t>
  </si>
  <si>
    <t>Golden Eagle Management LLC, Missoula MT bought 4/10/20</t>
  </si>
  <si>
    <t>3011 AMERICAN WAY</t>
  </si>
  <si>
    <t>MISSOULA</t>
  </si>
  <si>
    <t>Gator One Air, LLC</t>
  </si>
  <si>
    <t>618 Gulf Shore Drive</t>
  </si>
  <si>
    <t>Destin</t>
  </si>
  <si>
    <t>229-230-1453</t>
  </si>
  <si>
    <t>Penney</t>
  </si>
  <si>
    <t>Gator One Air LLC, Dustin FL bought 12/21/20</t>
  </si>
  <si>
    <t>4481 LEGENDARY DR UNIT 200</t>
  </si>
  <si>
    <t>DESTIN</t>
  </si>
  <si>
    <t xml:space="preserve">Stedman West Interests </t>
  </si>
  <si>
    <t>9000 Randolph St.</t>
  </si>
  <si>
    <t>77061</t>
  </si>
  <si>
    <t>+1 832.335.8725</t>
  </si>
  <si>
    <t>VNY</t>
  </si>
  <si>
    <t>Clay Lacy Aviation, Inc.</t>
  </si>
  <si>
    <t>7435 Valjean Avenue</t>
  </si>
  <si>
    <t>Van Nuys Airport</t>
  </si>
  <si>
    <t>Van Nuys</t>
  </si>
  <si>
    <t>VNY@claylacy.com</t>
  </si>
  <si>
    <t>www.claylacy.com</t>
  </si>
  <si>
    <t>818-989-2900</t>
  </si>
  <si>
    <t>Henry</t>
  </si>
  <si>
    <t>Thomas</t>
  </si>
  <si>
    <t>Vice President, Aircraft Management</t>
  </si>
  <si>
    <t>management@claylacy.com</t>
  </si>
  <si>
    <t xml:space="preserve">Clay Lacy Aviation </t>
  </si>
  <si>
    <t>Omninet Capital Llc Beverly Hills CA bought 9/15/08 rrg 2/10/09 for Omninet Capital</t>
  </si>
  <si>
    <t>9420 WILSHIRE BLVD STE 400</t>
  </si>
  <si>
    <t>BEVERLY HILLS</t>
  </si>
  <si>
    <t>BKEA</t>
  </si>
  <si>
    <t>California</t>
  </si>
  <si>
    <t>91406-2901</t>
  </si>
  <si>
    <t>+1 818.989.2900</t>
  </si>
  <si>
    <t>CLAY LACY AVIATION INC</t>
  </si>
  <si>
    <t>KIRKDOFFER, BRIAN</t>
  </si>
  <si>
    <t>PRESIDENT</t>
  </si>
  <si>
    <t>7435 VALJEAN AVE</t>
  </si>
  <si>
    <t>VAN NUYS</t>
  </si>
  <si>
    <t>91406</t>
  </si>
  <si>
    <t>8189892900</t>
  </si>
  <si>
    <t>Omninet Capital, LLC</t>
  </si>
  <si>
    <t>9420 Wilshire Boulevard, 4th Floor</t>
  </si>
  <si>
    <t>Beverly Hills</t>
  </si>
  <si>
    <t>info@omninet.com</t>
  </si>
  <si>
    <t>www.omninet.com</t>
  </si>
  <si>
    <t>310-300-4100</t>
  </si>
  <si>
    <t>Benjamin</t>
  </si>
  <si>
    <t>Nazarian</t>
  </si>
  <si>
    <t>Ben@Omninet.com</t>
  </si>
  <si>
    <t>SLC</t>
  </si>
  <si>
    <t>Flying Bar B LLC Provo UT delivered 10/26/07</t>
  </si>
  <si>
    <t>3500 E DEER HOLLOW DR</t>
  </si>
  <si>
    <t>SANDY</t>
  </si>
  <si>
    <t>Flying Bar B, LLC</t>
  </si>
  <si>
    <t>3500 Deer Hollow Drive</t>
  </si>
  <si>
    <t>Sandy</t>
  </si>
  <si>
    <t>801-943-4163</t>
  </si>
  <si>
    <t>Sandie</t>
  </si>
  <si>
    <t>Tillotson</t>
  </si>
  <si>
    <t xml:space="preserve">VH-PFV </t>
  </si>
  <si>
    <t>XSP</t>
  </si>
  <si>
    <t>Singapore</t>
  </si>
  <si>
    <t>Pacific Flight Services, Pty. Ltd.</t>
  </si>
  <si>
    <t>P.O. Box CP20</t>
  </si>
  <si>
    <t>Condell Park</t>
  </si>
  <si>
    <t>NSW</t>
  </si>
  <si>
    <t>Australia</t>
  </si>
  <si>
    <t>enquiries@fly-pfs.com</t>
  </si>
  <si>
    <t>www.pacificflight.com.au</t>
  </si>
  <si>
    <t>61-2-9791-0055</t>
  </si>
  <si>
    <t>Rod</t>
  </si>
  <si>
    <t>Crane</t>
  </si>
  <si>
    <t>Managing Director</t>
  </si>
  <si>
    <t>rodcrane@pacificflight.com.au</t>
  </si>
  <si>
    <t xml:space="preserve">Pacific Flight Services Ltd </t>
  </si>
  <si>
    <t>rg 05/10/13</t>
  </si>
  <si>
    <t>Pacific Flight Services Pte Ltd</t>
  </si>
  <si>
    <t>invalid</t>
  </si>
  <si>
    <t>ST Aerospace Services Co. Pte. Ltd.</t>
  </si>
  <si>
    <t>540 Airport Road</t>
  </si>
  <si>
    <t>Paya Lebar</t>
  </si>
  <si>
    <t>MRO/Maintenance Company</t>
  </si>
  <si>
    <t>www.staero.aero</t>
  </si>
  <si>
    <t>65-6287-1111</t>
  </si>
  <si>
    <t>Serh</t>
  </si>
  <si>
    <t>Ghee Lim</t>
  </si>
  <si>
    <t>limsg@stengg.com</t>
  </si>
  <si>
    <t>N511CT</t>
  </si>
  <si>
    <t>Fractional Owner</t>
  </si>
  <si>
    <t>430 Holdings, Inc.</t>
  </si>
  <si>
    <t>10014 Chapel Hill Road</t>
  </si>
  <si>
    <t>Morrisville</t>
  </si>
  <si>
    <t>919-388-9878</t>
  </si>
  <si>
    <t>Brian</t>
  </si>
  <si>
    <t>DuMont</t>
  </si>
  <si>
    <t>President &amp; CEO</t>
  </si>
  <si>
    <t>brian@yardnique.com</t>
  </si>
  <si>
    <t>Ten to Nine LLC Chattanooga TN bought 6/30/20</t>
  </si>
  <si>
    <t>TEN TO NINE LLC</t>
  </si>
  <si>
    <t>400 BIRMINGHAM HWY STE 350</t>
  </si>
  <si>
    <t>CHATTANOOGA</t>
  </si>
  <si>
    <t>TN</t>
  </si>
  <si>
    <t>ATG Aviation, LLC</t>
  </si>
  <si>
    <t>115 Perry Place</t>
  </si>
  <si>
    <t>Shoal Creek</t>
  </si>
  <si>
    <t>AL</t>
  </si>
  <si>
    <t>Matthew</t>
  </si>
  <si>
    <t>Hogan</t>
  </si>
  <si>
    <t>Corwin Brothers, LLC</t>
  </si>
  <si>
    <t>P.O. Box 3005</t>
  </si>
  <si>
    <t>201 40th Street South</t>
  </si>
  <si>
    <t>Fargo</t>
  </si>
  <si>
    <t>ND</t>
  </si>
  <si>
    <t>701-282-8425</t>
  </si>
  <si>
    <t>Timothy</t>
  </si>
  <si>
    <t>Corwin</t>
  </si>
  <si>
    <t>Oosthuizen, Lodewicus Theodorus</t>
  </si>
  <si>
    <t>Lodewicus</t>
  </si>
  <si>
    <t>Oosthuizen</t>
  </si>
  <si>
    <t>Sewanee Ventures, LLC</t>
  </si>
  <si>
    <t>4410 Gerald Place</t>
  </si>
  <si>
    <t>Nashville</t>
  </si>
  <si>
    <t>ortale@comcast.net</t>
  </si>
  <si>
    <t>615-298-5921</t>
  </si>
  <si>
    <t>Buford</t>
  </si>
  <si>
    <t>Ortale</t>
  </si>
  <si>
    <t>615-414-7460</t>
  </si>
  <si>
    <t>Society Street Partners, LLC</t>
  </si>
  <si>
    <t>3203 Bridle Trail</t>
  </si>
  <si>
    <t>Greensboro</t>
  </si>
  <si>
    <t>Matt</t>
  </si>
  <si>
    <t>Soule</t>
  </si>
  <si>
    <t>Waldec Foods, LLC</t>
  </si>
  <si>
    <t>5149 West San Jose Street</t>
  </si>
  <si>
    <t>Tampa</t>
  </si>
  <si>
    <t>Wallace</t>
  </si>
  <si>
    <t>Jet It LLC</t>
  </si>
  <si>
    <t>101 South Elm Street, Suite 75</t>
  </si>
  <si>
    <t>Program Holder</t>
  </si>
  <si>
    <t>www.gojetit.com</t>
  </si>
  <si>
    <t>914-574-7702</t>
  </si>
  <si>
    <t>Vishal</t>
  </si>
  <si>
    <t>Hiremath</t>
  </si>
  <si>
    <t>Founder &amp; President</t>
  </si>
  <si>
    <t>Glenn</t>
  </si>
  <si>
    <t>Gonzales</t>
  </si>
  <si>
    <t>Founder &amp; CEO</t>
  </si>
  <si>
    <t>glenn.gonzales@gojetit.com</t>
  </si>
  <si>
    <t>VH-OVG</t>
  </si>
  <si>
    <t xml:space="preserve">VH-OVG </t>
  </si>
  <si>
    <t>DRW</t>
  </si>
  <si>
    <t>NT</t>
  </si>
  <si>
    <t>CareFlight Limited</t>
  </si>
  <si>
    <t>Locked Bag 2002</t>
  </si>
  <si>
    <t>Wentworthville</t>
  </si>
  <si>
    <t>Air Ambulance</t>
  </si>
  <si>
    <t>info@careflight.org</t>
  </si>
  <si>
    <t>www.careflight.org</t>
  </si>
  <si>
    <t>61-2-9843-5100</t>
  </si>
  <si>
    <t>Jody</t>
  </si>
  <si>
    <t>Mills</t>
  </si>
  <si>
    <t>jody.mills@careflight.org</t>
  </si>
  <si>
    <t>61-4-2727-5411</t>
  </si>
  <si>
    <t>CAREFLIGHT LIMITED,WENTWORTHVILLE , NSW, Australia.Rgd.,2021/02/10</t>
  </si>
  <si>
    <t>Careflight</t>
  </si>
  <si>
    <t>Refshauge</t>
  </si>
  <si>
    <t>Non-Executive Chairman</t>
  </si>
  <si>
    <t>andrew.refshauge@careflight.org</t>
  </si>
  <si>
    <t>Miller's, Inc.</t>
  </si>
  <si>
    <t>P.O. Box 777</t>
  </si>
  <si>
    <t>610 East Jefferson Street</t>
  </si>
  <si>
    <t>custserv@millerslab.com</t>
  </si>
  <si>
    <t>620-231-8050</t>
  </si>
  <si>
    <t>Miller</t>
  </si>
  <si>
    <t>Miller's Professional Imaging. Pittsburg KS delivered 12/13/07</t>
  </si>
  <si>
    <t>610 E JEFFERSON ST</t>
  </si>
  <si>
    <t xml:space="preserve">Miller's Professional Imaging </t>
  </si>
  <si>
    <t>610 E. Jefferson Street</t>
  </si>
  <si>
    <t>Pittsburg Kansas 66762</t>
  </si>
  <si>
    <t>+1 417.529.8427</t>
  </si>
  <si>
    <t xml:space="preserve">CC-AOA </t>
  </si>
  <si>
    <t>bought 2/15</t>
  </si>
  <si>
    <t>Max</t>
  </si>
  <si>
    <t>Kaufmann Ritschka</t>
  </si>
  <si>
    <t>56-9-223806</t>
  </si>
  <si>
    <t>56-2-23777422</t>
  </si>
  <si>
    <t xml:space="preserve">9H-LAR </t>
  </si>
  <si>
    <t>TRN</t>
  </si>
  <si>
    <t>Italy</t>
  </si>
  <si>
    <t>LuxWing, Ltd.</t>
  </si>
  <si>
    <t>12, Abate Rigord Street, Susan Court A</t>
  </si>
  <si>
    <t>Ta' Xbiex</t>
  </si>
  <si>
    <t>XBX1127</t>
  </si>
  <si>
    <t>Malta</t>
  </si>
  <si>
    <t>sales@luxwing.com</t>
  </si>
  <si>
    <t>www.luxwing.com</t>
  </si>
  <si>
    <t>356-77-33-4470</t>
  </si>
  <si>
    <t>Giuseppe</t>
  </si>
  <si>
    <t>Sapia</t>
  </si>
  <si>
    <t>g.sapia@luxwing.com</t>
  </si>
  <si>
    <t>356-79-440-057</t>
  </si>
  <si>
    <t xml:space="preserve">Luxwing </t>
  </si>
  <si>
    <t>Flight Solutions/Sonnig registered 12/20</t>
  </si>
  <si>
    <t>Flight Solutions Srl</t>
  </si>
  <si>
    <t>Strada SanMurizio 12</t>
  </si>
  <si>
    <t>General Aviation Terminal Turin</t>
  </si>
  <si>
    <t>Caselle Torinse, Torino</t>
  </si>
  <si>
    <t>info@flightsolutions.it</t>
  </si>
  <si>
    <t>www.flightsolutions.it</t>
  </si>
  <si>
    <t>39-011-996-3365</t>
  </si>
  <si>
    <t>Luciano</t>
  </si>
  <si>
    <t>De Luca</t>
  </si>
  <si>
    <t>luciano@flightsolutions.it</t>
  </si>
  <si>
    <t>39-339-285-3755</t>
  </si>
  <si>
    <t xml:space="preserve">PR-FVJ </t>
  </si>
  <si>
    <t>POA</t>
  </si>
  <si>
    <t>RS</t>
  </si>
  <si>
    <t>Brazil</t>
  </si>
  <si>
    <t>Testa Patrimonial Eireli</t>
  </si>
  <si>
    <t>R. Treze de Maio 2617</t>
  </si>
  <si>
    <t>Centro, Campo Grande, MS</t>
  </si>
  <si>
    <t>79002-351</t>
  </si>
  <si>
    <t>55-51-39211426</t>
  </si>
  <si>
    <t>Luis</t>
  </si>
  <si>
    <t>Leitao</t>
  </si>
  <si>
    <t>Director of Operations &amp; Chief Pilot</t>
  </si>
  <si>
    <t>g150.poa@gmail.com</t>
  </si>
  <si>
    <t>55-51-99934083</t>
  </si>
  <si>
    <t>Testa Patrimonial Eireli bought 9/13/19</t>
  </si>
  <si>
    <t>TESTA PATRIMONIAL EIRELI</t>
  </si>
  <si>
    <t>Marciano</t>
  </si>
  <si>
    <t>Testa</t>
  </si>
  <si>
    <t>testa@agibank.com.br</t>
  </si>
  <si>
    <t>55-51-995223477</t>
  </si>
  <si>
    <t>BUR</t>
  </si>
  <si>
    <t>Jet Aviation Flight Services, Inc.</t>
  </si>
  <si>
    <t>112 Charles A. Lindbergh Drive</t>
  </si>
  <si>
    <t>Teterboro Airport</t>
  </si>
  <si>
    <t>Teterboro</t>
  </si>
  <si>
    <t>NJ</t>
  </si>
  <si>
    <t>management_usa@jetaviation.com</t>
  </si>
  <si>
    <t>www.jetaviation.com</t>
  </si>
  <si>
    <t>201-462-4000</t>
  </si>
  <si>
    <t>Ansh</t>
  </si>
  <si>
    <t>Singh</t>
  </si>
  <si>
    <t>Charter Sales Director</t>
  </si>
  <si>
    <t>ansh.singh@jetaviation.com</t>
  </si>
  <si>
    <t>516-324-5804</t>
  </si>
  <si>
    <t xml:space="preserve">Avjet Corp. </t>
  </si>
  <si>
    <t>delivered 2/8/08. M3 Industries LLC, Los Angeles CA bought 12/29/20</t>
  </si>
  <si>
    <t>660 S FIGUEROA ST STE 1888</t>
  </si>
  <si>
    <t>LOS ANGELES</t>
  </si>
  <si>
    <t>Avjet Corporation</t>
  </si>
  <si>
    <t>M3 Industries, LLC</t>
  </si>
  <si>
    <t>660 South Figueroa Street, Suite 1888</t>
  </si>
  <si>
    <t>Los Angeles</t>
  </si>
  <si>
    <t>213-797-4255</t>
  </si>
  <si>
    <t>Dalia</t>
  </si>
  <si>
    <t>Wahab</t>
  </si>
  <si>
    <t>dwahab@shangrila.us</t>
  </si>
  <si>
    <t>N458TB</t>
  </si>
  <si>
    <t>M3 Aviation, LLC</t>
  </si>
  <si>
    <t>7033 East Greenway Parkway, Suite 100</t>
  </si>
  <si>
    <t>602-677-9912</t>
  </si>
  <si>
    <t>Brownlee</t>
  </si>
  <si>
    <t>500 PK LLC, Santa Barbara CA bought 11/8/18</t>
  </si>
  <si>
    <t>500 PK LLC</t>
  </si>
  <si>
    <t>312 N NOPAL ST</t>
  </si>
  <si>
    <t>SANTA BARBARA</t>
  </si>
  <si>
    <t xml:space="preserve">M-FAST </t>
  </si>
  <si>
    <t>JBQ</t>
  </si>
  <si>
    <t>Dominican Republic</t>
  </si>
  <si>
    <t>G-150 Aeronautics, Ltd.</t>
  </si>
  <si>
    <t>P.O. Box 3163</t>
  </si>
  <si>
    <t>Chera Chambers, Main Office</t>
  </si>
  <si>
    <t>Road Town, Tortola</t>
  </si>
  <si>
    <t>Virgin Islands (British)</t>
  </si>
  <si>
    <t>G-150 Aeronautics Ltd. rg 12/15/17</t>
  </si>
  <si>
    <t>N553CB</t>
  </si>
  <si>
    <t>SJU</t>
  </si>
  <si>
    <t>Puerto Rico</t>
  </si>
  <si>
    <t>Certificate Holder</t>
  </si>
  <si>
    <t>M &amp; N Aviation, Inc.</t>
  </si>
  <si>
    <t>P.O. Box 38098</t>
  </si>
  <si>
    <t>San Juan</t>
  </si>
  <si>
    <t>charters@mnaviation.com</t>
  </si>
  <si>
    <t>www.mnaviation.com</t>
  </si>
  <si>
    <t>787-791-7090</t>
  </si>
  <si>
    <t>Alicia</t>
  </si>
  <si>
    <t>Pineda</t>
  </si>
  <si>
    <t>Controller</t>
  </si>
  <si>
    <t>apineda@mnaviation.com</t>
  </si>
  <si>
    <t>787-475-5075</t>
  </si>
  <si>
    <t xml:space="preserve">MN Aviation </t>
  </si>
  <si>
    <t>N553CB LLC Dorado PR bought 12/7/18</t>
  </si>
  <si>
    <t>BO SALDINERA</t>
  </si>
  <si>
    <t>DORADO</t>
  </si>
  <si>
    <t>PR</t>
  </si>
  <si>
    <t>M&amp;N Aviation, Inc.</t>
  </si>
  <si>
    <t>MY5A</t>
  </si>
  <si>
    <t xml:space="preserve">M &amp; N Aviation, Inc. </t>
  </si>
  <si>
    <t>PO Box 38098</t>
  </si>
  <si>
    <t>00937</t>
  </si>
  <si>
    <t>+1 787.791.7090</t>
  </si>
  <si>
    <t>info@mnaviation.com</t>
  </si>
  <si>
    <t>M AND N EQUIPMENT LLC</t>
  </si>
  <si>
    <t>SCHIEK, TODD</t>
  </si>
  <si>
    <t>M&amp;N EQUIPMENT, LLC</t>
  </si>
  <si>
    <t>8551 AVIATOR LANE</t>
  </si>
  <si>
    <t>Suite B</t>
  </si>
  <si>
    <t>ENGLEWOOD</t>
  </si>
  <si>
    <t>CO</t>
  </si>
  <si>
    <t>80112</t>
  </si>
  <si>
    <t>7209790312</t>
  </si>
  <si>
    <t>N553CB, LLC</t>
  </si>
  <si>
    <t>120 Carr. 693</t>
  </si>
  <si>
    <t>Dorado</t>
  </si>
  <si>
    <t>787-796-5656</t>
  </si>
  <si>
    <t>Federico</t>
  </si>
  <si>
    <t>Stubbe</t>
  </si>
  <si>
    <t>Sociedade de Taxi Aereo Do Nordeste, Ltda.</t>
  </si>
  <si>
    <t>Rodovia Br 104 S/N,</t>
  </si>
  <si>
    <t>Aereporoto Zumbi dos Palmares</t>
  </si>
  <si>
    <t>Rio Largo</t>
  </si>
  <si>
    <t>57100-000</t>
  </si>
  <si>
    <t>sotan@sotan.com.br</t>
  </si>
  <si>
    <t>55-82-33221785</t>
  </si>
  <si>
    <t>Fernando</t>
  </si>
  <si>
    <t>Lopes de Farias</t>
  </si>
  <si>
    <t xml:space="preserve">SOTAN - SOCIEDADE DE TÁXI AÉREO DO NORDESTE LTDA </t>
  </si>
  <si>
    <t>Duty Free Trading Latvija LLC bought 9/3/21</t>
  </si>
  <si>
    <t>EF INVESTIMENTOS E PARTICIPAÇÕES LTDA</t>
  </si>
  <si>
    <t>EF Investimentos e Participacoes, Ltda.</t>
  </si>
  <si>
    <t>BLI</t>
  </si>
  <si>
    <t>Altair Advanced Industries, Inc.</t>
  </si>
  <si>
    <t>1680 West Bakerfield Road</t>
  </si>
  <si>
    <t>Bellingham</t>
  </si>
  <si>
    <t>alpha@alpha.com</t>
  </si>
  <si>
    <t>www.alpha.com/altair-advanced-industries</t>
  </si>
  <si>
    <t>360-671-7703</t>
  </si>
  <si>
    <t>Grace</t>
  </si>
  <si>
    <t>Borsari</t>
  </si>
  <si>
    <t>Chairman &amp; CEO</t>
  </si>
  <si>
    <t>gborsari@alpha.com</t>
  </si>
  <si>
    <t>G B Enterprises Inc. Bellingham WA bought 6/24/08. Became Altair Advanced Industries, rg 07/14/10 Altair Advanced Industries Inc. Bellingham WA</t>
  </si>
  <si>
    <t>1680 W BAKERVIEW RD</t>
  </si>
  <si>
    <t>BELLINGHAM</t>
  </si>
  <si>
    <t>SUS</t>
  </si>
  <si>
    <t>MO</t>
  </si>
  <si>
    <t>Drury Development Corporation</t>
  </si>
  <si>
    <t>13075 Manchester Road #200</t>
  </si>
  <si>
    <t>Des Peres</t>
  </si>
  <si>
    <t>314-423-6698</t>
  </si>
  <si>
    <t>Bob</t>
  </si>
  <si>
    <t>Schrock</t>
  </si>
  <si>
    <t>Drury Development rrg 11/8/16</t>
  </si>
  <si>
    <t>13075 MANCHESTER RD STE 200</t>
  </si>
  <si>
    <t>SAINT LOUIS</t>
  </si>
  <si>
    <t>Larry</t>
  </si>
  <si>
    <t>Hasselfeld</t>
  </si>
  <si>
    <t>Senior Vice President &amp; CFO</t>
  </si>
  <si>
    <t>LUL</t>
  </si>
  <si>
    <t>MS</t>
  </si>
  <si>
    <t>Sanderson Farms, Inc.</t>
  </si>
  <si>
    <t>P.O. Box 988</t>
  </si>
  <si>
    <t>127 Flynt Road</t>
  </si>
  <si>
    <t>Laurel</t>
  </si>
  <si>
    <t>lbutts@sandersonfarms.com</t>
  </si>
  <si>
    <t>www.sandersonfarms.com</t>
  </si>
  <si>
    <t>601-649-4030</t>
  </si>
  <si>
    <t>Zane</t>
  </si>
  <si>
    <t>Lambert</t>
  </si>
  <si>
    <t>Manager of Aircraft Operations</t>
  </si>
  <si>
    <t>zane.lambert@sandersonfarms.com</t>
  </si>
  <si>
    <t>Sanderson Farms, Laurel MS delivered 5/2/08</t>
  </si>
  <si>
    <t>SANDERSON FARMS INC</t>
  </si>
  <si>
    <t>127 FLYNT RD</t>
  </si>
  <si>
    <t>LAUREL</t>
  </si>
  <si>
    <t xml:space="preserve">Sanderson Farms, Inc. </t>
  </si>
  <si>
    <t>PO Box 988 127 Flynt Road</t>
  </si>
  <si>
    <t>Mississippi</t>
  </si>
  <si>
    <t>39441-0988</t>
  </si>
  <si>
    <t>+1 601.649.4030</t>
  </si>
  <si>
    <t>dgilley@sandersonfarms.com</t>
  </si>
  <si>
    <t>N67KP</t>
  </si>
  <si>
    <t>Marivest Support Services, LLC</t>
  </si>
  <si>
    <t>1500 East 27th Terrace</t>
  </si>
  <si>
    <t>620-231-2264</t>
  </si>
  <si>
    <t>Michael</t>
  </si>
  <si>
    <t>Marietta</t>
  </si>
  <si>
    <t>Vice President &amp; Director</t>
  </si>
  <si>
    <t>Marivest Holdings Inc, Pittsburg KS bought 12/30/13</t>
  </si>
  <si>
    <t>1500 E 27TH TER</t>
  </si>
  <si>
    <t>STP</t>
  </si>
  <si>
    <t>MN</t>
  </si>
  <si>
    <t>FKM Enterprises, LLC</t>
  </si>
  <si>
    <t>29 Pine Rd.</t>
  </si>
  <si>
    <t>St. Paul</t>
  </si>
  <si>
    <t>55127-6471</t>
  </si>
  <si>
    <t>Frederick</t>
  </si>
  <si>
    <t>Martin</t>
  </si>
  <si>
    <t>fredm@dginv.com</t>
  </si>
  <si>
    <t>612-396-5634</t>
  </si>
  <si>
    <t>612-317-4100</t>
  </si>
  <si>
    <t>FKM Enterprises, Minneapolis MN bought 1/9/17, rrg 3/16/17, rg 02/19/20 FKM Enterprises Llc North Oaks MN</t>
  </si>
  <si>
    <t>29 PINE RD</t>
  </si>
  <si>
    <t>NORTH OAKS</t>
  </si>
  <si>
    <t>N150GA</t>
  </si>
  <si>
    <t>Gulfstream rrg 3/25/13. Gulfstream Leasing, Savannah GA bought 5/8/13</t>
  </si>
  <si>
    <t>M/S B-16</t>
  </si>
  <si>
    <t xml:space="preserve">C-FWXR / C-FWXR </t>
  </si>
  <si>
    <t>YHM</t>
  </si>
  <si>
    <t>ON</t>
  </si>
  <si>
    <t>Jetport, Inc.</t>
  </si>
  <si>
    <t>520-9300 Airport Road</t>
  </si>
  <si>
    <t>Mt. Hope</t>
  </si>
  <si>
    <t>L0R 1W0</t>
  </si>
  <si>
    <t>info@jetport.com</t>
  </si>
  <si>
    <t>www.jetport.com</t>
  </si>
  <si>
    <t>905-679-2400</t>
  </si>
  <si>
    <t>Patrick</t>
  </si>
  <si>
    <t>Bouvry</t>
  </si>
  <si>
    <t>pbouvry@jetport.com</t>
  </si>
  <si>
    <t>Hamilton Jetport Ltd, Mt Hope ON bought 8/12/21</t>
  </si>
  <si>
    <t>Hamilton Jetport Limited (Jetport)</t>
  </si>
  <si>
    <t>Mount Hope</t>
  </si>
  <si>
    <t>Ontario</t>
  </si>
  <si>
    <t>2828520 Ontario, Inc.</t>
  </si>
  <si>
    <t>1164 Walker's Line</t>
  </si>
  <si>
    <t>Burlington</t>
  </si>
  <si>
    <t>L7M 1V2</t>
  </si>
  <si>
    <t>OAK</t>
  </si>
  <si>
    <t>Additional Company/Contact</t>
  </si>
  <si>
    <t>Ardenbrook, Inc.</t>
  </si>
  <si>
    <t>4725 Thornton Avenue</t>
  </si>
  <si>
    <t>Fremont</t>
  </si>
  <si>
    <t>94536-6408</t>
  </si>
  <si>
    <t>service@ardenbrook.com</t>
  </si>
  <si>
    <t>www.ardenbrook.com</t>
  </si>
  <si>
    <t>510-797-7980</t>
  </si>
  <si>
    <t>Brooks</t>
  </si>
  <si>
    <t>mbrooks@ardenbrook.com</t>
  </si>
  <si>
    <t>Two Star Maritime LLC, Hillsboro OR bought 11/21/16</t>
  </si>
  <si>
    <t>4725 THORNTON AVE</t>
  </si>
  <si>
    <t>FREMONT</t>
  </si>
  <si>
    <t>Two Star Maritime, LLC</t>
  </si>
  <si>
    <t xml:space="preserve">VH-PFW </t>
  </si>
  <si>
    <t>Pacific Flight Services Condell NSW (ST Aerospace) rg 7/17/17</t>
  </si>
  <si>
    <t>ST Aerospace Engineering Pte. Ltd.</t>
  </si>
  <si>
    <t>600 West Camp Road</t>
  </si>
  <si>
    <t>Seletar, Singapore</t>
  </si>
  <si>
    <t>www.stengg.com</t>
  </si>
  <si>
    <t>65-9155-1772</t>
  </si>
  <si>
    <t>Vincent</t>
  </si>
  <si>
    <t>Chong</t>
  </si>
  <si>
    <t>BTR</t>
  </si>
  <si>
    <t>LA</t>
  </si>
  <si>
    <t>Excel Group Services, Inc.</t>
  </si>
  <si>
    <t>8641 United Plaza Boulevard, Suite 102</t>
  </si>
  <si>
    <t>www.excelusa.com</t>
  </si>
  <si>
    <t>225-408-1300</t>
  </si>
  <si>
    <t>Roberts</t>
  </si>
  <si>
    <t>droberts@excelusa.com</t>
  </si>
  <si>
    <t>Denali Global Aviation LLC, Christiansted USVI delivered 5/26/10, rrg 11/18/10</t>
  </si>
  <si>
    <t>8641 UNITED PLAZA BLVD STE 102</t>
  </si>
  <si>
    <t>BATON ROUGE</t>
  </si>
  <si>
    <t xml:space="preserve">Excel Group Services, Inc. </t>
  </si>
  <si>
    <t>9250 C.E. Woolman Drive</t>
  </si>
  <si>
    <t>Louisiana</t>
  </si>
  <si>
    <t>70807</t>
  </si>
  <si>
    <t>+1 225.354.6594</t>
  </si>
  <si>
    <t>IES Leasing, LLC</t>
  </si>
  <si>
    <t>225-408-1364</t>
  </si>
  <si>
    <t>8M1</t>
  </si>
  <si>
    <t>D&amp;I Transportation, LLC</t>
  </si>
  <si>
    <t>2694 W. Oxford Loop, Suite 150</t>
  </si>
  <si>
    <t>Oxford</t>
  </si>
  <si>
    <t>662-371-4124</t>
  </si>
  <si>
    <t>Stephen</t>
  </si>
  <si>
    <t>Miles</t>
  </si>
  <si>
    <t>stephen@weareaddicus.com</t>
  </si>
  <si>
    <t>601-212-6420</t>
  </si>
  <si>
    <t>662-269-6475</t>
  </si>
  <si>
    <t>D&amp;I Transportation LLC, Tupelo MS bought 5/27/20, rg 06/30/20 NAC Flight Service Llc Tupelo MS</t>
  </si>
  <si>
    <t>333 W FRANKLIN ST</t>
  </si>
  <si>
    <t>TUPELO</t>
  </si>
  <si>
    <t>NAC FLIGHT SERVICE LLC</t>
  </si>
  <si>
    <t>NAC Flight Service, LLC</t>
  </si>
  <si>
    <t>P.O. Box 2387</t>
  </si>
  <si>
    <t>Madison</t>
  </si>
  <si>
    <t>Walter</t>
  </si>
  <si>
    <t>Elliott</t>
  </si>
  <si>
    <t>BOI</t>
  </si>
  <si>
    <t>ID</t>
  </si>
  <si>
    <t>The Peregrine Leasing Trust</t>
  </si>
  <si>
    <t>7229 South Alton Way</t>
  </si>
  <si>
    <t>Centennial</t>
  </si>
  <si>
    <t>303-770-3700</t>
  </si>
  <si>
    <t>Dan</t>
  </si>
  <si>
    <t>DeKeyrel</t>
  </si>
  <si>
    <t xml:space="preserve">Mountain Aviation </t>
  </si>
  <si>
    <t>Peregrine Falcon LLC (Trustee) Boise ID bought 8/15/14</t>
  </si>
  <si>
    <t>6225 N MEEKER PL STE 100</t>
  </si>
  <si>
    <t>BOISE</t>
  </si>
  <si>
    <t>Mountain Aviation, LLC</t>
  </si>
  <si>
    <t>VQMA</t>
  </si>
  <si>
    <t>MOUNTAIN AVIATION LLC</t>
  </si>
  <si>
    <t>Vargo, Michael Stephen</t>
  </si>
  <si>
    <t>CHIEF OPERATING OFFICER</t>
  </si>
  <si>
    <t>9656 METRO AIRPORT AVE.</t>
  </si>
  <si>
    <t>BROOMFIELD</t>
  </si>
  <si>
    <t>80021</t>
  </si>
  <si>
    <t>3034663506</t>
  </si>
  <si>
    <t xml:space="preserve">RP-C5168 </t>
  </si>
  <si>
    <t>MNL</t>
  </si>
  <si>
    <t>Philippine Airlines, Inc.</t>
  </si>
  <si>
    <t>PNB Financial Center</t>
  </si>
  <si>
    <t>Pres. Diosdado Macapagal Avenue, CCP Complex</t>
  </si>
  <si>
    <t>Pasay City, Metro Manila</t>
  </si>
  <si>
    <t>Airlines</t>
  </si>
  <si>
    <t>corporate.finance@pal.com.ph</t>
  </si>
  <si>
    <t>www.philippineairlines.com</t>
  </si>
  <si>
    <t>Lucio</t>
  </si>
  <si>
    <t>Tan</t>
  </si>
  <si>
    <t>lucio_tan@pal.com.ph</t>
  </si>
  <si>
    <t xml:space="preserve">Philippine Airlines </t>
  </si>
  <si>
    <t>delivered 8/8/08</t>
  </si>
  <si>
    <t>Merlone Geier Management, LLC</t>
  </si>
  <si>
    <t>425 California Street, 11th Floor</t>
  </si>
  <si>
    <t>San Francisco</t>
  </si>
  <si>
    <t>www.merlonegeier.com</t>
  </si>
  <si>
    <t>415-693-9000</t>
  </si>
  <si>
    <t>Merlone</t>
  </si>
  <si>
    <t>peter.merlone@mhrealty.com</t>
  </si>
  <si>
    <t>Pdkaa 150 HM Partners LLC San Francisco CA (Hansen Capital Management Inc.) delivered 4/7/10, rrg 4/23/10. Became Merlone Geier Management LLC</t>
  </si>
  <si>
    <t>425 CALIFORNIA ST FL 11</t>
  </si>
  <si>
    <t>SAN FRANCISCO</t>
  </si>
  <si>
    <t>N375AB</t>
  </si>
  <si>
    <t>Awaiting Documentation</t>
  </si>
  <si>
    <t>Unidentified</t>
  </si>
  <si>
    <t xml:space="preserve">Alpi Jets </t>
  </si>
  <si>
    <t xml:space="preserve">OE-GBA </t>
  </si>
  <si>
    <t>ALPHA BRAVO AVIATION LLC</t>
  </si>
  <si>
    <t>2895 W CAPOVILLA AVE STE 140</t>
  </si>
  <si>
    <t>LAS VEGAS</t>
  </si>
  <si>
    <t>NV</t>
  </si>
  <si>
    <t>Air 7 LLC</t>
  </si>
  <si>
    <t>GQRA</t>
  </si>
  <si>
    <t>AIR 7 LLC</t>
  </si>
  <si>
    <t>Robert Oliver</t>
  </si>
  <si>
    <t>CEO</t>
  </si>
  <si>
    <t>575 Aviation Drive</t>
  </si>
  <si>
    <t>Camarillo</t>
  </si>
  <si>
    <t>93010</t>
  </si>
  <si>
    <t>8053835105</t>
  </si>
  <si>
    <t>N101RX</t>
  </si>
  <si>
    <t>INT</t>
  </si>
  <si>
    <t>Teall Capital Partners, LLC</t>
  </si>
  <si>
    <t>1001 West Fourth Street</t>
  </si>
  <si>
    <t>Winston-Salem</t>
  </si>
  <si>
    <t>27101-2400</t>
  </si>
  <si>
    <t>336-430-3222</t>
  </si>
  <si>
    <t>Ben</t>
  </si>
  <si>
    <t>Sutton</t>
  </si>
  <si>
    <t>Teall Capital Partners, Winston-Salem NC bought 7/20/18</t>
  </si>
  <si>
    <t>PO BOX 21528</t>
  </si>
  <si>
    <t>WINSTON SALEM</t>
  </si>
  <si>
    <t>Sage Air, LLC</t>
  </si>
  <si>
    <t>215 South State Street, Suite 1200</t>
  </si>
  <si>
    <t>310-490-9028</t>
  </si>
  <si>
    <t>Brent</t>
  </si>
  <si>
    <t>Smittcamp</t>
  </si>
  <si>
    <t>Sage Air LLC, Salt Lake City UT bought 12/29/17</t>
  </si>
  <si>
    <t>215 S STATE ST STE 1200</t>
  </si>
  <si>
    <t xml:space="preserve">C-FGFY / C-GXNW </t>
  </si>
  <si>
    <t>YYZ</t>
  </si>
  <si>
    <t>Skyservice Business Aviation, Inc.</t>
  </si>
  <si>
    <t>6120 Midfield Road</t>
  </si>
  <si>
    <t>Mississauga</t>
  </si>
  <si>
    <t>L4W 2P7</t>
  </si>
  <si>
    <t>yyzcsr@skyservice.com</t>
  </si>
  <si>
    <t>www.skyservice.com</t>
  </si>
  <si>
    <t>905-677-3300</t>
  </si>
  <si>
    <t>Murray</t>
  </si>
  <si>
    <t>ben_murray@skyservice.com</t>
  </si>
  <si>
    <t xml:space="preserve">Skyservice Business Aviation </t>
  </si>
  <si>
    <t>delivered 10/29/08</t>
  </si>
  <si>
    <t>John M Bennetto</t>
  </si>
  <si>
    <t>Dutton</t>
  </si>
  <si>
    <t>NWVP (Gl50) Inc.</t>
  </si>
  <si>
    <t>Toronto</t>
  </si>
  <si>
    <t xml:space="preserve">XA-CHY </t>
  </si>
  <si>
    <t>TLC</t>
  </si>
  <si>
    <t>Aerolineas Ejecutivas, SA de CV</t>
  </si>
  <si>
    <t>Calle 2, Hangar 9</t>
  </si>
  <si>
    <t>Aeropuerto Int'l Lic. Adolfo Lopez Mateos</t>
  </si>
  <si>
    <t>Toluca, Mexico</t>
  </si>
  <si>
    <t>info@ale.mx</t>
  </si>
  <si>
    <t>www.aerolineasejecutivas.com</t>
  </si>
  <si>
    <t>52-722-2791600</t>
  </si>
  <si>
    <t>Eric</t>
  </si>
  <si>
    <t>Guzman</t>
  </si>
  <si>
    <t>Charter Dept. Manager</t>
  </si>
  <si>
    <t>e.guzman@ale.mx</t>
  </si>
  <si>
    <t>Aerolineas Ejecutivas S.A. bought 7/22/14</t>
  </si>
  <si>
    <t>SFG Equipment Leasing Corporation I</t>
  </si>
  <si>
    <t>100 North Michigan Street, 3rd Floor</t>
  </si>
  <si>
    <t>South Bend</t>
  </si>
  <si>
    <t>IN</t>
  </si>
  <si>
    <t>Leasing Company</t>
  </si>
  <si>
    <t>574-235-2918</t>
  </si>
  <si>
    <t>Jeff</t>
  </si>
  <si>
    <t>Buhr</t>
  </si>
  <si>
    <t>buhrj@1stsource.com</t>
  </si>
  <si>
    <t xml:space="preserve">XA-JCZ </t>
  </si>
  <si>
    <t>MID</t>
  </si>
  <si>
    <t>Impulsive Marine Investments, Inc.</t>
  </si>
  <si>
    <t>Air Palace SA de CV bought 8/10/16</t>
  </si>
  <si>
    <t>PLU</t>
  </si>
  <si>
    <t>MG</t>
  </si>
  <si>
    <t>Dos Mares Guia Neto, Walfrido Silvido</t>
  </si>
  <si>
    <t>Av. Olegario Maciel 1730, Andar 2</t>
  </si>
  <si>
    <t>Bairro Lourdes</t>
  </si>
  <si>
    <t>Belo Horizonte</t>
  </si>
  <si>
    <t>30180-111</t>
  </si>
  <si>
    <t>55-31-32910349</t>
  </si>
  <si>
    <t>Walfrido silvido</t>
  </si>
  <si>
    <t>Dos Mares Guia Neto</t>
  </si>
  <si>
    <t xml:space="preserve">SAMOS PARTICIPACOES LTDA AND OTHER </t>
  </si>
  <si>
    <t>KGW Equipment Leasing LLC, Hammond LA delivered 12/2/08</t>
  </si>
  <si>
    <t xml:space="preserve">EXTRATIVA MINERAL S.A </t>
  </si>
  <si>
    <t>https://www.controller.com/listings/search?Model=G150&amp;Manufacturer=GULFSTREAM</t>
  </si>
  <si>
    <t>Samos Participacoes, Ltda.</t>
  </si>
  <si>
    <t>Walfrido Silvino</t>
  </si>
  <si>
    <t>dos Mares Guia</t>
  </si>
  <si>
    <t>Leonardo</t>
  </si>
  <si>
    <t>de Vasconcelos Vieira</t>
  </si>
  <si>
    <t>Fixed Wing Chief Pilot</t>
  </si>
  <si>
    <t>leovvieira@gmail.com</t>
  </si>
  <si>
    <t>55-31-999812865</t>
  </si>
  <si>
    <t>DAL</t>
  </si>
  <si>
    <t>Anderson, Glenn W.</t>
  </si>
  <si>
    <t>Anderson</t>
  </si>
  <si>
    <t>Robert W Stallings (et al), Frisco TX bought 12/31/20</t>
  </si>
  <si>
    <t>5242 BUENA VISTA DR</t>
  </si>
  <si>
    <t>FRISCO</t>
  </si>
  <si>
    <t>REIS JAMES R</t>
  </si>
  <si>
    <t>ANDERSON GLENN W</t>
  </si>
  <si>
    <t>Reis, James R.</t>
  </si>
  <si>
    <t>Reis</t>
  </si>
  <si>
    <t>Stallings, Robert W.</t>
  </si>
  <si>
    <t>5242 Buena Vista Drive</t>
  </si>
  <si>
    <t>Frisco</t>
  </si>
  <si>
    <t>214-336-3828</t>
  </si>
  <si>
    <t>Stallings</t>
  </si>
  <si>
    <t>GAINSCO, Inc.</t>
  </si>
  <si>
    <t>P.O. Box 199023</t>
  </si>
  <si>
    <t>3333 Lee Parkway, Suite 1200</t>
  </si>
  <si>
    <t>Dallas</t>
  </si>
  <si>
    <t>manage@gainsco.com</t>
  </si>
  <si>
    <t>Roman</t>
  </si>
  <si>
    <t>Fleysher</t>
  </si>
  <si>
    <t>lear60375@gmail.com</t>
  </si>
  <si>
    <t>954-655-6004</t>
  </si>
  <si>
    <t xml:space="preserve">XA-CPL </t>
  </si>
  <si>
    <t>ADRO Servicios Aereos, SA</t>
  </si>
  <si>
    <t>Aeropuerto Internacional de Toluca</t>
  </si>
  <si>
    <t>Calle 4 Hangar 14 Lote 35</t>
  </si>
  <si>
    <t>Toluca, Ciudad de Mexico</t>
  </si>
  <si>
    <t>contacto@adroservicios.com</t>
  </si>
  <si>
    <t>52-722-2731419</t>
  </si>
  <si>
    <t>Emilio</t>
  </si>
  <si>
    <t>Perez de Leon</t>
  </si>
  <si>
    <t>Director of Maintenance,General Aviation</t>
  </si>
  <si>
    <t>emilio@adroservicios.com</t>
  </si>
  <si>
    <t>52-172-25105460</t>
  </si>
  <si>
    <t>ADRO Servicios Aereos S.A. rg 8/27/14</t>
  </si>
  <si>
    <t>Lorena</t>
  </si>
  <si>
    <t>Martinez</t>
  </si>
  <si>
    <t>Administrative Manager</t>
  </si>
  <si>
    <t>alejandra@adroservicios.com</t>
  </si>
  <si>
    <t>USA</t>
  </si>
  <si>
    <t>Jimmie Johnson Racing II, Inc.</t>
  </si>
  <si>
    <t>4325 Papa Joe Hendrick Boulevard</t>
  </si>
  <si>
    <t>Charlotte</t>
  </si>
  <si>
    <t>www.jimmiejohnson.com</t>
  </si>
  <si>
    <t>704-453-2587</t>
  </si>
  <si>
    <t>Jimmie</t>
  </si>
  <si>
    <t>Johnson</t>
  </si>
  <si>
    <t xml:space="preserve">Davinci Jets LLC </t>
  </si>
  <si>
    <t>Jimmie Johnson Racing II LLC, Birmingham MI bought 12/16/20</t>
  </si>
  <si>
    <t>370 E MAPLE RD FL 4</t>
  </si>
  <si>
    <t>BIRMINGHAM</t>
  </si>
  <si>
    <t>Davinci Jets LLC</t>
  </si>
  <si>
    <t>6JPA</t>
  </si>
  <si>
    <t xml:space="preserve">Hendrick Motorsports, Inc. </t>
  </si>
  <si>
    <t>9500 Aviation Boulevard Hangar H</t>
  </si>
  <si>
    <t>Concord</t>
  </si>
  <si>
    <t>Concord North Carolina 28027</t>
  </si>
  <si>
    <t>+1 704.453.2000</t>
  </si>
  <si>
    <t>DAVINCI JETS LLC</t>
  </si>
  <si>
    <t>Eric Legvold</t>
  </si>
  <si>
    <t>P.O. BOX 19681</t>
  </si>
  <si>
    <t>CHARLOTTE</t>
  </si>
  <si>
    <t>28219</t>
  </si>
  <si>
    <t>7043594674</t>
  </si>
  <si>
    <t>HOU</t>
  </si>
  <si>
    <t>TransCanada USA Pipeline Services, LLC</t>
  </si>
  <si>
    <t>700 Louisiana Street, Suite 700</t>
  </si>
  <si>
    <t>832-320-5522</t>
  </si>
  <si>
    <t>Stanley</t>
  </si>
  <si>
    <t>Executive Vice President</t>
  </si>
  <si>
    <t>TransCanada Pipelines Conroe TX transferred 6/6/18</t>
  </si>
  <si>
    <t xml:space="preserve">TransCanada PipeLine Ltd. </t>
  </si>
  <si>
    <t>246 Aviation Place NE</t>
  </si>
  <si>
    <t>Calgary</t>
  </si>
  <si>
    <t>Alberta</t>
  </si>
  <si>
    <t>T2E 7G1</t>
  </si>
  <si>
    <t>+1 403.216.7990</t>
  </si>
  <si>
    <t>www.transcanada.com</t>
  </si>
  <si>
    <t>N819AM</t>
  </si>
  <si>
    <t>Gama Aviation, LLC</t>
  </si>
  <si>
    <t>Two Corporate Drive, Suite 1050</t>
  </si>
  <si>
    <t>Shelton</t>
  </si>
  <si>
    <t>CT</t>
  </si>
  <si>
    <t>aircraftmanagement.usa@gamaaviation.com</t>
  </si>
  <si>
    <t>www.gamasignature.com</t>
  </si>
  <si>
    <t>203-337-4600</t>
  </si>
  <si>
    <t>KC</t>
  </si>
  <si>
    <t>Ihlefeld</t>
  </si>
  <si>
    <t>kcihlefeld@wheelsup.com</t>
  </si>
  <si>
    <t>203-337-4608</t>
  </si>
  <si>
    <t xml:space="preserve">Landmark Aviation </t>
  </si>
  <si>
    <t>N819AM LLC San Ramon CA bought 4/22/14, rrg 8/8/14</t>
  </si>
  <si>
    <t>2600 CAMINO RAMON STE 201</t>
  </si>
  <si>
    <t>SAN RAMON</t>
  </si>
  <si>
    <t>TWC AVIATION, INC.</t>
  </si>
  <si>
    <t>BZUA</t>
  </si>
  <si>
    <t>TWC AVIATION INC</t>
  </si>
  <si>
    <t>Thomas Connelly</t>
  </si>
  <si>
    <t>1162 Aviation Ave</t>
  </si>
  <si>
    <t>SAN JOSE</t>
  </si>
  <si>
    <t>95110</t>
  </si>
  <si>
    <t>2033374600</t>
  </si>
  <si>
    <t>N819AM, LLC</t>
  </si>
  <si>
    <t>P.O. Box 640</t>
  </si>
  <si>
    <t>2600 Camino Ramon, Suite 201</t>
  </si>
  <si>
    <t>San Ramon</t>
  </si>
  <si>
    <t>925-866-0100</t>
  </si>
  <si>
    <t>Alexander</t>
  </si>
  <si>
    <t>Mehran</t>
  </si>
  <si>
    <t>Sole Member</t>
  </si>
  <si>
    <t>Amehran@bishopranch.com</t>
  </si>
  <si>
    <t xml:space="preserve">C-FDLY / C-GZCZ </t>
  </si>
  <si>
    <t>YYC</t>
  </si>
  <si>
    <t>AB</t>
  </si>
  <si>
    <t>Sunwest Aviation, Ltd.</t>
  </si>
  <si>
    <t>217 Aero Court NE</t>
  </si>
  <si>
    <t>T2E 7C6</t>
  </si>
  <si>
    <t>sales@sunwestaviation.ca</t>
  </si>
  <si>
    <t>www.sunwestaviation.ca</t>
  </si>
  <si>
    <t>403-275-8121</t>
  </si>
  <si>
    <t>Ian</t>
  </si>
  <si>
    <t>Darnley</t>
  </si>
  <si>
    <t>idarnley@sunwestaviation.ca</t>
  </si>
  <si>
    <t>403-837-2389</t>
  </si>
  <si>
    <t xml:space="preserve">Sunwest Home Aviation </t>
  </si>
  <si>
    <t>rg 2/12/09 Sunwest Aviation Ltd. Calgary Alberta</t>
  </si>
  <si>
    <t>Commonwealth Air Training Ltd.</t>
  </si>
  <si>
    <t>Ottawa</t>
  </si>
  <si>
    <t>PIE</t>
  </si>
  <si>
    <t>DDMR, LLC</t>
  </si>
  <si>
    <t>11201 Corporate Circle North, Suite 120</t>
  </si>
  <si>
    <t>St Petersburg</t>
  </si>
  <si>
    <t>Daniel</t>
  </si>
  <si>
    <t>Doyle</t>
  </si>
  <si>
    <t>ddoyle@deximaging.com</t>
  </si>
  <si>
    <t>727-480-8685</t>
  </si>
  <si>
    <t>DDMR LLC, St Petersburg FL bought 12/22/16</t>
  </si>
  <si>
    <t>11201 CORPORATE CIR N STE 120</t>
  </si>
  <si>
    <t>SAINT PETERSBURG</t>
  </si>
  <si>
    <t>N719KX</t>
  </si>
  <si>
    <t>GJK, LLC</t>
  </si>
  <si>
    <t>19054 North 97th Place</t>
  </si>
  <si>
    <t>602-421-2345</t>
  </si>
  <si>
    <t>Gary</t>
  </si>
  <si>
    <t>Knight</t>
  </si>
  <si>
    <t>Martis Holdings LLC Scottsdale AZ bought 12/9/16 for Knight-Swift Transportation Holdings</t>
  </si>
  <si>
    <t>19054 N 97TH PL</t>
  </si>
  <si>
    <t>GJK LLC</t>
  </si>
  <si>
    <t>Martis Holdings, LLC</t>
  </si>
  <si>
    <t>19155 North 107th Street</t>
  </si>
  <si>
    <t>kevink@knighttrans.com</t>
  </si>
  <si>
    <t>N15PV</t>
  </si>
  <si>
    <t>LAS</t>
  </si>
  <si>
    <t>Terrible Herbst, Inc.</t>
  </si>
  <si>
    <t>5195 Las Vegas Boulevard South</t>
  </si>
  <si>
    <t>Las Vegas</t>
  </si>
  <si>
    <t>89193-5398</t>
  </si>
  <si>
    <t>www.terribleherbst.com</t>
  </si>
  <si>
    <t>702-736-6151</t>
  </si>
  <si>
    <t>Herbst</t>
  </si>
  <si>
    <t>Golden Sky Aviation Ltd bought 7/14/16</t>
  </si>
  <si>
    <t>GOLDEN SKY AVIATION LTD</t>
  </si>
  <si>
    <t>28 OLD RUDNICK LN</t>
  </si>
  <si>
    <t>DOVER</t>
  </si>
  <si>
    <t>Sanderson Farms Inc. Laurel MS bought 12/12/13, rrg 4/24/14</t>
  </si>
  <si>
    <t>SHV</t>
  </si>
  <si>
    <t>Frank's Management Company, LLC</t>
  </si>
  <si>
    <t>6132 Charles Lindberg Drive</t>
  </si>
  <si>
    <t>Shreveport</t>
  </si>
  <si>
    <t>Jones</t>
  </si>
  <si>
    <t>Jet Flight LLC, Shreveport LA delivered 3/20/09</t>
  </si>
  <si>
    <t>1312 N HEARNE AVE</t>
  </si>
  <si>
    <t>SHREVEPORT</t>
  </si>
  <si>
    <t>Jet Flight, LLC</t>
  </si>
  <si>
    <t>P.O. Box 7665</t>
  </si>
  <si>
    <t>1312 North Hearne Avenue</t>
  </si>
  <si>
    <t>71137-7665</t>
  </si>
  <si>
    <t>318-221-2688</t>
  </si>
  <si>
    <t>Bobby</t>
  </si>
  <si>
    <t>Jelks</t>
  </si>
  <si>
    <t>HIO</t>
  </si>
  <si>
    <t>1455 SW Broadway, Suite 1700</t>
  </si>
  <si>
    <t>Portland</t>
  </si>
  <si>
    <t>Bowen</t>
  </si>
  <si>
    <t>WB ATS LLC Portland OR bought 9/27/18</t>
  </si>
  <si>
    <t>1455 SW BROADWAY STE 1700</t>
  </si>
  <si>
    <t>PORTLAND</t>
  </si>
  <si>
    <t xml:space="preserve">VP-CEP </t>
  </si>
  <si>
    <t>AMD</t>
  </si>
  <si>
    <t>India</t>
  </si>
  <si>
    <t>K-Air Charters</t>
  </si>
  <si>
    <t>2nd Floor, Sarathy Enclave</t>
  </si>
  <si>
    <t>1st Cross, Cheruparambath Road</t>
  </si>
  <si>
    <t>Kochi, Kerala</t>
  </si>
  <si>
    <t>office@k-aircharters.com</t>
  </si>
  <si>
    <t>www.k-aircharters.com</t>
  </si>
  <si>
    <t>91-484-4035020</t>
  </si>
  <si>
    <t>Koshy</t>
  </si>
  <si>
    <t>Varghese</t>
  </si>
  <si>
    <t>operations@k-aircharters.com</t>
  </si>
  <si>
    <t>91-9387-032180</t>
  </si>
  <si>
    <t>B2 Management Ltd delivered 5/15/09</t>
  </si>
  <si>
    <t>N57RG</t>
  </si>
  <si>
    <t>NTR</t>
  </si>
  <si>
    <t>Soliq, SA de CV</t>
  </si>
  <si>
    <t>Paseo De La Reforma 1240, Col. Lomas De Chapultepe</t>
  </si>
  <si>
    <t>contacto@soliq.mx</t>
  </si>
  <si>
    <t>www.soliq.mx</t>
  </si>
  <si>
    <t>52-81-1932-5600</t>
  </si>
  <si>
    <t>Jorge</t>
  </si>
  <si>
    <t>Siller</t>
  </si>
  <si>
    <t>sillerjorge@hotmail.com</t>
  </si>
  <si>
    <t>52-51-28077386</t>
  </si>
  <si>
    <t>Soliq SA de SV bought 8/27/5, rrg 12/4/15</t>
  </si>
  <si>
    <t>Roberto</t>
  </si>
  <si>
    <t>Gonzalez Valdez</t>
  </si>
  <si>
    <t>Founder &amp; General Partner</t>
  </si>
  <si>
    <t>robgonval@hotmail.com</t>
  </si>
  <si>
    <t>52-55-45664710</t>
  </si>
  <si>
    <t>CAK</t>
  </si>
  <si>
    <t>Goodyear Flight Department</t>
  </si>
  <si>
    <t>5400 Lauby Road</t>
  </si>
  <si>
    <t>Akron-Canton Regional Airport</t>
  </si>
  <si>
    <t>North Canton</t>
  </si>
  <si>
    <t>Chris</t>
  </si>
  <si>
    <t>Kostiuk</t>
  </si>
  <si>
    <t>chris_kostiuk@goodyear.com</t>
  </si>
  <si>
    <t>Goodyear rrg 4/10/15</t>
  </si>
  <si>
    <t>200 E INNOVATION WAY</t>
  </si>
  <si>
    <t>AKRON</t>
  </si>
  <si>
    <t>The Goodyear Tire &amp; Rubber Company</t>
  </si>
  <si>
    <t>200 Innovation Way</t>
  </si>
  <si>
    <t>Akron</t>
  </si>
  <si>
    <t>www.goodyear.com</t>
  </si>
  <si>
    <t>330-796-2121</t>
  </si>
  <si>
    <t>Laura</t>
  </si>
  <si>
    <t>Thompson</t>
  </si>
  <si>
    <t>Executive Vice President &amp; CFO</t>
  </si>
  <si>
    <t xml:space="preserve">SP-TBF </t>
  </si>
  <si>
    <t>WRO</t>
  </si>
  <si>
    <t>Poland</t>
  </si>
  <si>
    <t>AMC Aviation Sp. z.o.o.</t>
  </si>
  <si>
    <t>ul. Ruchliwa 15</t>
  </si>
  <si>
    <t>Warsaw</t>
  </si>
  <si>
    <t>02-182</t>
  </si>
  <si>
    <t>sales@amcaviation.eu</t>
  </si>
  <si>
    <t>www.amcaviation.eu</t>
  </si>
  <si>
    <t>48-22-346-5330</t>
  </si>
  <si>
    <t>Jarek</t>
  </si>
  <si>
    <t>Pierzchala</t>
  </si>
  <si>
    <t>CFO</t>
  </si>
  <si>
    <t>jarek.pierzchala@amcaviation.eu</t>
  </si>
  <si>
    <t>48-503-077-212</t>
  </si>
  <si>
    <t>One Sp Zoo SKA rg 3/3/16</t>
  </si>
  <si>
    <t>Kaczmarski Group SP z.o.o.</t>
  </si>
  <si>
    <t>Danuty Siedzikowny 12</t>
  </si>
  <si>
    <t>Wroclaw</t>
  </si>
  <si>
    <t>51-214</t>
  </si>
  <si>
    <t>kontakt@kaczmarskigroup.pl</t>
  </si>
  <si>
    <t>https://kaczmarskigroup.pl/</t>
  </si>
  <si>
    <t>48-71-747-4747</t>
  </si>
  <si>
    <t>Kaczmarski</t>
  </si>
  <si>
    <t>President of the Board</t>
  </si>
  <si>
    <t xml:space="preserve">TC-AEH </t>
  </si>
  <si>
    <t>ISL</t>
  </si>
  <si>
    <t>Turkey</t>
  </si>
  <si>
    <t>BarAir</t>
  </si>
  <si>
    <t>Ataturk Airport General Aviation Terminal, Hgr. 10</t>
  </si>
  <si>
    <t>Istanbul</t>
  </si>
  <si>
    <t>info@tahe.com.tr</t>
  </si>
  <si>
    <t>90-212-592-0036</t>
  </si>
  <si>
    <t>Serdar</t>
  </si>
  <si>
    <t>Ertan</t>
  </si>
  <si>
    <t>Flight Operations Manager</t>
  </si>
  <si>
    <t>serdar@tahe.com.tr</t>
  </si>
  <si>
    <t>90-533-704-4606</t>
  </si>
  <si>
    <t xml:space="preserve">Tahe Aviation </t>
  </si>
  <si>
    <t>Tahe Air Havacilik rg 4/13/10</t>
  </si>
  <si>
    <t>MKG</t>
  </si>
  <si>
    <t>Northern Jet Management</t>
  </si>
  <si>
    <t>P.O. Box 888380</t>
  </si>
  <si>
    <t>5500 44th Street SE, Building 203</t>
  </si>
  <si>
    <t>Grand Rapids</t>
  </si>
  <si>
    <t>information@northernjet.net</t>
  </si>
  <si>
    <t>www.northernjet.net</t>
  </si>
  <si>
    <t>616-336-4800</t>
  </si>
  <si>
    <t>Steve</t>
  </si>
  <si>
    <t>Cok</t>
  </si>
  <si>
    <t>scok@northernjet.net</t>
  </si>
  <si>
    <t xml:space="preserve">Northern Jet Management </t>
  </si>
  <si>
    <t>transferred late 2020</t>
  </si>
  <si>
    <t>320 E CIRCLE DR</t>
  </si>
  <si>
    <t>NORTH MUSKEGON</t>
  </si>
  <si>
    <t>Northern Jet Management, Inc.</t>
  </si>
  <si>
    <t>T6FA</t>
  </si>
  <si>
    <t>NORTHERN JET MANAGEMENT INC</t>
  </si>
  <si>
    <t>COX, CHARLES R.</t>
  </si>
  <si>
    <t>PO BOX 888380</t>
  </si>
  <si>
    <t>GRAND RAPIDS</t>
  </si>
  <si>
    <t>49588</t>
  </si>
  <si>
    <t>6163364800</t>
  </si>
  <si>
    <t>PFC Holdings, LLC</t>
  </si>
  <si>
    <t>320 Ease Circle Drive</t>
  </si>
  <si>
    <t>North Muskegon</t>
  </si>
  <si>
    <t>231-578-7866</t>
  </si>
  <si>
    <t>Aaron</t>
  </si>
  <si>
    <t>Peterson</t>
  </si>
  <si>
    <t>ILG</t>
  </si>
  <si>
    <t>A. Duie Pyle, Inc.</t>
  </si>
  <si>
    <t>P.O. Box 564</t>
  </si>
  <si>
    <t>650 Westtown Road</t>
  </si>
  <si>
    <t>West Chester</t>
  </si>
  <si>
    <t>19381-0564</t>
  </si>
  <si>
    <t>sales@aduiepyle.com</t>
  </si>
  <si>
    <t>www.pyleco.com</t>
  </si>
  <si>
    <t>610-696-5800</t>
  </si>
  <si>
    <t>Komisor</t>
  </si>
  <si>
    <t>kkomisor@aduiepyle.com</t>
  </si>
  <si>
    <t>814-404-2792</t>
  </si>
  <si>
    <t>N995DP LLC delivered 12/22/11, rrg 5/3/12</t>
  </si>
  <si>
    <t>204 QUIGLEY BLVD</t>
  </si>
  <si>
    <t>NEW CASTLE</t>
  </si>
  <si>
    <t xml:space="preserve">A. Duie Pyle </t>
  </si>
  <si>
    <t>103 Roylene Drive</t>
  </si>
  <si>
    <t>Pennsylvania</t>
  </si>
  <si>
    <t>19363</t>
  </si>
  <si>
    <t>+1 814.404.2792</t>
  </si>
  <si>
    <t>www.aduiepyle.com</t>
  </si>
  <si>
    <t>N995DP, LLC</t>
  </si>
  <si>
    <t>204 Quigley Boulevard</t>
  </si>
  <si>
    <t>New Castle</t>
  </si>
  <si>
    <t>19720-4106</t>
  </si>
  <si>
    <t>610-350-3165</t>
  </si>
  <si>
    <t>Latta</t>
  </si>
  <si>
    <t>Chairman, President &amp; CEO</t>
  </si>
  <si>
    <t>platta@aduiepyle.com</t>
  </si>
  <si>
    <t>610-585-5800</t>
  </si>
  <si>
    <t>610-350-3006</t>
  </si>
  <si>
    <t xml:space="preserve">N318KS </t>
  </si>
  <si>
    <t>MMTH Air, LLC</t>
  </si>
  <si>
    <t>601 East Wyandotte Street</t>
  </si>
  <si>
    <t>Meriden</t>
  </si>
  <si>
    <t>785-400-6136</t>
  </si>
  <si>
    <t>Jacob</t>
  </si>
  <si>
    <t>Farrant</t>
  </si>
  <si>
    <t>MMTH Air LLC, Meriden KS bought 12/23/21, rg 12/27/21</t>
  </si>
  <si>
    <t xml:space="preserve">C-GHAQ / C-GWPK </t>
  </si>
  <si>
    <t>HEL</t>
  </si>
  <si>
    <t>Finland</t>
  </si>
  <si>
    <t>Jetflite Oy</t>
  </si>
  <si>
    <t>P.O. Box 86</t>
  </si>
  <si>
    <t>Siipitie 7</t>
  </si>
  <si>
    <t>Vantaa-Helsinki</t>
  </si>
  <si>
    <t>sales@jetflite.fi</t>
  </si>
  <si>
    <t>www.jetflite.fi</t>
  </si>
  <si>
    <t>358-205-101-900</t>
  </si>
  <si>
    <t>Elina</t>
  </si>
  <si>
    <t>Karjalainen</t>
  </si>
  <si>
    <t>elina.karjalainen@jetflite.fi</t>
  </si>
  <si>
    <t>358-205-102-740</t>
  </si>
  <si>
    <t>Fast Air Ltd. Winnipeg MB rg 12/20/10</t>
  </si>
  <si>
    <t>Harbour Air Ltd</t>
  </si>
  <si>
    <t>Richmond</t>
  </si>
  <si>
    <t>British Columbia</t>
  </si>
  <si>
    <t>Wihuri Oy</t>
  </si>
  <si>
    <t>P. O. Box 329</t>
  </si>
  <si>
    <t>Wihurinaukio 2</t>
  </si>
  <si>
    <t>Helsinki</t>
  </si>
  <si>
    <t>info@wihuri.fi</t>
  </si>
  <si>
    <t>www.wihuri.com</t>
  </si>
  <si>
    <t>358-205-10-10</t>
  </si>
  <si>
    <t>Juha</t>
  </si>
  <si>
    <t>Hellgren</t>
  </si>
  <si>
    <t>juha.hellgren@wihuri.fi</t>
  </si>
  <si>
    <t>Goodyear Tire &amp; Rubber Co. Akron OH rrg 4/10/15</t>
  </si>
  <si>
    <t>200 INNOVATION WAY</t>
  </si>
  <si>
    <t>Goodyear Tire &amp; Rubber Company</t>
  </si>
  <si>
    <t>Kramer</t>
  </si>
  <si>
    <t>Richard.Kramer@goodyear.com</t>
  </si>
  <si>
    <t xml:space="preserve">C-FMDN / C-FMDN </t>
  </si>
  <si>
    <t>Bertrand</t>
  </si>
  <si>
    <t>Director of Flight Operations</t>
  </si>
  <si>
    <t>cbertrand@sunwestaviation.ca</t>
  </si>
  <si>
    <t>Sunwest Aviation, Calgary AB bought 9/28/20</t>
  </si>
  <si>
    <t>Sunwest Aviation Ltd.</t>
  </si>
  <si>
    <t>2269514 Alberta Ltd</t>
  </si>
  <si>
    <t>47 Pinnacle Ridge Drive</t>
  </si>
  <si>
    <t>T3Z 3N7</t>
  </si>
  <si>
    <t>SBY</t>
  </si>
  <si>
    <t>3 KB Investments, LLC</t>
  </si>
  <si>
    <t>P.O. Box 395</t>
  </si>
  <si>
    <t>730 S. Main</t>
  </si>
  <si>
    <t>Jacksboro</t>
  </si>
  <si>
    <t>940-567-3147</t>
  </si>
  <si>
    <t>Swan</t>
  </si>
  <si>
    <t>ken@swanpclp.com</t>
  </si>
  <si>
    <t>940-567-1080</t>
  </si>
  <si>
    <t>3KB Investments LLC bought 5/26/21</t>
  </si>
  <si>
    <t>180 W 13TH ST</t>
  </si>
  <si>
    <t>WILMINGTON</t>
  </si>
  <si>
    <t>N557GA</t>
  </si>
  <si>
    <t>Gestiones Ambair, Ltd.</t>
  </si>
  <si>
    <t>Av. John F. Kennedy Esq. Av. Abraham Lincoln 1056</t>
  </si>
  <si>
    <t>Edificio Ambair Piso 6</t>
  </si>
  <si>
    <t>Santo Domingo</t>
  </si>
  <si>
    <t>ops@ambair.com</t>
  </si>
  <si>
    <t>www.grupoambar.com</t>
  </si>
  <si>
    <t>809-373-5208</t>
  </si>
  <si>
    <t>Robin</t>
  </si>
  <si>
    <t>Pena</t>
  </si>
  <si>
    <t>Gestiones Ambair Ltd bought 9/5/17</t>
  </si>
  <si>
    <t xml:space="preserve">Gestiones Ambair LTD </t>
  </si>
  <si>
    <t>EPS A-121 8260 NW 14th Street</t>
  </si>
  <si>
    <t>Doral</t>
  </si>
  <si>
    <t>Doral Florida 33126</t>
  </si>
  <si>
    <t>+1 829.519.4889</t>
  </si>
  <si>
    <t>Miguel</t>
  </si>
  <si>
    <t>Barletta</t>
  </si>
  <si>
    <t>809-540-3800</t>
  </si>
  <si>
    <t>GRB</t>
  </si>
  <si>
    <t>WI</t>
  </si>
  <si>
    <t>Schneider National, Inc.</t>
  </si>
  <si>
    <t>3101 South Packerland Drive</t>
  </si>
  <si>
    <t>Green Bay</t>
  </si>
  <si>
    <t>www.schneider.com</t>
  </si>
  <si>
    <t>920-592-2000</t>
  </si>
  <si>
    <t>Mark</t>
  </si>
  <si>
    <t>Rourke</t>
  </si>
  <si>
    <t>Schneider National Inc. Green Bay WI bought 7/24/15</t>
  </si>
  <si>
    <t>3101 PACKERLAND DR</t>
  </si>
  <si>
    <t>GREEN BAY</t>
  </si>
  <si>
    <t xml:space="preserve">C-FODL / C-FPRN </t>
  </si>
  <si>
    <t>Fast Air, Ltd.</t>
  </si>
  <si>
    <t>80 Hangar Line Road</t>
  </si>
  <si>
    <t>R3J 3Y7</t>
  </si>
  <si>
    <t>info@flyfastair.com</t>
  </si>
  <si>
    <t>www.flyfastair.com</t>
  </si>
  <si>
    <t>204-982-7240</t>
  </si>
  <si>
    <t>Dylan</t>
  </si>
  <si>
    <t>Fast</t>
  </si>
  <si>
    <t xml:space="preserve">Fast Air Ltd </t>
  </si>
  <si>
    <t>Princess Aviation Ltd bought 12/3/20</t>
  </si>
  <si>
    <t>Air Creebec Inc.</t>
  </si>
  <si>
    <t>Timmins</t>
  </si>
  <si>
    <t>Princess Aviation, Ltd.</t>
  </si>
  <si>
    <t>535 Panet Road</t>
  </si>
  <si>
    <t>R2C 2Z1</t>
  </si>
  <si>
    <t>N20TW</t>
  </si>
  <si>
    <t>A4 Air, LLC</t>
  </si>
  <si>
    <t>15506 Hwy 5, Suite J</t>
  </si>
  <si>
    <t>Cabot</t>
  </si>
  <si>
    <t>AR</t>
  </si>
  <si>
    <t>501-628-9111</t>
  </si>
  <si>
    <t>Adams</t>
  </si>
  <si>
    <t>john.adams@metova.com</t>
  </si>
  <si>
    <t xml:space="preserve">Pinnacle Air Charter </t>
  </si>
  <si>
    <t>LGE Management Partners LLC, Phoenix AZ bought 12/30/20 (LGE Design Build)</t>
  </si>
  <si>
    <t>LGE MANAGEMENT PARTNERS LLC</t>
  </si>
  <si>
    <t>1200 N 52ND ST</t>
  </si>
  <si>
    <t>PHOENIX</t>
  </si>
  <si>
    <t>Pinnacle Air Charter LLC</t>
  </si>
  <si>
    <t>I8PA</t>
  </si>
  <si>
    <t>PINNACLE AIR CHARTER L L C</t>
  </si>
  <si>
    <t>PAVLICEK, CURT</t>
  </si>
  <si>
    <t>14988 NORTH 78TH WAY</t>
  </si>
  <si>
    <t>SUITE 106</t>
  </si>
  <si>
    <t>4809988989</t>
  </si>
  <si>
    <t>Franklin Transportation Group, LLC</t>
  </si>
  <si>
    <t>900 Kriner Road, Suite 1</t>
  </si>
  <si>
    <t>Chambersburg</t>
  </si>
  <si>
    <t>Colby</t>
  </si>
  <si>
    <t>Nitterhouse</t>
  </si>
  <si>
    <t>GML Development, Inc.</t>
  </si>
  <si>
    <t>9405 Earpsboro Chamblee Road</t>
  </si>
  <si>
    <t>Wendell</t>
  </si>
  <si>
    <t>McKee</t>
  </si>
  <si>
    <t>910-475-7100</t>
  </si>
  <si>
    <t>JS Aviation, LLC</t>
  </si>
  <si>
    <t>800 North Wisconsin Street</t>
  </si>
  <si>
    <t>Elkhorn</t>
  </si>
  <si>
    <t>262-723-5108</t>
  </si>
  <si>
    <t>Hans</t>
  </si>
  <si>
    <t>Schaupp</t>
  </si>
  <si>
    <t>Knysna Ventures, LLC</t>
  </si>
  <si>
    <t>2185 Alameda Diablo</t>
  </si>
  <si>
    <t>Diablo</t>
  </si>
  <si>
    <t>Paul</t>
  </si>
  <si>
    <t>McEwan</t>
  </si>
  <si>
    <t>Lovo Holdings, LLC</t>
  </si>
  <si>
    <t>712 Fifth Avenue, 14th Floor</t>
  </si>
  <si>
    <t>New York</t>
  </si>
  <si>
    <t>NY</t>
  </si>
  <si>
    <t>212-620-4034</t>
  </si>
  <si>
    <t>Vogel</t>
  </si>
  <si>
    <t>SJ Aviation, LLC</t>
  </si>
  <si>
    <t>2928 Habersham Rd NW</t>
  </si>
  <si>
    <t>Jack</t>
  </si>
  <si>
    <t>Draughon</t>
  </si>
  <si>
    <t>Vanny &amp; RP, LLC</t>
  </si>
  <si>
    <t>P.O. Box 610</t>
  </si>
  <si>
    <t>Whitefish</t>
  </si>
  <si>
    <t>Randy</t>
  </si>
  <si>
    <t>Perkins</t>
  </si>
  <si>
    <t>858-309-2665</t>
  </si>
  <si>
    <t xml:space="preserve">C-FREE / C-FREE </t>
  </si>
  <si>
    <t>Cecily</t>
  </si>
  <si>
    <t>Kennedy</t>
  </si>
  <si>
    <t>cecily.kennedy@flyfastair.com</t>
  </si>
  <si>
    <t>rg 11/16/11</t>
  </si>
  <si>
    <t>Fast Air Ltd.</t>
  </si>
  <si>
    <t>888676 Alberta, Inc.</t>
  </si>
  <si>
    <t>285031 Wrangler Way</t>
  </si>
  <si>
    <t>Rocky View County</t>
  </si>
  <si>
    <t>T1X 0K3</t>
  </si>
  <si>
    <t>403-236-0912</t>
  </si>
  <si>
    <t>Rob</t>
  </si>
  <si>
    <t>Croteau</t>
  </si>
  <si>
    <t>rcroteau@overlandwest.ca</t>
  </si>
  <si>
    <t>403-901-5614</t>
  </si>
  <si>
    <t>Sanderson Farms Inc. Laurel MS delivered 12/21/11</t>
  </si>
  <si>
    <t>N876GH</t>
  </si>
  <si>
    <t>KIN</t>
  </si>
  <si>
    <t>Jamaica</t>
  </si>
  <si>
    <t>Continental Baking Company, Ltd.</t>
  </si>
  <si>
    <t>43 Half Way Tree Rd.</t>
  </si>
  <si>
    <t>Kingston</t>
  </si>
  <si>
    <t>www.nationalbakingcompany.com</t>
  </si>
  <si>
    <t>876-960-1156-8</t>
  </si>
  <si>
    <t>Lesmore</t>
  </si>
  <si>
    <t>Samuels</t>
  </si>
  <si>
    <t>lesmore_s@yahoo.com</t>
  </si>
  <si>
    <t>876-878-0552</t>
  </si>
  <si>
    <t xml:space="preserve">N685JF </t>
  </si>
  <si>
    <t>Hendrickson</t>
  </si>
  <si>
    <t>Owner &amp; Director</t>
  </si>
  <si>
    <t>doughboy@cwjamaica.com</t>
  </si>
  <si>
    <t>13030 Pierce Street, Suite 100</t>
  </si>
  <si>
    <t>Omaha</t>
  </si>
  <si>
    <t>info@JetLinxOmaha.com</t>
  </si>
  <si>
    <t>www.jetlinx.com/omaha</t>
  </si>
  <si>
    <t>402-315-1050</t>
  </si>
  <si>
    <t>Jay</t>
  </si>
  <si>
    <t>Vidlak</t>
  </si>
  <si>
    <t>Senior Vice President</t>
  </si>
  <si>
    <t>jay.vidlak@jetlinx.com</t>
  </si>
  <si>
    <t>402-699-6909</t>
  </si>
  <si>
    <t>402-315-1022</t>
  </si>
  <si>
    <t>Capital Holdings 210 LLC bought 12/22/20</t>
  </si>
  <si>
    <t>117 SALEM CHURCH RD</t>
  </si>
  <si>
    <t>NEWARK</t>
  </si>
  <si>
    <t xml:space="preserve">Mirasco, Inc. </t>
  </si>
  <si>
    <t>900 Circle 75 Parkway SE Suite 1660</t>
  </si>
  <si>
    <t>Atlanta Georgia 30339</t>
  </si>
  <si>
    <t>+1 770.956.1945</t>
  </si>
  <si>
    <t>Capital Holdings 210, LLC</t>
  </si>
  <si>
    <t>900 Circle 75 Parkway, Suite 1660</t>
  </si>
  <si>
    <t>30339-3075</t>
  </si>
  <si>
    <t>770-956-1945</t>
  </si>
  <si>
    <t>Saher</t>
  </si>
  <si>
    <t>Rizk</t>
  </si>
  <si>
    <t>saher.rizk@mirasco.com</t>
  </si>
  <si>
    <t xml:space="preserve">C-FEPH / C- </t>
  </si>
  <si>
    <t>Conrad Point LP</t>
  </si>
  <si>
    <t>1260 Highfield Crescent SE</t>
  </si>
  <si>
    <t>T2G 5M3</t>
  </si>
  <si>
    <t>403-243-6200</t>
  </si>
  <si>
    <t>Stevenson</t>
  </si>
  <si>
    <t>Director, Business Development</t>
  </si>
  <si>
    <t>scott@summittrucks.com</t>
  </si>
  <si>
    <t xml:space="preserve">ES-VSC </t>
  </si>
  <si>
    <t>Colin Chester Cumming</t>
  </si>
  <si>
    <t>Greely</t>
  </si>
  <si>
    <t xml:space="preserve">PP-ESV </t>
  </si>
  <si>
    <t>Ultrapar Participacoes, SA</t>
  </si>
  <si>
    <t>Av. Brigadeiro Luis Antonio 1343, Andar 8</t>
  </si>
  <si>
    <t>Sao Paulo</t>
  </si>
  <si>
    <t>SP</t>
  </si>
  <si>
    <t>01317-910</t>
  </si>
  <si>
    <t>www.ultra.com.br</t>
  </si>
  <si>
    <t>55-11-31773820</t>
  </si>
  <si>
    <t>Pedro Javier</t>
  </si>
  <si>
    <t>Sole Jacques</t>
  </si>
  <si>
    <t>pedro.jacques@gmail.com</t>
  </si>
  <si>
    <t>55-51-992159816</t>
  </si>
  <si>
    <t>55-51-981181128</t>
  </si>
  <si>
    <t>delivered 10/11/12 rrg 10/19/12</t>
  </si>
  <si>
    <t>ULTRAPAR S/A</t>
  </si>
  <si>
    <t>de Castro Andrade Filho</t>
  </si>
  <si>
    <t>Vice Chairman of the Board</t>
  </si>
  <si>
    <t>APA</t>
  </si>
  <si>
    <t>BTI Aviation, LLC</t>
  </si>
  <si>
    <t>One South Nevada Avenue, Suite 200</t>
  </si>
  <si>
    <t>Colorado Springs</t>
  </si>
  <si>
    <t>80903-1809</t>
  </si>
  <si>
    <t>719-228-1100</t>
  </si>
  <si>
    <t>Ronald</t>
  </si>
  <si>
    <t>ron.johnson@centralbancorp.com</t>
  </si>
  <si>
    <t>719-228-1090</t>
  </si>
  <si>
    <t>BTI Aviation LLC Colorado Springs CO bought 6/4/19</t>
  </si>
  <si>
    <t>1 S NEVADA AVE STE 200</t>
  </si>
  <si>
    <t>COLORADO SPRINGS</t>
  </si>
  <si>
    <t>SNOWY RANGE AVIATION LLC</t>
  </si>
  <si>
    <t>Snowy Range Aviation, LLC</t>
  </si>
  <si>
    <t>N13WF</t>
  </si>
  <si>
    <t>TVI</t>
  </si>
  <si>
    <t>Flowers Foods, Inc.</t>
  </si>
  <si>
    <t>3507 Flowers Hangar Road</t>
  </si>
  <si>
    <t>Thomasville</t>
  </si>
  <si>
    <t>www.flowersfoods.com</t>
  </si>
  <si>
    <t>Lohmueller</t>
  </si>
  <si>
    <t>Director of Maintenance</t>
  </si>
  <si>
    <t>Flower Foods Inc. Thomasville GA delivered 1/24/13</t>
  </si>
  <si>
    <t>245 PEACHTREE CENTER AVE NE</t>
  </si>
  <si>
    <t xml:space="preserve">Flowers Foods, Inc. </t>
  </si>
  <si>
    <t>1919 Flowers Circle</t>
  </si>
  <si>
    <t>Thomasville Georgia 31757-1137</t>
  </si>
  <si>
    <t>+1 229.221.4604</t>
  </si>
  <si>
    <t>Truist Equipment Finance Corp.</t>
  </si>
  <si>
    <t>245 Peachtree Center Avenue NE, Floor 17</t>
  </si>
  <si>
    <t>Financial Institution</t>
  </si>
  <si>
    <t>www.truist.com</t>
  </si>
  <si>
    <t>404-813-7159</t>
  </si>
  <si>
    <t>Lawrence</t>
  </si>
  <si>
    <t>Cooper</t>
  </si>
  <si>
    <t>Secretary</t>
  </si>
  <si>
    <t>lawrence.cooper@truist.com</t>
  </si>
  <si>
    <t xml:space="preserve">PR-CBA </t>
  </si>
  <si>
    <t>CGH</t>
  </si>
  <si>
    <t>Ambev, SA</t>
  </si>
  <si>
    <t>R. Doutor Renato Paes de Barros 1017, 3 Andar</t>
  </si>
  <si>
    <t>Edificio Corp. Park, Itaim Bibi</t>
  </si>
  <si>
    <t>04530-001</t>
  </si>
  <si>
    <t>opobrigaces@ambev.com.br</t>
  </si>
  <si>
    <t>55-11-21221414</t>
  </si>
  <si>
    <t>Eiji Horai</t>
  </si>
  <si>
    <t>Chief Information Officer</t>
  </si>
  <si>
    <t>Ambev S.A rg 06/20/13</t>
  </si>
  <si>
    <t xml:space="preserve">AMBEV S.A </t>
  </si>
  <si>
    <t>Jean</t>
  </si>
  <si>
    <t>Jerisatti Neto</t>
  </si>
  <si>
    <t>N390KX</t>
  </si>
  <si>
    <t>Knight Air, LLC</t>
  </si>
  <si>
    <t>20002 North 19th Avenue</t>
  </si>
  <si>
    <t>602-606-6684</t>
  </si>
  <si>
    <t>Todd</t>
  </si>
  <si>
    <t>Carlson</t>
  </si>
  <si>
    <t>toddc@knighttrans.com</t>
  </si>
  <si>
    <t>Knight Air LLC, Phoenix AZ bought 8/7/19 (Knight-Swift Transportation Holdings)</t>
  </si>
  <si>
    <t>20002 NORTH 19TH AVE</t>
  </si>
  <si>
    <t>Silver Point Capital, LP</t>
  </si>
  <si>
    <t>2 Greenwich Plaza</t>
  </si>
  <si>
    <t>Greenwich</t>
  </si>
  <si>
    <t>info@silverpointcapital.com</t>
  </si>
  <si>
    <t>https://www.silverpointcapital.com</t>
  </si>
  <si>
    <t>203-542-4000</t>
  </si>
  <si>
    <t>Stacey</t>
  </si>
  <si>
    <t>Hatch</t>
  </si>
  <si>
    <t>shatch@silverpointcapital.com</t>
  </si>
  <si>
    <t>203-231-7311</t>
  </si>
  <si>
    <t xml:space="preserve">Executive Jet Management </t>
  </si>
  <si>
    <t>(Unknown Trust) bought 5/4/21</t>
  </si>
  <si>
    <t>Executive Jet Management, Inc.</t>
  </si>
  <si>
    <t>CWQA</t>
  </si>
  <si>
    <t>EXECUTIVE JET MANAGEMENT INC</t>
  </si>
  <si>
    <t>HIRSH, BRIAN</t>
  </si>
  <si>
    <t>4556 AIRPORT ROAD</t>
  </si>
  <si>
    <t>CINCINNATI</t>
  </si>
  <si>
    <t>45226</t>
  </si>
  <si>
    <t>5139796601</t>
  </si>
  <si>
    <t>PTK</t>
  </si>
  <si>
    <t>Penske Jet, Inc.</t>
  </si>
  <si>
    <t>6340 Highland Road</t>
  </si>
  <si>
    <t>Waterford</t>
  </si>
  <si>
    <t>248-666-3910</t>
  </si>
  <si>
    <t>Ed</t>
  </si>
  <si>
    <t>Hendricks</t>
  </si>
  <si>
    <t>Penske Corp. delivered 3/25/14, rrg 4/28/14. Became PTS AS LLC.</t>
  </si>
  <si>
    <t>2675 MORGANTOWN RD</t>
  </si>
  <si>
    <t>READING</t>
  </si>
  <si>
    <t xml:space="preserve">Penske Jet, Inc. </t>
  </si>
  <si>
    <t>Waterford Michigan 48327-1835</t>
  </si>
  <si>
    <t>+1 248.666.3910</t>
  </si>
  <si>
    <t>Omicron Transportation, Inc.</t>
  </si>
  <si>
    <t>P.O. Box 563</t>
  </si>
  <si>
    <t>2675 Morgantown Raod</t>
  </si>
  <si>
    <t>Reading</t>
  </si>
  <si>
    <t>19603-0563</t>
  </si>
  <si>
    <t>610-775-6300</t>
  </si>
  <si>
    <t>Roger</t>
  </si>
  <si>
    <t>Penske</t>
  </si>
  <si>
    <t>The Huntington National Bank</t>
  </si>
  <si>
    <t>106 South Main Street</t>
  </si>
  <si>
    <t>www.huntington.com</t>
  </si>
  <si>
    <t>330-384-7201</t>
  </si>
  <si>
    <t>Penske Corp. delivered 4/11/14 rrg 5/17/14</t>
  </si>
  <si>
    <t>HUNTINGTON NATIONAL BANK</t>
  </si>
  <si>
    <t>525 VINE ST FL 14</t>
  </si>
  <si>
    <t>N116NC</t>
  </si>
  <si>
    <t>Benson Legacy, LLC</t>
  </si>
  <si>
    <t>7120 Pointe Inverness Way</t>
  </si>
  <si>
    <t>Ft. Wayne</t>
  </si>
  <si>
    <t>260-432-6622</t>
  </si>
  <si>
    <t>Himes</t>
  </si>
  <si>
    <t>Member/Manager</t>
  </si>
  <si>
    <t>mhimes@petroleumtraders.com</t>
  </si>
  <si>
    <t>Benson Legacy LLC, Ft Wayne IN bought 10/13/21</t>
  </si>
  <si>
    <t>7120 POINTE INVERNESS WAY</t>
  </si>
  <si>
    <t>FORT WAYNE</t>
  </si>
  <si>
    <t>N151PW</t>
  </si>
  <si>
    <t>Talon Tactical Management, LLC</t>
  </si>
  <si>
    <t>6929 North Hayden Road C4-503</t>
  </si>
  <si>
    <t>310-990-4541</t>
  </si>
  <si>
    <t>Megdal</t>
  </si>
  <si>
    <t>Talon Tactical Managements LLC bought 5/25/21</t>
  </si>
  <si>
    <t>9 E LOOCKERMAN ST STE 311</t>
  </si>
  <si>
    <t>MAYO AVIATION INC</t>
  </si>
  <si>
    <t>CIEA</t>
  </si>
  <si>
    <t xml:space="preserve">Mayo Aviation, Inc. </t>
  </si>
  <si>
    <t>7735 S. Peoria Street</t>
  </si>
  <si>
    <t>80112-4102</t>
  </si>
  <si>
    <t>+1 303.810.7844</t>
  </si>
  <si>
    <t>www.mayoaviation.com</t>
  </si>
  <si>
    <t>MAYO, WILLIAM J. III</t>
  </si>
  <si>
    <t>7735 SOUTH PEORIA STREET</t>
  </si>
  <si>
    <t>3037924050</t>
  </si>
  <si>
    <t xml:space="preserve">C-FBBV / C-GGGT </t>
  </si>
  <si>
    <t>The Craig Evan Corporation</t>
  </si>
  <si>
    <t>2480 Huron Street, #3 Lower Unit</t>
  </si>
  <si>
    <t>London</t>
  </si>
  <si>
    <t>N5V 0B1</t>
  </si>
  <si>
    <t>info@flightexec.com</t>
  </si>
  <si>
    <t>www.flightexec.com</t>
  </si>
  <si>
    <t>519-455-6760</t>
  </si>
  <si>
    <t>Nickolaus</t>
  </si>
  <si>
    <t>Erb</t>
  </si>
  <si>
    <t>nick.erb@flightexec.com</t>
  </si>
  <si>
    <t xml:space="preserve">Flightexec Ltd </t>
  </si>
  <si>
    <t>bought 11/22/21</t>
  </si>
  <si>
    <t>Kenn Borek Air Ltd</t>
  </si>
  <si>
    <t>https://www.guardianjet.com/userfiles/files/specifications/G150/G150_sn311_2015_Spec.pdf</t>
  </si>
  <si>
    <t xml:space="preserve">YV3119 </t>
  </si>
  <si>
    <t>Venezuela</t>
  </si>
  <si>
    <t>Aerocentro de Servicios, CA</t>
  </si>
  <si>
    <t>Av. La Esntancia, CCCT, Nivel C2</t>
  </si>
  <si>
    <t>Sector Yarey, Ofic. 6</t>
  </si>
  <si>
    <t>Chiao, Caracas</t>
  </si>
  <si>
    <t>info@aerocentro.com</t>
  </si>
  <si>
    <t>www.aerocentro.com</t>
  </si>
  <si>
    <t>58-212-9590401</t>
  </si>
  <si>
    <t>Benatar</t>
  </si>
  <si>
    <t>mbenatar@aerocentro.com</t>
  </si>
  <si>
    <t>786-375-8147</t>
  </si>
  <si>
    <t>Banco de Venwzuela rg 6/19/15</t>
  </si>
  <si>
    <t xml:space="preserve">XC-LOH </t>
  </si>
  <si>
    <t>Gov't of Mexico - Air Force</t>
  </si>
  <si>
    <t>Miguel de Cervantes Saavedra 596, Col. Irrigacion</t>
  </si>
  <si>
    <t>Miguel Hidalgo</t>
  </si>
  <si>
    <t>Mexico, DF</t>
  </si>
  <si>
    <t>atn.ciudadana@sedena.gob.mx</t>
  </si>
  <si>
    <t>www.gob.mx/sedena</t>
  </si>
  <si>
    <t>52-55-56265911</t>
  </si>
  <si>
    <t>Carlos</t>
  </si>
  <si>
    <t>Rodriguez Munguia</t>
  </si>
  <si>
    <t>Commander</t>
  </si>
  <si>
    <t>52-55-56265930</t>
  </si>
  <si>
    <t xml:space="preserve">Fuerza Aerea Mexicana </t>
  </si>
  <si>
    <t>joint reg TP-08</t>
  </si>
  <si>
    <t xml:space="preserve">XC-LOI </t>
  </si>
  <si>
    <t>Presidencia de la Republica</t>
  </si>
  <si>
    <t xml:space="preserve">RP-C8150 </t>
  </si>
  <si>
    <t>Additional Location/Contact</t>
  </si>
  <si>
    <t>Asian Aerospace Corporation</t>
  </si>
  <si>
    <t>Lima Gate Andrews Avenue near NAIA Terminal III</t>
  </si>
  <si>
    <t>Pasay City</t>
  </si>
  <si>
    <t>aircraftsales@asianaerospace.com.ph</t>
  </si>
  <si>
    <t>www.asianaerospace.com.ph</t>
  </si>
  <si>
    <t>Rodriguez</t>
  </si>
  <si>
    <t>ceo@asianaerospace.com.ph</t>
  </si>
  <si>
    <t xml:space="preserve">AirTaxi.PH </t>
  </si>
  <si>
    <t>Asian Aerospace Corp. rg 12/28/15</t>
  </si>
  <si>
    <t>Gate 8, Civil Aviation Complex</t>
  </si>
  <si>
    <t>Clark International Airport</t>
  </si>
  <si>
    <t>Pampanga</t>
  </si>
  <si>
    <t>N963CH</t>
  </si>
  <si>
    <t>BAQ</t>
  </si>
  <si>
    <t>Colombia</t>
  </si>
  <si>
    <t>Golden Gate International Corp., LLC</t>
  </si>
  <si>
    <t>Jose</t>
  </si>
  <si>
    <t>Carbonell</t>
  </si>
  <si>
    <t>57-5-3710350</t>
  </si>
  <si>
    <t>(Trust) delivered 1/27/16</t>
  </si>
  <si>
    <t>Sanderson Farms, Laurel MS delivered 1/29/16</t>
  </si>
  <si>
    <t xml:space="preserve">VT-KZN </t>
  </si>
  <si>
    <t>MAA</t>
  </si>
  <si>
    <t>King Jets Pvt. Ltd.</t>
  </si>
  <si>
    <t>Khazana Square, 48, Whites Road</t>
  </si>
  <si>
    <t>Royapettah, Chennai</t>
  </si>
  <si>
    <t>am@kingjets.in</t>
  </si>
  <si>
    <t>91-99-52970810</t>
  </si>
  <si>
    <t>Ankit</t>
  </si>
  <si>
    <t>Kumar Jain</t>
  </si>
  <si>
    <t>Kings Jet Pvt Ltd rg 7/12/16</t>
  </si>
  <si>
    <t>Sunil</t>
  </si>
  <si>
    <t>Kumar</t>
  </si>
  <si>
    <t>91-98-40310006</t>
  </si>
  <si>
    <t>91-44-40097700</t>
  </si>
  <si>
    <t>Drury Development Corp. Saint Louis MO delivered 8/11/16</t>
  </si>
  <si>
    <t>721 EMERSON RD STE 200</t>
  </si>
  <si>
    <t>TKI</t>
  </si>
  <si>
    <t>Encore Wire Corporation</t>
  </si>
  <si>
    <t>P.0. 1149</t>
  </si>
  <si>
    <t>1329 Millwood Road</t>
  </si>
  <si>
    <t>McKinney</t>
  </si>
  <si>
    <t>www.encorewire.com</t>
  </si>
  <si>
    <t>972-562-9473</t>
  </si>
  <si>
    <t>Daniel.jones@encorewire.com</t>
  </si>
  <si>
    <t>Encore Wire Corp. Mckinney TX delivered 9/7/16, rrg 9/30/16</t>
  </si>
  <si>
    <t>1329 MILLWOOD RD</t>
  </si>
  <si>
    <t>MCKINNEY</t>
  </si>
  <si>
    <t>N123QU</t>
  </si>
  <si>
    <t>SIG</t>
  </si>
  <si>
    <t>Dorado Aviation, LLC</t>
  </si>
  <si>
    <t>100 Carretera 165, Suite 508</t>
  </si>
  <si>
    <t>Guaynabo</t>
  </si>
  <si>
    <t>787-774-6558</t>
  </si>
  <si>
    <t>Gonzalez</t>
  </si>
  <si>
    <t>Vice President &amp; Director of Operations</t>
  </si>
  <si>
    <t>rgonzalez@mmc-pr.com</t>
  </si>
  <si>
    <t>787-505-6771</t>
  </si>
  <si>
    <t>787-774-3753</t>
  </si>
  <si>
    <t>Dorado Aviation LLC, Guaynabo PR delivered 11/18/16</t>
  </si>
  <si>
    <t>100 CAR 165 STE 508 CENTRO INTL</t>
  </si>
  <si>
    <t>GUAYNABO</t>
  </si>
  <si>
    <t>1DVA</t>
  </si>
  <si>
    <t>Quiros Jorge</t>
  </si>
  <si>
    <t>Milloaks LLC Salt Lake City UT bought 5/22/18</t>
  </si>
  <si>
    <t>1978 S WEST TEMPLE</t>
  </si>
  <si>
    <t>Milloaks, LLC</t>
  </si>
  <si>
    <t>1978 South West Temple</t>
  </si>
  <si>
    <t>801-486-0144</t>
  </si>
  <si>
    <t>Okland</t>
  </si>
  <si>
    <t>randy.okland@okland.com</t>
  </si>
  <si>
    <t>N12WF</t>
  </si>
  <si>
    <t>rg 01/12/17 PNC Equipment Finance Llc Boise ID</t>
  </si>
  <si>
    <t>4355 W EMERALD ST STE 100</t>
  </si>
  <si>
    <t>PNC Equipment Finance, LLC</t>
  </si>
  <si>
    <t>4355 Emerald Street, Suite 100</t>
  </si>
  <si>
    <t>Boise</t>
  </si>
  <si>
    <t>www.pnc.com</t>
  </si>
  <si>
    <t>208-472-2350</t>
  </si>
  <si>
    <t>Luci</t>
  </si>
  <si>
    <t>luci.johnson@pnc.com</t>
  </si>
  <si>
    <t>208-472-1519</t>
  </si>
  <si>
    <t>N1ED</t>
  </si>
  <si>
    <t>YNG</t>
  </si>
  <si>
    <t>DeBartolo Corporation</t>
  </si>
  <si>
    <t>1453 Youngstown Kingsville Road NE, Hgr.2 North</t>
  </si>
  <si>
    <t>Youngstown Municipal Airport</t>
  </si>
  <si>
    <t>Vienna</t>
  </si>
  <si>
    <t>44473-9790</t>
  </si>
  <si>
    <t>Chuck</t>
  </si>
  <si>
    <t>Eaves</t>
  </si>
  <si>
    <t>ejdcflight@embarqmail.com</t>
  </si>
  <si>
    <t>724-456-0748</t>
  </si>
  <si>
    <t>DBCT LLC, Youngstown OH delivered 2/3/17</t>
  </si>
  <si>
    <t>7620 MARKET ST</t>
  </si>
  <si>
    <t>YOUNGSTOWN</t>
  </si>
  <si>
    <t>DBCT, LLC</t>
  </si>
  <si>
    <t>7620 Market Street</t>
  </si>
  <si>
    <t>Youngstown</t>
  </si>
  <si>
    <t>330-965-2041</t>
  </si>
  <si>
    <t>Timon</t>
  </si>
  <si>
    <t>Kaple</t>
  </si>
  <si>
    <t>YQG</t>
  </si>
  <si>
    <t>2106701 Ontario, Inc.</t>
  </si>
  <si>
    <t>2450 Derry Road East, Hangar 9</t>
  </si>
  <si>
    <t>L5S 1B2</t>
  </si>
  <si>
    <t>info@novajet.ca</t>
  </si>
  <si>
    <t>www.novajet.com</t>
  </si>
  <si>
    <t>905-673-0287</t>
  </si>
  <si>
    <t>Philip</t>
  </si>
  <si>
    <t>Babbitt</t>
  </si>
  <si>
    <t>philipbabbitt@novajet.ca</t>
  </si>
  <si>
    <t>905-626-8358</t>
  </si>
  <si>
    <t>Novajet Aviation Group</t>
  </si>
  <si>
    <t>2106701 Ontario Inc. Mississauga ON bought 6/22/18</t>
  </si>
  <si>
    <t>QM Holding Corporation</t>
  </si>
  <si>
    <t>17516 Dix Road</t>
  </si>
  <si>
    <t>Melvindale</t>
  </si>
  <si>
    <t>519-727-4255</t>
  </si>
  <si>
    <t>Szekesy</t>
  </si>
  <si>
    <t>IEV</t>
  </si>
  <si>
    <t>Ukraine</t>
  </si>
  <si>
    <t>ICS Aero, Ltd.</t>
  </si>
  <si>
    <t>26, Yaroslaviv Val, Off. 2</t>
  </si>
  <si>
    <t>Kiev</t>
  </si>
  <si>
    <t>sales@ics-aero.com</t>
  </si>
  <si>
    <t>www.ics-aero.com</t>
  </si>
  <si>
    <t>380-44-406-6020</t>
  </si>
  <si>
    <t>Dmitriy</t>
  </si>
  <si>
    <t>Avanesov</t>
  </si>
  <si>
    <t>ICS Aero rg 6/12/17 ACTerra International based</t>
  </si>
  <si>
    <t>AC-Terra International, Ltd.</t>
  </si>
  <si>
    <t>www.ac-terra.com</t>
  </si>
  <si>
    <t>380-56-732-2459</t>
  </si>
  <si>
    <t>Zlata</t>
  </si>
  <si>
    <t>Golovii</t>
  </si>
  <si>
    <t>golovii@const.dp.ua</t>
  </si>
  <si>
    <t>372-5-955-9412</t>
  </si>
  <si>
    <t>Jetnet</t>
  </si>
  <si>
    <t>220602 Registry</t>
  </si>
  <si>
    <t>Current N Reg</t>
  </si>
  <si>
    <t>new?</t>
  </si>
  <si>
    <t>Old Reg</t>
  </si>
  <si>
    <t>New</t>
  </si>
  <si>
    <t>N813HD</t>
  </si>
  <si>
    <t>N25HQ</t>
  </si>
  <si>
    <t>N239JT</t>
  </si>
  <si>
    <t>N754SC</t>
  </si>
  <si>
    <t>N307GP</t>
  </si>
  <si>
    <t>New Owner</t>
  </si>
  <si>
    <t>3417 S BEACH DRIVE, TAMPA, FL, 33629</t>
  </si>
  <si>
    <t>Myra Doyle</t>
  </si>
  <si>
    <t>(813) 835-0225</t>
  </si>
  <si>
    <t>10 Richards Rd, Kansas City, MO 64116</t>
  </si>
  <si>
    <t>(858) 397-9773</t>
  </si>
  <si>
    <t>Garett Jerde, Founder and Managing Director</t>
  </si>
  <si>
    <t>sales@jethq.com</t>
  </si>
  <si>
    <t>Richmond Intl (KRIC)</t>
  </si>
  <si>
    <t>Mammoth Yosemite (KMMH)</t>
  </si>
  <si>
    <t>09:00AM EDT</t>
  </si>
  <si>
    <t>11:10AM PDT</t>
  </si>
  <si>
    <t>Binghamton (KBGM)</t>
  </si>
  <si>
    <t>12:57PM EDT</t>
  </si>
  <si>
    <t>Raleigh-Durham Intl (KRDU)</t>
  </si>
  <si>
    <t>10:07AM EDT</t>
  </si>
  <si>
    <t>11:16AM EDT</t>
  </si>
  <si>
    <t>08:00AM EDT</t>
  </si>
  <si>
    <t>Dane Co Rgnl (KMSN)</t>
  </si>
  <si>
    <t>02:28PM CDT</t>
  </si>
  <si>
    <t>10:19AM EDT</t>
  </si>
  <si>
    <t>11:08AM CDT</t>
  </si>
  <si>
    <t>Laurence G Hanscom Fld (KBED)</t>
  </si>
  <si>
    <t>05:33PM EDT</t>
  </si>
  <si>
    <t>06:09PM EDT</t>
  </si>
  <si>
    <t>Knox County Rgnl (KRKD)</t>
  </si>
  <si>
    <t>04:33PM EDT</t>
  </si>
  <si>
    <t>01:35PM EDT</t>
  </si>
  <si>
    <t>02:48PM EDT (?)</t>
  </si>
  <si>
    <t>04:47PM EDT</t>
  </si>
  <si>
    <t>02:00PM EDT</t>
  </si>
  <si>
    <t>06:12AM EDT</t>
  </si>
  <si>
    <t>08:41AM EDT</t>
  </si>
  <si>
    <t>Pittsburgh Intl (KPIT)</t>
  </si>
  <si>
    <t>06:35PM EDT</t>
  </si>
  <si>
    <t>Jacksonville Muni (KIJX)</t>
  </si>
  <si>
    <t>10:55AM CDT (?)</t>
  </si>
  <si>
    <t>06:13AM EDT</t>
  </si>
  <si>
    <t>07:44AM EDT</t>
  </si>
  <si>
    <t>05:06PM EDT</t>
  </si>
  <si>
    <t>06:48PM EDT</t>
  </si>
  <si>
    <t>01:25PM EDT</t>
  </si>
  <si>
    <t>04:01PM EDT</t>
  </si>
  <si>
    <t>10:11AM EDT</t>
  </si>
  <si>
    <t>11:47AM EDT</t>
  </si>
  <si>
    <t>Hector Intl (KFAR)</t>
  </si>
  <si>
    <t>05:38PM EDT</t>
  </si>
  <si>
    <t>Marco Island Executive (KMKY)</t>
  </si>
  <si>
    <t>11:17AM EDT</t>
  </si>
  <si>
    <t>01:35PM CDT</t>
  </si>
  <si>
    <t>07:58PM EDT</t>
  </si>
  <si>
    <t>Francis S Gabreski (KFOK)</t>
  </si>
  <si>
    <t>10:01AM EDT</t>
  </si>
  <si>
    <t>Lakeland Linder Intl (KLAL)</t>
  </si>
  <si>
    <t>Michael J Smith Fld (KMRH)</t>
  </si>
  <si>
    <t>12:37PM EDT</t>
  </si>
  <si>
    <t>11:04AM EDT</t>
  </si>
  <si>
    <t>08:44AM CDT</t>
  </si>
  <si>
    <t>Allegheny County (KAGC)</t>
  </si>
  <si>
    <t>01:26PM EDT</t>
  </si>
  <si>
    <t>Philadelphia Intl (KPHL)</t>
  </si>
  <si>
    <t>12:22PM EDT</t>
  </si>
  <si>
    <t>Republic (KFRG)</t>
  </si>
  <si>
    <t>08:11AM EDT</t>
  </si>
  <si>
    <t>01:06PM EDT</t>
  </si>
  <si>
    <t>08:56AM EDT</t>
  </si>
  <si>
    <t>03:22PM AST</t>
  </si>
  <si>
    <t>07:37PM EDT</t>
  </si>
  <si>
    <t>02:05PM AST</t>
  </si>
  <si>
    <t>02:40PM EDT</t>
  </si>
  <si>
    <t>01:14PM EDT</t>
  </si>
  <si>
    <t>11:09AM EDT</t>
  </si>
  <si>
    <t>10:00AM EDT</t>
  </si>
  <si>
    <t>10:25AM EDT</t>
  </si>
  <si>
    <t>07:16AM EDT</t>
  </si>
  <si>
    <t>08:52AM EDT (?)</t>
  </si>
  <si>
    <t>01:30PM EDT</t>
  </si>
  <si>
    <t>08:35AM EDT</t>
  </si>
  <si>
    <t>09:42AM EDT</t>
  </si>
  <si>
    <t>05:53AM EDT</t>
  </si>
  <si>
    <t>07:07AM EDT</t>
  </si>
  <si>
    <t>Sheboygan County Meml (KSBM)</t>
  </si>
  <si>
    <t>02:43PM EDT</t>
  </si>
  <si>
    <t>06:18AM AST</t>
  </si>
  <si>
    <t>09:06AM EDT</t>
  </si>
  <si>
    <t>08:55AM EDT</t>
  </si>
  <si>
    <t>12:58PM AST (?)</t>
  </si>
  <si>
    <t>04:19AM CDT</t>
  </si>
  <si>
    <t>07:51AM EDT</t>
  </si>
  <si>
    <t>09:51AM EDT</t>
  </si>
  <si>
    <t>11:51AM MDT</t>
  </si>
  <si>
    <t>Chicago O'Hare Intl (KORD)</t>
  </si>
  <si>
    <t>06:21PM CDT</t>
  </si>
  <si>
    <t>09:53PM EDT</t>
  </si>
  <si>
    <t>West Michigan Rgnl (KBIV)</t>
  </si>
  <si>
    <t>02:55PM EDT</t>
  </si>
  <si>
    <t>02:16PM EDT</t>
  </si>
  <si>
    <t>10:29PM EDT</t>
  </si>
  <si>
    <t>10:29PM CDT</t>
  </si>
  <si>
    <t>09:45PM EDT</t>
  </si>
  <si>
    <t>Frederick Muni (KFDK)</t>
  </si>
  <si>
    <t>05:43PM EDT</t>
  </si>
  <si>
    <t>Delaware Coastal (KGED)</t>
  </si>
  <si>
    <t>02:05PM EDT</t>
  </si>
  <si>
    <t>02:31PM EDT</t>
  </si>
  <si>
    <t>11:37AM EDT</t>
  </si>
  <si>
    <t>Cibao Int'l (Santiago Municipal) (STI / MDST)</t>
  </si>
  <si>
    <t>02:58PM AST</t>
  </si>
  <si>
    <t>01:56PM AST</t>
  </si>
  <si>
    <t>10:54PM EDT</t>
  </si>
  <si>
    <t>11:24PM EDT</t>
  </si>
  <si>
    <t>09:24PM EDT</t>
  </si>
  <si>
    <t>Near Greensboro, NC</t>
  </si>
  <si>
    <t>06:49PM EDT</t>
  </si>
  <si>
    <t>07:39PM EDT</t>
  </si>
  <si>
    <t>HDJT</t>
  </si>
  <si>
    <t>06:11PM EDT</t>
  </si>
  <si>
    <t>Near Richmond, VA</t>
  </si>
  <si>
    <t>First seen 05:31PM EDT</t>
  </si>
  <si>
    <t>05:45PM EDT</t>
  </si>
  <si>
    <t>05:07PM EDT</t>
  </si>
  <si>
    <t>05:17PM EDT</t>
  </si>
  <si>
    <t>04:53PM EDT</t>
  </si>
  <si>
    <t>01:49PM EDT</t>
  </si>
  <si>
    <t>Coeur D'Alene/Pappy Boyington Fld (KCOE)</t>
  </si>
  <si>
    <t>02:37PM PDT</t>
  </si>
  <si>
    <t>09:26PM EDT</t>
  </si>
  <si>
    <t>01:08PM PDT</t>
  </si>
  <si>
    <t>Rogers Exec - Carter Fld (KROG)</t>
  </si>
  <si>
    <t>05:08PM CDT</t>
  </si>
  <si>
    <t>08:10PM EDT</t>
  </si>
  <si>
    <t>04:08PM EDT</t>
  </si>
  <si>
    <t>Memphis Intl (KMEM)</t>
  </si>
  <si>
    <t xml:space="preserve">Last seen </t>
  </si>
  <si>
    <t>12:34PM EDT</t>
  </si>
  <si>
    <t>11:28AM EDT</t>
  </si>
  <si>
    <t>Mammoth Yosemite</t>
  </si>
  <si>
    <t>125 S ELM ST STE 300, GREENSBORO NC 27401-2724</t>
  </si>
  <si>
    <t>LOVO HOLDINGS LLC</t>
  </si>
  <si>
    <t>FRANKLIN TRANSPORTATION GROUP LLC</t>
  </si>
  <si>
    <t>IGOTTAGO LLC</t>
  </si>
  <si>
    <t>SJ AVIATION LLC</t>
  </si>
  <si>
    <t>VANNY &amp; RP LLC</t>
  </si>
  <si>
    <t>KNYSNA VENTURES LLC</t>
  </si>
  <si>
    <t>JS AVIATION LLC</t>
  </si>
  <si>
    <t>TDC TRANSPORTATION LLC</t>
  </si>
  <si>
    <t>JET IT LLC</t>
  </si>
  <si>
    <t>1120 NW 51st CT - STE C, Fort Lauderdale, FL 33309</t>
  </si>
  <si>
    <t>Diego Garcia, Director of maintenance</t>
  </si>
  <si>
    <t>Diego@scross.com</t>
  </si>
  <si>
    <t>(954) 377-0300</t>
  </si>
  <si>
    <t>2407 S CONGRESS AVE STE E103, Austin TX 78704-5505</t>
  </si>
  <si>
    <t>Lawrence Muni (KLWM)</t>
  </si>
  <si>
    <t>03:18PM EDT</t>
  </si>
  <si>
    <t>Driggs-Reed Meml (KDIJ)</t>
  </si>
  <si>
    <t>07:59AM MDT</t>
  </si>
  <si>
    <t>01:33PM EDT</t>
  </si>
  <si>
    <t>06:16AM MDT</t>
  </si>
  <si>
    <t>06:51AM MDT</t>
  </si>
  <si>
    <t>05:08PM MDT</t>
  </si>
  <si>
    <t>05:49PM MDT</t>
  </si>
  <si>
    <t>04:50PM MDT</t>
  </si>
  <si>
    <t>Cyril E King (STT / TIST)</t>
  </si>
  <si>
    <t>11:06AM AST</t>
  </si>
  <si>
    <t>01:55PM CDT</t>
  </si>
  <si>
    <t>Terrance B. Lettsome Int'l (EIS / TUPJ)</t>
  </si>
  <si>
    <t>09:49AM AST</t>
  </si>
  <si>
    <t>10:07AM AST</t>
  </si>
  <si>
    <t>Jack Brooks Rgnl (KBPT)</t>
  </si>
  <si>
    <t>10:56AM CDT</t>
  </si>
  <si>
    <t>04:02PM AST</t>
  </si>
  <si>
    <t>10:53AM CDT</t>
  </si>
  <si>
    <t>11:32AM CDT</t>
  </si>
  <si>
    <t>06:15AM MDT</t>
  </si>
  <si>
    <t>09:24PM MDT</t>
  </si>
  <si>
    <t>10:13PM MDT</t>
  </si>
  <si>
    <t>07:12PM CDT</t>
  </si>
  <si>
    <t>08:52PM MDT</t>
  </si>
  <si>
    <t>01:19PM EDT</t>
  </si>
  <si>
    <t>04:19PM EDT</t>
  </si>
  <si>
    <t>06:42AM CDT</t>
  </si>
  <si>
    <t>11:22AM CDT</t>
  </si>
  <si>
    <t>08:07AM MDT</t>
  </si>
  <si>
    <t>06:09AM MDT</t>
  </si>
  <si>
    <t>Denton Enterprise (KDTO)</t>
  </si>
  <si>
    <t>08:15PM MDT</t>
  </si>
  <si>
    <t>03:26AM CDT</t>
  </si>
  <si>
    <t>04:26AM CDT</t>
  </si>
  <si>
    <t>Lic. Adolfo Lopez Mateos Int'l (TLC / MMTO)</t>
  </si>
  <si>
    <t>01:25AM CDT</t>
  </si>
  <si>
    <t>02:53AM CDT</t>
  </si>
  <si>
    <t>07:38PM EDT</t>
  </si>
  <si>
    <t>10:07PM CDT</t>
  </si>
  <si>
    <t>IGOTTAGO,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</si>
</sst>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49" fontId="0" fillId="0" borderId="0" xfId="0" applyNumberFormat="1"/>
    <xf numFmtId="15" fontId="0" fillId="0" borderId="0" xfId="0" applyNumberFormat="1"/>
    <xf numFmtId="20" fontId="0" fillId="0" borderId="0" xfId="0" applyNumberFormat="1"/>
    <xf numFmtId="0" fontId="0" fillId="0" borderId="0" xfId="0" applyNumberFormat="1"/>
    <xf numFmtId="0" fontId="2" fillId="0" borderId="0" xfId="1"/>
    <xf numFmtId="0" fontId="0" fillId="0" borderId="0" xfId="0" quotePrefix="1"/>
  </cellXfs>
  <cellStyles count="2">
    <cellStyle name="Hyperlink" xfId="1" builtinId="8"/>
    <cellStyle name="Normal" xfId="0" builtinId="0"/>
  </cellStyles>
  <dxfs count="85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x220406%20-%20Final%20Email%20and%20Cold%20Call%20List%20V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CP"/>
      <sheetName val="JETNET Data"/>
      <sheetName val="Aircraft Trustee"/>
      <sheetName val="Sorter"/>
      <sheetName val="Maintenance Facilities"/>
      <sheetName val="Bounced"/>
      <sheetName val="Sent"/>
      <sheetName val="Opened"/>
      <sheetName val="Clicked"/>
      <sheetName val="unsub"/>
      <sheetName val="not_opened"/>
      <sheetName val="resend-clicks"/>
      <sheetName val="resend-not_opened"/>
      <sheetName val="resend-sent"/>
      <sheetName val="resend-bounces"/>
      <sheetName val="resend-open"/>
      <sheetName val="results"/>
      <sheetName val="Postage"/>
      <sheetName val="Final Mailing Addresses"/>
      <sheetName val="Final Email List"/>
      <sheetName val="Final Phone List"/>
      <sheetName val="Quote O'Matic"/>
      <sheetName val="quote these"/>
      <sheetName val="Final Ph WIPsumm 29APR22"/>
      <sheetName val="Final Ph TBDsumm 29APR22"/>
      <sheetName val="Followup O'Mati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275">
          <cell r="B275" t="str">
            <v>Closed - Ordered</v>
          </cell>
        </row>
        <row r="276">
          <cell r="B276" t="str">
            <v>Closing Process</v>
          </cell>
        </row>
        <row r="277">
          <cell r="B277" t="str">
            <v>WIP Interested, Processing</v>
          </cell>
        </row>
        <row r="278">
          <cell r="B278" t="str">
            <v>Determined NO potential</v>
          </cell>
        </row>
        <row r="279">
          <cell r="B279" t="str">
            <v>WIP more info &amp;  FlwUps</v>
          </cell>
        </row>
        <row r="280">
          <cell r="B280" t="str">
            <v>WIP to be contacted</v>
          </cell>
        </row>
        <row r="281">
          <cell r="B281" t="str">
            <v>No AGG Contact Required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247EB76B-46FA-4202-8E28-A838F60A6DCD}" autoFormatId="16" applyNumberFormats="0" applyBorderFormats="0" applyFontFormats="0" applyPatternFormats="0" applyAlignmentFormats="0" applyWidthHeightFormats="0">
  <queryTableRefresh nextId="80" unboundColumnsRight="50">
    <queryTableFields count="78">
      <queryTableField id="1" name="MAKE" tableColumnId="1"/>
      <queryTableField id="2" name="MODEL" tableColumnId="2"/>
      <queryTableField id="3" name="SERNBR" tableColumnId="3"/>
      <queryTableField id="4" name="REGNBR" tableColumnId="4"/>
      <queryTableField id="28" dataBound="0" tableColumnId="28"/>
      <queryTableField id="5" name="ACBASEIATA" tableColumnId="5"/>
      <queryTableField id="6" name="ACBASESTATE" tableColumnId="6"/>
      <queryTableField id="7" name="ACBASECOUNTRY" tableColumnId="7"/>
      <queryTableField id="8" name="RELATIONTOAC" tableColumnId="8"/>
      <queryTableField id="9" name="COMPANYNAME" tableColumnId="9"/>
      <queryTableField id="10" name="COMPADDRESS1" tableColumnId="10"/>
      <queryTableField id="11" name="COMPADDRESS2" tableColumnId="11"/>
      <queryTableField id="12" name="COMPCITY" tableColumnId="12"/>
      <queryTableField id="13" name="COMPSTATE" tableColumnId="13"/>
      <queryTableField id="14" name="COMPZIPCODE" tableColumnId="14"/>
      <queryTableField id="15" name="COMPCOUNTRY" tableColumnId="15"/>
      <queryTableField id="16" name="COMPPRIMEBUS" tableColumnId="16"/>
      <queryTableField id="17" name="COMPEMAILADDRESS" tableColumnId="17"/>
      <queryTableField id="18" name="COMPWEBADDRESS" tableColumnId="18"/>
      <queryTableField id="19" name="COMPOFFICE" tableColumnId="19"/>
      <queryTableField id="20" name="COMPMOBILE" tableColumnId="20"/>
      <queryTableField id="21" name="CONTACTFIRSTNAME" tableColumnId="21"/>
      <queryTableField id="22" name="CONTACTLASTNAME" tableColumnId="22"/>
      <queryTableField id="23" name="CONTACTTITLE" tableColumnId="23"/>
      <queryTableField id="24" name="CONTACTEMAIL" tableColumnId="24"/>
      <queryTableField id="25" name="CONTACTBESTPHONE" tableColumnId="25"/>
      <queryTableField id="26" name="CONTACTOFFICE" tableColumnId="26"/>
      <queryTableField id="27" name="CONTACTMOBILE" tableColumnId="27"/>
      <queryTableField id="29" dataBound="0" tableColumnId="29"/>
      <queryTableField id="30" dataBound="0" tableColumnId="30"/>
      <queryTableField id="31" dataBound="0" tableColumnId="31"/>
      <queryTableField id="32" dataBound="0" tableColumnId="32"/>
      <queryTableField id="33" dataBound="0" tableColumnId="33"/>
      <queryTableField id="34" dataBound="0" tableColumnId="34"/>
      <queryTableField id="35" dataBound="0" tableColumnId="35"/>
      <queryTableField id="36" dataBound="0" tableColumnId="36"/>
      <queryTableField id="37" dataBound="0" tableColumnId="37"/>
      <queryTableField id="38" dataBound="0" tableColumnId="38"/>
      <queryTableField id="39" dataBound="0" tableColumnId="39"/>
      <queryTableField id="40" dataBound="0" tableColumnId="40"/>
      <queryTableField id="41" dataBound="0" tableColumnId="41"/>
      <queryTableField id="42" dataBound="0" tableColumnId="42"/>
      <queryTableField id="43" dataBound="0" tableColumnId="43"/>
      <queryTableField id="44" dataBound="0" tableColumnId="44"/>
      <queryTableField id="45" dataBound="0" tableColumnId="45"/>
      <queryTableField id="46" dataBound="0" tableColumnId="46"/>
      <queryTableField id="47" dataBound="0" tableColumnId="47"/>
      <queryTableField id="48" dataBound="0" tableColumnId="48"/>
      <queryTableField id="49" dataBound="0" tableColumnId="49"/>
      <queryTableField id="50" dataBound="0" tableColumnId="50"/>
      <queryTableField id="51" dataBound="0" tableColumnId="51"/>
      <queryTableField id="52" dataBound="0" tableColumnId="52"/>
      <queryTableField id="53" dataBound="0" tableColumnId="53"/>
      <queryTableField id="54" dataBound="0" tableColumnId="54"/>
      <queryTableField id="55" dataBound="0" tableColumnId="55"/>
      <queryTableField id="56" dataBound="0" tableColumnId="56"/>
      <queryTableField id="57" dataBound="0" tableColumnId="57"/>
      <queryTableField id="58" dataBound="0" tableColumnId="58"/>
      <queryTableField id="59" dataBound="0" tableColumnId="59"/>
      <queryTableField id="60" dataBound="0" tableColumnId="60"/>
      <queryTableField id="61" dataBound="0" tableColumnId="61"/>
      <queryTableField id="62" dataBound="0" tableColumnId="62"/>
      <queryTableField id="63" dataBound="0" tableColumnId="63"/>
      <queryTableField id="64" dataBound="0" tableColumnId="64"/>
      <queryTableField id="65" dataBound="0" tableColumnId="65"/>
      <queryTableField id="66" dataBound="0" tableColumnId="66"/>
      <queryTableField id="67" dataBound="0" tableColumnId="67"/>
      <queryTableField id="68" dataBound="0" tableColumnId="68"/>
      <queryTableField id="69" dataBound="0" tableColumnId="69"/>
      <queryTableField id="70" dataBound="0" tableColumnId="70"/>
      <queryTableField id="71" dataBound="0" tableColumnId="71"/>
      <queryTableField id="72" dataBound="0" tableColumnId="72"/>
      <queryTableField id="73" dataBound="0" tableColumnId="73"/>
      <queryTableField id="74" dataBound="0" tableColumnId="74"/>
      <queryTableField id="75" dataBound="0" tableColumnId="75"/>
      <queryTableField id="77" dataBound="0" tableColumnId="77"/>
      <queryTableField id="78" dataBound="0" tableColumnId="78"/>
      <queryTableField id="79" dataBound="0" tableColumnId="79"/>
    </queryTableFields>
  </queryTableRefresh>
</queryTable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DD51057-BE38-48EA-B12C-3BE6E13BAC9C}" name="Table1" displayName="Table1" ref="A1:H92" totalsRowShown="0">
  <autoFilter ref="A1:H92" xr:uid="{4DD51057-BE38-48EA-B12C-3BE6E13BAC9C}"/>
  <sortState xmlns:xlrd2="http://schemas.microsoft.com/office/spreadsheetml/2017/richdata2" ref="A2:F91">
    <sortCondition ref="A1:A91"/>
  </sortState>
  <tableColumns count="8">
    <tableColumn id="1" xr3:uid="{E5758E7A-F3CF-4929-96B7-E8B5C6807E14}" name="Reg"/>
    <tableColumn id="2" xr3:uid="{AF39B717-4AC8-4669-B58D-2A0C1CC4EAE0}" name="Cn" dataDxfId="84"/>
    <tableColumn id="3" xr3:uid="{8795FB16-D936-45D8-958F-782B85F8E1EE}" name="Last Flight"/>
    <tableColumn id="4" xr3:uid="{6866474F-1F43-43D6-8C78-73E9F9DB0C79}" name="Last Dest"/>
    <tableColumn id="5" xr3:uid="{9F7D996C-85EA-4983-B41D-F27772C39D15}" name="Likely Home"/>
    <tableColumn id="6" xr3:uid="{23EA2773-BF89-4046-9E99-6DA625F227C2}" name="Column1"/>
    <tableColumn id="7" xr3:uid="{8869DD91-1C0A-44AC-B5D4-F6D2BB639A39}" name="NAME">
      <calculatedColumnFormula>INDEX(Table2[#All],MATCH(RIGHT(Table1[[#This Row],[Reg]],LEN(Table1[[#This Row],[Reg]])-1),Table2[[#All],[N-NUMBER]],0),MATCH(Table1[[#Headers],[NAME]],Table2[#Headers],0))</calculatedColumnFormula>
    </tableColumn>
    <tableColumn id="8" xr3:uid="{CC6BE2B6-7025-4EF9-9E79-770A78EE6C31}" name="Jetnet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02A5594-FDCD-4288-B397-DE0506FDEDCD}" name="Table2" displayName="Table2" ref="A1:G92" totalsRowShown="0" headerRowDxfId="83">
  <autoFilter ref="A1:G92" xr:uid="{D02A5594-FDCD-4288-B397-DE0506FDEDCD}"/>
  <tableColumns count="7">
    <tableColumn id="1" xr3:uid="{677101AE-6531-4B68-8384-16C01BE63F75}" name="N-NUMBER" dataDxfId="82"/>
    <tableColumn id="2" xr3:uid="{E4B4E149-FAFC-4FC4-B03B-9027B8A0B2FC}" name="SERIAL NUMBER" dataDxfId="81"/>
    <tableColumn id="3" xr3:uid="{6BA49809-C2CB-4579-83AA-7B98A8E590C7}" name="MFR MDL CODE" dataDxfId="80"/>
    <tableColumn id="4" xr3:uid="{D0601CF7-45ED-4780-BCE0-A7843351573D}" name="ENG MFR MDL" dataDxfId="79"/>
    <tableColumn id="5" xr3:uid="{B7407CE4-3063-4C0A-910E-FB50314DADFB}" name="YEAR MFR" dataDxfId="78"/>
    <tableColumn id="6" xr3:uid="{7DECBA61-2710-4750-9403-7AFF14664185}" name="TYPE REGISTRANT" dataDxfId="77"/>
    <tableColumn id="7" xr3:uid="{39E01851-49A1-4E81-9524-A3DFA69D30AD}" name="NAME" dataDxfId="76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C61C1DC-6E5E-4804-873B-454EE36248DE}" name="JETNET" displayName="JETNET" ref="A1:BZ228" tableType="queryTable" totalsRowShown="0">
  <autoFilter ref="A1:BZ228" xr:uid="{A2336248-2CAB-43E5-8EFC-5390664EF018}">
    <filterColumn colId="77">
      <filters>
        <filter val="TRUE"/>
      </filters>
    </filterColumn>
  </autoFilter>
  <tableColumns count="78">
    <tableColumn id="1" xr3:uid="{C0AEA065-1E2B-423E-BFE8-4E763B134D23}" uniqueName="1" name="MAKE" queryTableFieldId="1" dataDxfId="75"/>
    <tableColumn id="2" xr3:uid="{EC45A288-CF25-4085-864E-C323F562510F}" uniqueName="2" name="MODEL" queryTableFieldId="2" dataDxfId="74"/>
    <tableColumn id="3" xr3:uid="{C8D19E19-AEC4-4C80-9BDD-F470F1D3DE07}" uniqueName="3" name="SERNBR" queryTableFieldId="3"/>
    <tableColumn id="4" xr3:uid="{AE2C8432-A314-4C09-9084-3828C5A5B45D}" uniqueName="4" name="REGNBR" queryTableFieldId="4" dataDxfId="73"/>
    <tableColumn id="28" xr3:uid="{5F42E8BE-8282-4ED9-A0EC-C61B1CF95360}" uniqueName="28" name="Mining Number" queryTableFieldId="28" dataDxfId="72"/>
    <tableColumn id="5" xr3:uid="{6C624EFB-1B3C-4625-81EC-FF5B290B5A7B}" uniqueName="5" name="ACBASEIATA" queryTableFieldId="5" dataDxfId="71"/>
    <tableColumn id="6" xr3:uid="{DE92DDA6-3548-42DE-8A5B-B20AEA2A6CB1}" uniqueName="6" name="ACBASESTATE" queryTableFieldId="6" dataDxfId="70"/>
    <tableColumn id="7" xr3:uid="{C4CD2722-1CFD-49C6-8120-706A48223B06}" uniqueName="7" name="ACBASECOUNTRY" queryTableFieldId="7" dataDxfId="69"/>
    <tableColumn id="8" xr3:uid="{A9F4EDA4-C542-4162-B503-58AE156893DB}" uniqueName="8" name="RELATIONTOAC" queryTableFieldId="8" dataDxfId="68"/>
    <tableColumn id="9" xr3:uid="{F51E9C07-5F7F-4D2C-9F56-E994708F1288}" uniqueName="9" name="COMPANYNAME" queryTableFieldId="9" dataDxfId="67"/>
    <tableColumn id="10" xr3:uid="{0307DDB8-0D63-4D67-B9DD-EEA82574481B}" uniqueName="10" name="COMPADDRESS1" queryTableFieldId="10" dataDxfId="66"/>
    <tableColumn id="11" xr3:uid="{7629082B-0121-4F37-9F24-C47A2DDAF4E5}" uniqueName="11" name="COMPADDRESS2" queryTableFieldId="11" dataDxfId="65"/>
    <tableColumn id="12" xr3:uid="{1F934B25-DFF2-4BF2-9398-17CD0F7CE4F1}" uniqueName="12" name="COMPCITY" queryTableFieldId="12" dataDxfId="64"/>
    <tableColumn id="13" xr3:uid="{DE3D701B-5734-40BB-AC1B-FA3840D59A38}" uniqueName="13" name="COMPSTATE" queryTableFieldId="13" dataDxfId="63"/>
    <tableColumn id="14" xr3:uid="{53DB1539-EE9C-4626-8A75-D6B52D399FAA}" uniqueName="14" name="COMPZIPCODE" queryTableFieldId="14"/>
    <tableColumn id="15" xr3:uid="{481D712C-829F-419F-B998-BF2A36DA9A33}" uniqueName="15" name="COMPCOUNTRY" queryTableFieldId="15" dataDxfId="62"/>
    <tableColumn id="16" xr3:uid="{EF2DB029-5288-4312-927C-1DD46107D93D}" uniqueName="16" name="COMPPRIMEBUS" queryTableFieldId="16" dataDxfId="61"/>
    <tableColumn id="17" xr3:uid="{3B4D35DF-56C1-4537-B4FE-0A8ABEF7472B}" uniqueName="17" name="COMPEMAILADDRESS" queryTableFieldId="17" dataDxfId="60"/>
    <tableColumn id="18" xr3:uid="{50391BFA-C2F8-409A-A9EC-CC5851E449C8}" uniqueName="18" name="COMPWEBADDRESS" queryTableFieldId="18" dataDxfId="59"/>
    <tableColumn id="19" xr3:uid="{1FAD99A2-570C-41EC-8DE7-43CB38EC1F53}" uniqueName="19" name="COMPOFFICE" queryTableFieldId="19" dataDxfId="58"/>
    <tableColumn id="20" xr3:uid="{823E03D4-DDA9-492D-AC68-79B9D4FF9CC1}" uniqueName="20" name="COMPMOBILE" queryTableFieldId="20" dataDxfId="57"/>
    <tableColumn id="21" xr3:uid="{822A4B6F-E532-4552-AECF-A1546B85A5F4}" uniqueName="21" name="CONTACTFIRSTNAME" queryTableFieldId="21" dataDxfId="56"/>
    <tableColumn id="22" xr3:uid="{B5D43804-E81F-4361-9963-C27ED487E7B9}" uniqueName="22" name="CONTACTLASTNAME" queryTableFieldId="22" dataDxfId="55"/>
    <tableColumn id="23" xr3:uid="{4FA6F73E-7D72-427C-B91F-33BF2EBD0C99}" uniqueName="23" name="CONTACTTITLE" queryTableFieldId="23" dataDxfId="54"/>
    <tableColumn id="24" xr3:uid="{58C31BCA-EEC8-4481-99A1-774AFDE7FCA0}" uniqueName="24" name="CONTACTEMAIL" queryTableFieldId="24" dataDxfId="53"/>
    <tableColumn id="25" xr3:uid="{0DA71D51-2747-49F1-9D11-6EA885983466}" uniqueName="25" name="CONTACTBESTPHONE" queryTableFieldId="25" dataDxfId="52"/>
    <tableColumn id="26" xr3:uid="{CCC23091-CA32-46E7-A149-768D51C6BF34}" uniqueName="26" name="CONTACTOFFICE" queryTableFieldId="26" dataDxfId="51"/>
    <tableColumn id="27" xr3:uid="{7EC6AD49-B1A7-402A-A5F4-83D9B452CF22}" uniqueName="27" name="CONTACTMOBILE" queryTableFieldId="27" dataDxfId="50"/>
    <tableColumn id="29" xr3:uid="{A5263890-1CB3-4EE5-82F8-BEB193ABC9BF}" uniqueName="29" name="&quot;Operator&quot;" queryTableFieldId="29" dataDxfId="49"/>
    <tableColumn id="30" xr3:uid="{C764F0D4-711C-489B-BF43-F31A658F524F}" uniqueName="30" name="Data" queryTableFieldId="30" dataDxfId="48"/>
    <tableColumn id="31" xr3:uid="{306455BC-27F3-4AB3-B07C-789C625D4732}" uniqueName="31" name="NAME" queryTableFieldId="31" dataDxfId="47"/>
    <tableColumn id="32" xr3:uid="{F2BB0FB6-5597-47A2-B72D-8AD78123DAB8}" uniqueName="32" name="STREET" queryTableFieldId="32" dataDxfId="46"/>
    <tableColumn id="33" xr3:uid="{F74B7694-CAB2-4F83-ADBB-0FB659DE8D75}" uniqueName="33" name="CITY" queryTableFieldId="33" dataDxfId="45"/>
    <tableColumn id="34" xr3:uid="{C89F6C6C-91B3-4BC8-897B-F6DE0B476CEC}" uniqueName="34" name="STATE" queryTableFieldId="34" dataDxfId="44"/>
    <tableColumn id="35" xr3:uid="{7A144AD9-A55D-4D96-872B-445AE34E2180}" uniqueName="35" name="Column1" queryTableFieldId="35" dataDxfId="43"/>
    <tableColumn id="36" xr3:uid="{E3C00128-85B4-4E2F-B7FC-77FCE112E2EB}" uniqueName="36" name="OTHER NAMES(1)" queryTableFieldId="36" dataDxfId="42"/>
    <tableColumn id="37" xr3:uid="{0D750E00-100E-4EF1-A09F-05CB6493F0EA}" uniqueName="37" name="OTHER NAMES(2)" queryTableFieldId="37" dataDxfId="41"/>
    <tableColumn id="38" xr3:uid="{15124B5D-1C34-4512-A95C-4929ACD332BA}" uniqueName="38" name="Part 135 Certificate Holder Name" queryTableFieldId="38" dataDxfId="40"/>
    <tableColumn id="39" xr3:uid="{0FED5E3E-DE48-409B-900E-183CA557087E}" uniqueName="39" name="Part 135 Dsgn" queryTableFieldId="39" dataDxfId="39"/>
    <tableColumn id="40" xr3:uid="{A3D0AC27-1B92-44CA-B293-6AAB5C21D939}" uniqueName="40" name="Column2" queryTableFieldId="40" dataDxfId="38"/>
    <tableColumn id="41" xr3:uid="{55B51E83-AF3A-4CAD-AF8E-480B0043ECA6}" uniqueName="41" name="DNB Key People" queryTableFieldId="41" dataDxfId="37"/>
    <tableColumn id="42" xr3:uid="{2B84E427-6B22-4372-8219-663CDD15C925}" uniqueName="42" name="POC" queryTableFieldId="42" dataDxfId="36"/>
    <tableColumn id="43" xr3:uid="{2BCCC26D-6869-4F12-8C22-D21DC46E4B70}" uniqueName="43" name="Title" queryTableFieldId="43" dataDxfId="35"/>
    <tableColumn id="44" xr3:uid="{1BD99C30-902C-4B6A-83B3-2A022FA0EBA4}" uniqueName="44" name="Address" queryTableFieldId="44" dataDxfId="34"/>
    <tableColumn id="45" xr3:uid="{C624C357-A45E-4FB0-94DF-CB8655D54A8B}" uniqueName="45" name="Column3" queryTableFieldId="45" dataDxfId="33"/>
    <tableColumn id="46" xr3:uid="{A13056DD-CB38-4A35-9B49-1AAEE7D6EC5A}" uniqueName="46" name="Phone" queryTableFieldId="46" dataDxfId="32"/>
    <tableColumn id="47" xr3:uid="{811852A3-2EEB-4C11-94CF-5CFBC1FE4F04}" uniqueName="47" name="Email" queryTableFieldId="47" dataDxfId="31"/>
    <tableColumn id="48" xr3:uid="{A09BD710-5213-4696-9388-11CA5D59B416}" uniqueName="48" name="Column4" queryTableFieldId="48" dataDxfId="30"/>
    <tableColumn id="49" xr3:uid="{2C2DBABA-4EA7-40A3-B85F-F841DB1C611E}" uniqueName="49" name="NBAA Name" queryTableFieldId="49" dataDxfId="29"/>
    <tableColumn id="50" xr3:uid="{54D8EBE6-2A7F-4C85-8D02-8AB8A00A7513}" uniqueName="50" name="NBAA Addr1" queryTableFieldId="50" dataDxfId="28"/>
    <tableColumn id="51" xr3:uid="{D2510404-8D01-449D-802E-32CF94721121}" uniqueName="51" name="NBAA Addr2" queryTableFieldId="51" dataDxfId="27"/>
    <tableColumn id="52" xr3:uid="{0C49B035-9B7B-43F5-81A4-1DF0B01427A8}" uniqueName="52" name="NBAA City" queryTableFieldId="52" dataDxfId="26"/>
    <tableColumn id="53" xr3:uid="{704E1B28-7847-4ADE-A37E-A587E21FC8A1}" uniqueName="53" name="NBAA State" queryTableFieldId="53" dataDxfId="25"/>
    <tableColumn id="54" xr3:uid="{92493893-8AF1-441E-9850-D12DE0C3513F}" uniqueName="54" name="NBAA Zip" queryTableFieldId="54" dataDxfId="24"/>
    <tableColumn id="55" xr3:uid="{8F59CB19-6472-4A2E-A6F4-C0BC6F2E7B32}" uniqueName="55" name="NBAA Phone" queryTableFieldId="55" dataDxfId="23"/>
    <tableColumn id="56" xr3:uid="{229A61D1-AA01-4549-810B-F67D9959F9D6}" uniqueName="56" name="NBAA Web" queryTableFieldId="56" dataDxfId="22"/>
    <tableColumn id="57" xr3:uid="{0DCAD252-A7FB-4DCE-8B34-32FDEFED2955}" uniqueName="57" name="NBAA email" queryTableFieldId="57" dataDxfId="21"/>
    <tableColumn id="58" xr3:uid="{945F6D8C-E4F5-4D75-8779-DE25351503C1}" uniqueName="58" name="NBAA NBAA Link" queryTableFieldId="58" dataDxfId="20"/>
    <tableColumn id="59" xr3:uid="{BAD99767-DB6A-43D0-811E-282CB5997B9D}" uniqueName="59" name="Certificate Designator" queryTableFieldId="59" dataDxfId="19"/>
    <tableColumn id="60" xr3:uid="{5C211ABA-8070-45D6-A4C6-280ADAC516FC}" uniqueName="60" name="Company Name" queryTableFieldId="60" dataDxfId="18"/>
    <tableColumn id="61" xr3:uid="{51BB0B57-EC66-4B6A-ADAC-DD664835A513}" uniqueName="61" name="CEO_Name" queryTableFieldId="61" dataDxfId="17"/>
    <tableColumn id="62" xr3:uid="{D61AF6B9-5619-4D1F-977B-140A9AE48388}" uniqueName="62" name="CEO_Title" queryTableFieldId="62" dataDxfId="16"/>
    <tableColumn id="63" xr3:uid="{175DE177-0A92-4588-9F37-0A8050E9475F}" uniqueName="63" name="CEO_Address1" queryTableFieldId="63" dataDxfId="15"/>
    <tableColumn id="64" xr3:uid="{3F8624D5-A52B-4DEB-81C1-62076CECAB67}" uniqueName="64" name="CEO_Address2" queryTableFieldId="64" dataDxfId="14"/>
    <tableColumn id="65" xr3:uid="{E773DF16-F115-46AA-AD9F-FF9B84FB9579}" uniqueName="65" name="CEO_Address3" queryTableFieldId="65" dataDxfId="13"/>
    <tableColumn id="66" xr3:uid="{1F384428-C71E-470F-8C1E-FD80ACCE9C30}" uniqueName="66" name="CEO_City" queryTableFieldId="66" dataDxfId="12"/>
    <tableColumn id="67" xr3:uid="{681461CD-6163-4086-A384-6CAD16BC4336}" uniqueName="67" name="CEO_State" queryTableFieldId="67" dataDxfId="11"/>
    <tableColumn id="68" xr3:uid="{09BC615C-F470-47AD-A71F-9E546C91BD93}" uniqueName="68" name="CEO_Postal_Code" queryTableFieldId="68" dataDxfId="10"/>
    <tableColumn id="69" xr3:uid="{52F6FBD5-3B8F-408A-8169-C8109971CBA2}" uniqueName="69" name="CEO_Country" queryTableFieldId="69" dataDxfId="9"/>
    <tableColumn id="70" xr3:uid="{546E465B-18BB-4322-92D5-A8651C6AA8A8}" uniqueName="70" name="CEO_Phone" queryTableFieldId="70" dataDxfId="8"/>
    <tableColumn id="71" xr3:uid="{0B46AA0E-749D-45CA-9533-9037BA802874}" uniqueName="71" name="CEO_Phone_Extension" queryTableFieldId="71" dataDxfId="7"/>
    <tableColumn id="72" xr3:uid="{00BC99B7-558F-4DA0-BCFF-C15D1BE2A3CF}" uniqueName="72" name="CEO_Foreign_Phone" queryTableFieldId="72" dataDxfId="6"/>
    <tableColumn id="73" xr3:uid="{941BE38E-331D-42A6-8177-F34B924379D3}" uniqueName="73" name="Company email Status" queryTableFieldId="73" dataDxfId="5"/>
    <tableColumn id="74" xr3:uid="{DE5211FF-539A-4CDA-99EA-B61AB1D2EDD0}" uniqueName="74" name="Contact email Status" queryTableFieldId="74" dataDxfId="4"/>
    <tableColumn id="75" xr3:uid="{0BC9A33B-B64D-4285-BCC5-F50F168ABE7C}" uniqueName="75" name="Column5" queryTableFieldId="75" dataDxfId="3"/>
    <tableColumn id="77" xr3:uid="{4BBFDFED-D978-4470-B322-F6F07E6D4C96}" uniqueName="77" name="220602 Registry" queryTableFieldId="77" dataDxfId="2">
      <calculatedColumnFormula>INDEX(Table2[#All],MATCH(TEXT(JETNET[[#This Row],[SERNBR]],"000"),Table2[[#All],[SERIAL NUMBER]],0),MATCH("NAME",Table2[#Headers],0))</calculatedColumnFormula>
    </tableColumn>
    <tableColumn id="78" xr3:uid="{A9C01EC1-45E2-4C63-A4CD-F6AB747A3688}" uniqueName="78" name="Current N Reg" queryTableFieldId="78" dataDxfId="1">
      <calculatedColumnFormula>INDEX(Table2[#All],MATCH(TEXT(JETNET[[#This Row],[SERNBR]],"000"),Table2[[#All],[SERIAL NUMBER]],0),MATCH("N-NUMBER",Table2[#Headers],0))</calculatedColumnFormula>
    </tableColumn>
    <tableColumn id="79" xr3:uid="{48A42238-8E06-42D5-BFD6-2A0A060FA38F}" uniqueName="79" name="new?" queryTableFieldId="79" dataDxfId="0">
      <calculatedColumnFormula>"N"&amp;JETNET[[#This Row],[Current N Reg]]&lt;&gt;JETNET[[#This Row],[REGNBR]]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hyperlink" Target="mailto:Diego@scross.com" TargetMode="External"/><Relationship Id="rId1" Type="http://schemas.openxmlformats.org/officeDocument/2006/relationships/hyperlink" Target="mailto:sales@jeth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F0DD2-6A81-40B1-A890-47F9B69E66AD}">
  <dimension ref="A1:H118"/>
  <sheetViews>
    <sheetView topLeftCell="A70" workbookViewId="0">
      <selection activeCell="B93" sqref="B93"/>
    </sheetView>
  </sheetViews>
  <sheetFormatPr defaultRowHeight="15" x14ac:dyDescent="0.25"/>
  <cols>
    <col min="1" max="1" width="30.42578125" bestFit="1" customWidth="1"/>
    <col min="2" max="2" width="9.140625" style="1"/>
    <col min="3" max="5" width="20.5703125" customWidth="1"/>
    <col min="6" max="6" width="39" bestFit="1" customWidth="1"/>
    <col min="7" max="7" width="37.28515625" bestFit="1" customWidth="1"/>
  </cols>
  <sheetData>
    <row r="1" spans="1:8" x14ac:dyDescent="0.25">
      <c r="A1" t="s">
        <v>94</v>
      </c>
      <c r="B1" s="1" t="s">
        <v>95</v>
      </c>
      <c r="C1" t="s">
        <v>104</v>
      </c>
      <c r="D1" t="s">
        <v>105</v>
      </c>
      <c r="E1" t="s">
        <v>106</v>
      </c>
      <c r="F1" t="s">
        <v>108</v>
      </c>
      <c r="G1" t="s">
        <v>2094</v>
      </c>
      <c r="H1" t="s">
        <v>4458</v>
      </c>
    </row>
    <row r="2" spans="1:8" x14ac:dyDescent="0.25">
      <c r="A2" t="s">
        <v>1825</v>
      </c>
      <c r="B2" s="1" t="s">
        <v>1826</v>
      </c>
      <c r="G2" t="e">
        <f>INDEX(Table2[#All],MATCH(RIGHT(Table1[[#This Row],[Reg]],LEN(Table1[[#This Row],[Reg]])-1),Table2[[#All],[N-NUMBER]],0),MATCH(Table1[[#Headers],[NAME]],Table2[#Headers],0))</f>
        <v>#N/A</v>
      </c>
    </row>
    <row r="3" spans="1:8" x14ac:dyDescent="0.25">
      <c r="A3" t="s">
        <v>1823</v>
      </c>
      <c r="B3" s="1" t="s">
        <v>1820</v>
      </c>
      <c r="C3" s="2">
        <v>44710</v>
      </c>
      <c r="D3" t="s">
        <v>1884</v>
      </c>
      <c r="G3" t="e">
        <f>INDEX(Table2[#All],MATCH(RIGHT(Table1[[#This Row],[Reg]],LEN(Table1[[#This Row],[Reg]])-1),Table2[[#All],[N-NUMBER]],0),MATCH(Table1[[#Headers],[NAME]],Table2[#Headers],0))</f>
        <v>#N/A</v>
      </c>
    </row>
    <row r="4" spans="1:8" x14ac:dyDescent="0.25">
      <c r="A4" t="s">
        <v>1823</v>
      </c>
      <c r="B4" s="1" t="s">
        <v>1824</v>
      </c>
      <c r="G4" t="e">
        <f>INDEX(Table2[#All],MATCH(RIGHT(Table1[[#This Row],[Reg]],LEN(Table1[[#This Row],[Reg]])-1),Table2[[#All],[N-NUMBER]],0),MATCH(Table1[[#Headers],[NAME]],Table2[#Headers],0))</f>
        <v>#N/A</v>
      </c>
    </row>
    <row r="5" spans="1:8" x14ac:dyDescent="0.25">
      <c r="A5" t="s">
        <v>1819</v>
      </c>
      <c r="B5" s="1" t="s">
        <v>1824</v>
      </c>
      <c r="G5" t="e">
        <f>INDEX(Table2[#All],MATCH(RIGHT(Table1[[#This Row],[Reg]],LEN(Table1[[#This Row],[Reg]])-1),Table2[[#All],[N-NUMBER]],0),MATCH(Table1[[#Headers],[NAME]],Table2[#Headers],0))</f>
        <v>#N/A</v>
      </c>
    </row>
    <row r="6" spans="1:8" x14ac:dyDescent="0.25">
      <c r="A6" t="s">
        <v>1819</v>
      </c>
      <c r="B6" s="1" t="s">
        <v>1820</v>
      </c>
      <c r="G6" t="e">
        <f>INDEX(Table2[#All],MATCH(RIGHT(Table1[[#This Row],[Reg]],LEN(Table1[[#This Row],[Reg]])-1),Table2[[#All],[N-NUMBER]],0),MATCH(Table1[[#Headers],[NAME]],Table2[#Headers],0))</f>
        <v>#N/A</v>
      </c>
    </row>
    <row r="7" spans="1:8" x14ac:dyDescent="0.25">
      <c r="A7" t="s">
        <v>1831</v>
      </c>
      <c r="B7" s="1" t="s">
        <v>1832</v>
      </c>
      <c r="G7" t="e">
        <f>INDEX(Table2[#All],MATCH(RIGHT(Table1[[#This Row],[Reg]],LEN(Table1[[#This Row],[Reg]])-1),Table2[[#All],[N-NUMBER]],0),MATCH(Table1[[#Headers],[NAME]],Table2[#Headers],0))</f>
        <v>#N/A</v>
      </c>
    </row>
    <row r="8" spans="1:8" x14ac:dyDescent="0.25">
      <c r="A8" t="s">
        <v>1833</v>
      </c>
      <c r="B8" s="1" t="s">
        <v>1834</v>
      </c>
      <c r="G8" t="e">
        <f>INDEX(Table2[#All],MATCH(RIGHT(Table1[[#This Row],[Reg]],LEN(Table1[[#This Row],[Reg]])-1),Table2[[#All],[N-NUMBER]],0),MATCH(Table1[[#Headers],[NAME]],Table2[#Headers],0))</f>
        <v>#N/A</v>
      </c>
    </row>
    <row r="9" spans="1:8" x14ac:dyDescent="0.25">
      <c r="A9" t="s">
        <v>1833</v>
      </c>
      <c r="B9" s="1" t="s">
        <v>1834</v>
      </c>
      <c r="G9" t="e">
        <f>INDEX(Table2[#All],MATCH(RIGHT(Table1[[#This Row],[Reg]],LEN(Table1[[#This Row],[Reg]])-1),Table2[[#All],[N-NUMBER]],0),MATCH(Table1[[#Headers],[NAME]],Table2[#Headers],0))</f>
        <v>#N/A</v>
      </c>
    </row>
    <row r="10" spans="1:8" x14ac:dyDescent="0.25">
      <c r="A10" t="s">
        <v>1835</v>
      </c>
      <c r="B10" s="1" t="s">
        <v>1836</v>
      </c>
      <c r="G10" t="e">
        <f>INDEX(Table2[#All],MATCH(RIGHT(Table1[[#This Row],[Reg]],LEN(Table1[[#This Row],[Reg]])-1),Table2[[#All],[N-NUMBER]],0),MATCH(Table1[[#Headers],[NAME]],Table2[#Headers],0))</f>
        <v>#N/A</v>
      </c>
    </row>
    <row r="11" spans="1:8" x14ac:dyDescent="0.25">
      <c r="A11" t="s">
        <v>1835</v>
      </c>
      <c r="B11" s="1" t="s">
        <v>1836</v>
      </c>
      <c r="G11" t="e">
        <f>INDEX(Table2[#All],MATCH(RIGHT(Table1[[#This Row],[Reg]],LEN(Table1[[#This Row],[Reg]])-1),Table2[[#All],[N-NUMBER]],0),MATCH(Table1[[#Headers],[NAME]],Table2[#Headers],0))</f>
        <v>#N/A</v>
      </c>
    </row>
    <row r="12" spans="1:8" x14ac:dyDescent="0.25">
      <c r="A12" t="s">
        <v>1837</v>
      </c>
      <c r="B12" s="1" t="s">
        <v>1838</v>
      </c>
      <c r="G12" t="e">
        <f>INDEX(Table2[#All],MATCH(RIGHT(Table1[[#This Row],[Reg]],LEN(Table1[[#This Row],[Reg]])-1),Table2[[#All],[N-NUMBER]],0),MATCH(Table1[[#Headers],[NAME]],Table2[#Headers],0))</f>
        <v>#N/A</v>
      </c>
    </row>
    <row r="13" spans="1:8" x14ac:dyDescent="0.25">
      <c r="A13" t="s">
        <v>1839</v>
      </c>
      <c r="B13" s="1" t="s">
        <v>1840</v>
      </c>
      <c r="G13" t="e">
        <f>INDEX(Table2[#All],MATCH(RIGHT(Table1[[#This Row],[Reg]],LEN(Table1[[#This Row],[Reg]])-1),Table2[[#All],[N-NUMBER]],0),MATCH(Table1[[#Headers],[NAME]],Table2[#Headers],0))</f>
        <v>#N/A</v>
      </c>
    </row>
    <row r="14" spans="1:8" x14ac:dyDescent="0.25">
      <c r="A14" t="s">
        <v>1843</v>
      </c>
      <c r="B14" s="1" t="s">
        <v>1844</v>
      </c>
      <c r="G14" t="e">
        <f>INDEX(Table2[#All],MATCH(RIGHT(Table1[[#This Row],[Reg]],LEN(Table1[[#This Row],[Reg]])-1),Table2[[#All],[N-NUMBER]],0),MATCH(Table1[[#Headers],[NAME]],Table2[#Headers],0))</f>
        <v>#N/A</v>
      </c>
    </row>
    <row r="15" spans="1:8" x14ac:dyDescent="0.25">
      <c r="A15" t="s">
        <v>1845</v>
      </c>
      <c r="B15" s="1" t="s">
        <v>1846</v>
      </c>
      <c r="G15" t="e">
        <f>INDEX(Table2[#All],MATCH(RIGHT(Table1[[#This Row],[Reg]],LEN(Table1[[#This Row],[Reg]])-1),Table2[[#All],[N-NUMBER]],0),MATCH(Table1[[#Headers],[NAME]],Table2[#Headers],0))</f>
        <v>#N/A</v>
      </c>
    </row>
    <row r="16" spans="1:8" x14ac:dyDescent="0.25">
      <c r="A16" t="s">
        <v>1845</v>
      </c>
      <c r="B16" s="1" t="s">
        <v>1846</v>
      </c>
      <c r="G16" t="e">
        <f>INDEX(Table2[#All],MATCH(RIGHT(Table1[[#This Row],[Reg]],LEN(Table1[[#This Row],[Reg]])-1),Table2[[#All],[N-NUMBER]],0),MATCH(Table1[[#Headers],[NAME]],Table2[#Headers],0))</f>
        <v>#N/A</v>
      </c>
    </row>
    <row r="17" spans="1:7" x14ac:dyDescent="0.25">
      <c r="A17" t="s">
        <v>1847</v>
      </c>
      <c r="B17" s="1" t="s">
        <v>1848</v>
      </c>
      <c r="G17" t="e">
        <f>INDEX(Table2[#All],MATCH(RIGHT(Table1[[#This Row],[Reg]],LEN(Table1[[#This Row],[Reg]])-1),Table2[[#All],[N-NUMBER]],0),MATCH(Table1[[#Headers],[NAME]],Table2[#Headers],0))</f>
        <v>#N/A</v>
      </c>
    </row>
    <row r="18" spans="1:7" x14ac:dyDescent="0.25">
      <c r="A18" t="s">
        <v>1849</v>
      </c>
      <c r="B18" s="1" t="s">
        <v>1850</v>
      </c>
      <c r="G18" t="e">
        <f>INDEX(Table2[#All],MATCH(RIGHT(Table1[[#This Row],[Reg]],LEN(Table1[[#This Row],[Reg]])-1),Table2[[#All],[N-NUMBER]],0),MATCH(Table1[[#Headers],[NAME]],Table2[#Headers],0))</f>
        <v>#N/A</v>
      </c>
    </row>
    <row r="19" spans="1:7" x14ac:dyDescent="0.25">
      <c r="A19" t="s">
        <v>1851</v>
      </c>
      <c r="B19" s="1" t="s">
        <v>1852</v>
      </c>
      <c r="G19" t="e">
        <f>INDEX(Table2[#All],MATCH(RIGHT(Table1[[#This Row],[Reg]],LEN(Table1[[#This Row],[Reg]])-1),Table2[[#All],[N-NUMBER]],0),MATCH(Table1[[#Headers],[NAME]],Table2[#Headers],0))</f>
        <v>#N/A</v>
      </c>
    </row>
    <row r="20" spans="1:7" x14ac:dyDescent="0.25">
      <c r="A20" t="s">
        <v>1851</v>
      </c>
      <c r="B20" s="1" t="s">
        <v>1852</v>
      </c>
      <c r="G20" t="e">
        <f>INDEX(Table2[#All],MATCH(RIGHT(Table1[[#This Row],[Reg]],LEN(Table1[[#This Row],[Reg]])-1),Table2[[#All],[N-NUMBER]],0),MATCH(Table1[[#Headers],[NAME]],Table2[#Headers],0))</f>
        <v>#N/A</v>
      </c>
    </row>
    <row r="21" spans="1:7" x14ac:dyDescent="0.25">
      <c r="A21" t="s">
        <v>2</v>
      </c>
      <c r="B21" s="1" t="s">
        <v>3</v>
      </c>
      <c r="F21" t="s">
        <v>107</v>
      </c>
      <c r="G21" t="str">
        <f>INDEX(Table2[#All],MATCH(RIGHT(Table1[[#This Row],[Reg]],LEN(Table1[[#This Row],[Reg]])-1),Table2[[#All],[N-NUMBER]],0),MATCH(Table1[[#Headers],[NAME]],Table2[#Headers],0))</f>
        <v>RAYMAN STEVEN M TRUSTEE</v>
      </c>
    </row>
    <row r="22" spans="1:7" x14ac:dyDescent="0.25">
      <c r="A22" t="s">
        <v>4</v>
      </c>
      <c r="B22" s="1" t="s">
        <v>5</v>
      </c>
      <c r="F22" t="s">
        <v>110</v>
      </c>
      <c r="G22" t="str">
        <f>INDEX(Table2[#All],MATCH(RIGHT(Table1[[#This Row],[Reg]],LEN(Table1[[#This Row],[Reg]])-1),Table2[[#All],[N-NUMBER]],0),MATCH(Table1[[#Headers],[NAME]],Table2[#Headers],0))</f>
        <v>PEREGRINE FALCON LLC TRUSTEE</v>
      </c>
    </row>
    <row r="23" spans="1:7" x14ac:dyDescent="0.25">
      <c r="A23" t="s">
        <v>0</v>
      </c>
      <c r="B23" s="1" t="s">
        <v>1</v>
      </c>
      <c r="F23" t="s">
        <v>109</v>
      </c>
      <c r="G23" t="str">
        <f>INDEX(Table2[#All],MATCH(RIGHT(Table1[[#This Row],[Reg]],LEN(Table1[[#This Row],[Reg]])-1),Table2[[#All],[N-NUMBER]],0),MATCH(Table1[[#Headers],[NAME]],Table2[#Headers],0))</f>
        <v>BANK OF UTAH TRUSTEE</v>
      </c>
    </row>
    <row r="24" spans="1:7" x14ac:dyDescent="0.25">
      <c r="A24" t="s">
        <v>6</v>
      </c>
      <c r="B24" s="1" t="s">
        <v>7</v>
      </c>
      <c r="F24" t="s">
        <v>111</v>
      </c>
      <c r="G24" t="str">
        <f>INDEX(Table2[#All],MATCH(RIGHT(Table1[[#This Row],[Reg]],LEN(Table1[[#This Row],[Reg]])-1),Table2[[#All],[N-NUMBER]],0),MATCH(Table1[[#Headers],[NAME]],Table2[#Headers],0))</f>
        <v>TVPX AIRCRAFT SOLUTIONS INC TRUSTEE</v>
      </c>
    </row>
    <row r="25" spans="1:7" x14ac:dyDescent="0.25">
      <c r="A25" t="s">
        <v>8</v>
      </c>
      <c r="B25" s="1" t="s">
        <v>9</v>
      </c>
      <c r="C25" s="2">
        <v>44712</v>
      </c>
      <c r="D25" t="s">
        <v>113</v>
      </c>
      <c r="F25" t="s">
        <v>112</v>
      </c>
      <c r="G25" t="str">
        <f>INDEX(Table2[#All],MATCH(RIGHT(Table1[[#This Row],[Reg]],LEN(Table1[[#This Row],[Reg]])-1),Table2[[#All],[N-NUMBER]],0),MATCH(Table1[[#Headers],[NAME]],Table2[#Headers],0))</f>
        <v>MERLONE GEIER MANAGEMENT LLC</v>
      </c>
    </row>
    <row r="26" spans="1:7" x14ac:dyDescent="0.25">
      <c r="A26" t="s">
        <v>10</v>
      </c>
      <c r="B26" s="1" t="s">
        <v>11</v>
      </c>
      <c r="F26" t="s">
        <v>114</v>
      </c>
      <c r="G26" t="str">
        <f>INDEX(Table2[#All],MATCH(RIGHT(Table1[[#This Row],[Reg]],LEN(Table1[[#This Row],[Reg]])-1),Table2[[#All],[N-NUMBER]],0),MATCH(Table1[[#Headers],[NAME]],Table2[#Headers],0))</f>
        <v>N995DP LLC</v>
      </c>
    </row>
    <row r="27" spans="1:7" x14ac:dyDescent="0.25">
      <c r="A27" t="s">
        <v>12</v>
      </c>
      <c r="B27" s="1" t="s">
        <v>13</v>
      </c>
      <c r="C27" s="2">
        <v>44673</v>
      </c>
      <c r="D27" t="s">
        <v>116</v>
      </c>
      <c r="F27" t="s">
        <v>115</v>
      </c>
      <c r="G27" t="str">
        <f>INDEX(Table2[#All],MATCH(RIGHT(Table1[[#This Row],[Reg]],LEN(Table1[[#This Row],[Reg]])-1),Table2[[#All],[N-NUMBER]],0),MATCH(Table1[[#Headers],[NAME]],Table2[#Headers],0))</f>
        <v>CONQUEST AIR LLC</v>
      </c>
    </row>
    <row r="28" spans="1:7" x14ac:dyDescent="0.25">
      <c r="A28" t="s">
        <v>14</v>
      </c>
      <c r="B28" s="1" t="s">
        <v>15</v>
      </c>
      <c r="F28" t="s">
        <v>117</v>
      </c>
      <c r="G28" t="str">
        <f>INDEX(Table2[#All],MATCH(RIGHT(Table1[[#This Row],[Reg]],LEN(Table1[[#This Row],[Reg]])-1),Table2[[#All],[N-NUMBER]],0),MATCH(Table1[[#Headers],[NAME]],Table2[#Headers],0))</f>
        <v>GS 150-217 LLC</v>
      </c>
    </row>
    <row r="29" spans="1:7" x14ac:dyDescent="0.25">
      <c r="A29" t="s">
        <v>16</v>
      </c>
      <c r="B29" s="1" t="s">
        <v>17</v>
      </c>
      <c r="C29" s="2">
        <v>44711</v>
      </c>
      <c r="D29" t="s">
        <v>119</v>
      </c>
      <c r="E29" t="s">
        <v>120</v>
      </c>
      <c r="F29" t="s">
        <v>118</v>
      </c>
      <c r="G29" t="str">
        <f>INDEX(Table2[#All],MATCH(RIGHT(Table1[[#This Row],[Reg]],LEN(Table1[[#This Row],[Reg]])-1),Table2[[#All],[N-NUMBER]],0),MATCH(Table1[[#Headers],[NAME]],Table2[#Headers],0))</f>
        <v>GATOR TRACKS LLC</v>
      </c>
    </row>
    <row r="30" spans="1:7" x14ac:dyDescent="0.25">
      <c r="A30" t="s">
        <v>96</v>
      </c>
      <c r="B30" s="1">
        <v>282</v>
      </c>
      <c r="F30" t="s">
        <v>121</v>
      </c>
      <c r="G30" t="str">
        <f>INDEX(Table2[#All],MATCH(RIGHT(Table1[[#This Row],[Reg]],LEN(Table1[[#This Row],[Reg]])-1),Table2[[#All],[N-NUMBER]],0),MATCH(Table1[[#Headers],[NAME]],Table2[#Headers],0))</f>
        <v>GOODYEAR TIRE &amp; RUBBER CO</v>
      </c>
    </row>
    <row r="31" spans="1:7" x14ac:dyDescent="0.25">
      <c r="A31" t="s">
        <v>18</v>
      </c>
      <c r="B31" s="1" t="s">
        <v>19</v>
      </c>
      <c r="F31" t="s">
        <v>122</v>
      </c>
      <c r="G31" t="str">
        <f>INDEX(Table2[#All],MATCH(RIGHT(Table1[[#This Row],[Reg]],LEN(Table1[[#This Row],[Reg]])-1),Table2[[#All],[N-NUMBER]],0),MATCH(Table1[[#Headers],[NAME]],Table2[#Headers],0))</f>
        <v>ENCORE WIRE CORP</v>
      </c>
    </row>
    <row r="32" spans="1:7" x14ac:dyDescent="0.25">
      <c r="A32" t="s">
        <v>97</v>
      </c>
      <c r="B32" s="1">
        <v>289</v>
      </c>
      <c r="F32" t="s">
        <v>121</v>
      </c>
      <c r="G32" t="str">
        <f>INDEX(Table2[#All],MATCH(RIGHT(Table1[[#This Row],[Reg]],LEN(Table1[[#This Row],[Reg]])-1),Table2[[#All],[N-NUMBER]],0),MATCH(Table1[[#Headers],[NAME]],Table2[#Headers],0))</f>
        <v>GOODYEAR TIRE &amp; RUBBER CO</v>
      </c>
    </row>
    <row r="33" spans="1:7" x14ac:dyDescent="0.25">
      <c r="A33" t="s">
        <v>20</v>
      </c>
      <c r="B33" s="1" t="s">
        <v>21</v>
      </c>
      <c r="C33" s="2">
        <v>44706</v>
      </c>
      <c r="D33" t="s">
        <v>124</v>
      </c>
      <c r="E33" t="s">
        <v>127</v>
      </c>
      <c r="F33" t="s">
        <v>123</v>
      </c>
      <c r="G33" t="str">
        <f>INDEX(Table2[#All],MATCH(RIGHT(Table1[[#This Row],[Reg]],LEN(Table1[[#This Row],[Reg]])-1),Table2[[#All],[N-NUMBER]],0),MATCH(Table1[[#Headers],[NAME]],Table2[#Headers],0))</f>
        <v>3KB INVESTMENTS LLC</v>
      </c>
    </row>
    <row r="34" spans="1:7" x14ac:dyDescent="0.25">
      <c r="A34" t="s">
        <v>22</v>
      </c>
      <c r="B34" s="1" t="s">
        <v>23</v>
      </c>
      <c r="F34" t="s">
        <v>180</v>
      </c>
      <c r="G34" t="str">
        <f>INDEX(Table2[#All],MATCH(RIGHT(Table1[[#This Row],[Reg]],LEN(Table1[[#This Row],[Reg]])-1),Table2[[#All],[N-NUMBER]],0),MATCH(Table1[[#Headers],[NAME]],Table2[#Headers],0))</f>
        <v>PFC HOLDINGS LLC</v>
      </c>
    </row>
    <row r="35" spans="1:7" x14ac:dyDescent="0.25">
      <c r="A35" t="s">
        <v>24</v>
      </c>
      <c r="B35" s="1" t="s">
        <v>25</v>
      </c>
      <c r="F35" t="s">
        <v>181</v>
      </c>
      <c r="G35" t="str">
        <f>INDEX(Table2[#All],MATCH(RIGHT(Table1[[#This Row],[Reg]],LEN(Table1[[#This Row],[Reg]])-1),Table2[[#All],[N-NUMBER]],0),MATCH(Table1[[#Headers],[NAME]],Table2[#Headers],0))</f>
        <v>MMTH AIR LLC</v>
      </c>
    </row>
    <row r="36" spans="1:7" x14ac:dyDescent="0.25">
      <c r="A36" t="s">
        <v>26</v>
      </c>
      <c r="B36" s="1" t="s">
        <v>27</v>
      </c>
      <c r="F36" t="s">
        <v>182</v>
      </c>
      <c r="G36" t="str">
        <f>INDEX(Table2[#All],MATCH(RIGHT(Table1[[#This Row],[Reg]],LEN(Table1[[#This Row],[Reg]])-1),Table2[[#All],[N-NUMBER]],0),MATCH(Table1[[#Headers],[NAME]],Table2[#Headers],0))</f>
        <v>M3 INDUSTRIES LLC</v>
      </c>
    </row>
    <row r="37" spans="1:7" x14ac:dyDescent="0.25">
      <c r="A37" t="s">
        <v>28</v>
      </c>
      <c r="B37" s="1" t="s">
        <v>29</v>
      </c>
      <c r="C37" s="2">
        <v>44713</v>
      </c>
      <c r="D37" t="s">
        <v>184</v>
      </c>
      <c r="E37" t="s">
        <v>185</v>
      </c>
      <c r="F37" t="s">
        <v>183</v>
      </c>
      <c r="G37" t="str">
        <f>INDEX(Table2[#All],MATCH(RIGHT(Table1[[#This Row],[Reg]],LEN(Table1[[#This Row],[Reg]])-1),Table2[[#All],[N-NUMBER]],0),MATCH(Table1[[#Headers],[NAME]],Table2[#Headers],0))</f>
        <v>STALLINGS ROBERT W</v>
      </c>
    </row>
    <row r="38" spans="1:7" x14ac:dyDescent="0.25">
      <c r="A38" t="s">
        <v>30</v>
      </c>
      <c r="B38" s="1" t="s">
        <v>31</v>
      </c>
      <c r="C38" s="2">
        <v>44713</v>
      </c>
      <c r="D38" t="s">
        <v>274</v>
      </c>
      <c r="E38" t="s">
        <v>275</v>
      </c>
      <c r="F38" t="s">
        <v>273</v>
      </c>
      <c r="G38" t="str">
        <f>INDEX(Table2[#All],MATCH(RIGHT(Table1[[#This Row],[Reg]],LEN(Table1[[#This Row],[Reg]])-1),Table2[[#All],[N-NUMBER]],0),MATCH(Table1[[#Headers],[NAME]],Table2[#Headers],0))</f>
        <v>DDMR LLC</v>
      </c>
    </row>
    <row r="39" spans="1:7" x14ac:dyDescent="0.25">
      <c r="A39" t="s">
        <v>32</v>
      </c>
      <c r="B39" s="1" t="s">
        <v>33</v>
      </c>
      <c r="F39" t="s">
        <v>371</v>
      </c>
      <c r="G39" t="str">
        <f>INDEX(Table2[#All],MATCH(RIGHT(Table1[[#This Row],[Reg]],LEN(Table1[[#This Row],[Reg]])-1),Table2[[#All],[N-NUMBER]],0),MATCH(Table1[[#Headers],[NAME]],Table2[#Headers],0))</f>
        <v>DEWBERRY AIR LLC</v>
      </c>
    </row>
    <row r="40" spans="1:7" x14ac:dyDescent="0.25">
      <c r="A40" t="s">
        <v>34</v>
      </c>
      <c r="B40" s="1" t="s">
        <v>35</v>
      </c>
      <c r="F40" t="s">
        <v>372</v>
      </c>
      <c r="G40" t="str">
        <f>INDEX(Table2[#All],MATCH(RIGHT(Table1[[#This Row],[Reg]],LEN(Table1[[#This Row],[Reg]])-1),Table2[[#All],[N-NUMBER]],0),MATCH(Table1[[#Headers],[NAME]],Table2[#Headers],0))</f>
        <v>D&amp;I TRANSPORTATION LLC</v>
      </c>
    </row>
    <row r="41" spans="1:7" x14ac:dyDescent="0.25">
      <c r="A41" t="s">
        <v>36</v>
      </c>
      <c r="B41" s="1" t="s">
        <v>37</v>
      </c>
      <c r="F41" t="s">
        <v>373</v>
      </c>
      <c r="G41" t="str">
        <f>INDEX(Table2[#All],MATCH(RIGHT(Table1[[#This Row],[Reg]],LEN(Table1[[#This Row],[Reg]])-1),Table2[[#All],[N-NUMBER]],0),MATCH(Table1[[#Headers],[NAME]],Table2[#Headers],0))</f>
        <v>JIMMIE JOHNSON RACING II INC</v>
      </c>
    </row>
    <row r="42" spans="1:7" x14ac:dyDescent="0.25">
      <c r="A42" t="s">
        <v>38</v>
      </c>
      <c r="B42" s="1" t="s">
        <v>39</v>
      </c>
      <c r="F42" t="s">
        <v>374</v>
      </c>
      <c r="G42" t="str">
        <f>INDEX(Table2[#All],MATCH(RIGHT(Table1[[#This Row],[Reg]],LEN(Table1[[#This Row],[Reg]])-1),Table2[[#All],[N-NUMBER]],0),MATCH(Table1[[#Headers],[NAME]],Table2[#Headers],0))</f>
        <v>PTS AS LLC</v>
      </c>
    </row>
    <row r="43" spans="1:7" x14ac:dyDescent="0.25">
      <c r="A43" t="s">
        <v>40</v>
      </c>
      <c r="B43" s="1" t="s">
        <v>41</v>
      </c>
      <c r="F43" t="s">
        <v>374</v>
      </c>
      <c r="G43" t="str">
        <f>INDEX(Table2[#All],MATCH(RIGHT(Table1[[#This Row],[Reg]],LEN(Table1[[#This Row],[Reg]])-1),Table2[[#All],[N-NUMBER]],0),MATCH(Table1[[#Headers],[NAME]],Table2[#Headers],0))</f>
        <v>PTS AS LLC</v>
      </c>
    </row>
    <row r="44" spans="1:7" x14ac:dyDescent="0.25">
      <c r="A44" t="s">
        <v>42</v>
      </c>
      <c r="B44" s="1" t="s">
        <v>43</v>
      </c>
      <c r="C44" s="2">
        <v>44676</v>
      </c>
      <c r="D44" t="s">
        <v>376</v>
      </c>
      <c r="E44" t="s">
        <v>378</v>
      </c>
      <c r="F44" t="s">
        <v>375</v>
      </c>
      <c r="G44" t="str">
        <f>INDEX(Table2[#All],MATCH(RIGHT(Table1[[#This Row],[Reg]],LEN(Table1[[#This Row],[Reg]])-1),Table2[[#All],[N-NUMBER]],0),MATCH(Table1[[#Headers],[NAME]],Table2[#Headers],0))</f>
        <v>TVPX AIRCRAFT SOLUTIONS INC TRUSTEE</v>
      </c>
    </row>
    <row r="45" spans="1:7" x14ac:dyDescent="0.25">
      <c r="A45" t="s">
        <v>44</v>
      </c>
      <c r="B45" s="1" t="s">
        <v>45</v>
      </c>
      <c r="C45" s="2">
        <v>44664</v>
      </c>
      <c r="D45" t="s">
        <v>402</v>
      </c>
      <c r="E45" t="s">
        <v>403</v>
      </c>
      <c r="F45" t="s">
        <v>401</v>
      </c>
      <c r="G45" t="str">
        <f>INDEX(Table2[#All],MATCH(RIGHT(Table1[[#This Row],[Reg]],LEN(Table1[[#This Row],[Reg]])-1),Table2[[#All],[N-NUMBER]],0),MATCH(Table1[[#Headers],[NAME]],Table2[#Headers],0))</f>
        <v>GOLDEN EAGLE MANAGEMENT LLC</v>
      </c>
    </row>
    <row r="46" spans="1:7" x14ac:dyDescent="0.25">
      <c r="A46" t="s">
        <v>46</v>
      </c>
      <c r="B46" s="1" t="s">
        <v>47</v>
      </c>
      <c r="C46" s="2">
        <v>44661</v>
      </c>
      <c r="D46" t="s">
        <v>418</v>
      </c>
      <c r="E46" t="s">
        <v>196</v>
      </c>
      <c r="F46" t="s">
        <v>417</v>
      </c>
      <c r="G46" t="str">
        <f>INDEX(Table2[#All],MATCH(RIGHT(Table1[[#This Row],[Reg]],LEN(Table1[[#This Row],[Reg]])-1),Table2[[#All],[N-NUMBER]],0),MATCH(Table1[[#Headers],[NAME]],Table2[#Headers],0))</f>
        <v>4 LOVE OF FLIGHT LLC</v>
      </c>
    </row>
    <row r="47" spans="1:7" x14ac:dyDescent="0.25">
      <c r="A47" t="s">
        <v>48</v>
      </c>
      <c r="B47" s="1" t="s">
        <v>49</v>
      </c>
      <c r="F47" t="s">
        <v>510</v>
      </c>
      <c r="G47" t="str">
        <f>INDEX(Table2[#All],MATCH(RIGHT(Table1[[#This Row],[Reg]],LEN(Table1[[#This Row],[Reg]])-1),Table2[[#All],[N-NUMBER]],0),MATCH(Table1[[#Headers],[NAME]],Table2[#Headers],0))</f>
        <v>BLUE FLAG TWO LTD</v>
      </c>
    </row>
    <row r="48" spans="1:7" x14ac:dyDescent="0.25">
      <c r="A48" t="s">
        <v>50</v>
      </c>
      <c r="B48" s="1" t="s">
        <v>51</v>
      </c>
      <c r="C48" s="2">
        <v>44712</v>
      </c>
      <c r="D48" t="s">
        <v>512</v>
      </c>
      <c r="E48" t="s">
        <v>513</v>
      </c>
      <c r="F48" t="s">
        <v>511</v>
      </c>
      <c r="G48" t="str">
        <f>INDEX(Table2[#All],MATCH(RIGHT(Table1[[#This Row],[Reg]],LEN(Table1[[#This Row],[Reg]])-1),Table2[[#All],[N-NUMBER]],0),MATCH(Table1[[#Headers],[NAME]],Table2[#Headers],0))</f>
        <v>IES LEASING LLC</v>
      </c>
    </row>
    <row r="49" spans="1:7" x14ac:dyDescent="0.25">
      <c r="A49" t="s">
        <v>52</v>
      </c>
      <c r="B49" s="1" t="s">
        <v>53</v>
      </c>
      <c r="C49" s="2">
        <v>44690</v>
      </c>
      <c r="D49" t="s">
        <v>599</v>
      </c>
      <c r="E49" t="s">
        <v>601</v>
      </c>
      <c r="F49" t="s">
        <v>598</v>
      </c>
      <c r="G49" t="str">
        <f>INDEX(Table2[#All],MATCH(RIGHT(Table1[[#This Row],[Reg]],LEN(Table1[[#This Row],[Reg]])-1),Table2[[#All],[N-NUMBER]],0),MATCH(Table1[[#Headers],[NAME]],Table2[#Headers],0))</f>
        <v>FKM ENTERPRISES LLC</v>
      </c>
    </row>
    <row r="50" spans="1:7" x14ac:dyDescent="0.25">
      <c r="A50" t="s">
        <v>54</v>
      </c>
      <c r="B50" s="1" t="s">
        <v>55</v>
      </c>
      <c r="C50" s="2">
        <v>44710</v>
      </c>
      <c r="D50" t="s">
        <v>620</v>
      </c>
      <c r="E50" t="s">
        <v>626</v>
      </c>
      <c r="F50" t="s">
        <v>619</v>
      </c>
      <c r="G50" t="str">
        <f>INDEX(Table2[#All],MATCH(RIGHT(Table1[[#This Row],[Reg]],LEN(Table1[[#This Row],[Reg]])-1),Table2[[#All],[N-NUMBER]],0),MATCH(Table1[[#Headers],[NAME]],Table2[#Headers],0))</f>
        <v>BRAVO ZULU G150 LLC</v>
      </c>
    </row>
    <row r="51" spans="1:7" x14ac:dyDescent="0.25">
      <c r="A51" t="s">
        <v>56</v>
      </c>
      <c r="B51" s="1" t="s">
        <v>57</v>
      </c>
      <c r="C51" s="2">
        <v>44707</v>
      </c>
      <c r="D51" t="s">
        <v>671</v>
      </c>
      <c r="E51" t="s">
        <v>676</v>
      </c>
      <c r="F51" t="s">
        <v>670</v>
      </c>
      <c r="G51" t="str">
        <f>INDEX(Table2[#All],MATCH(RIGHT(Table1[[#This Row],[Reg]],LEN(Table1[[#This Row],[Reg]])-1),Table2[[#All],[N-NUMBER]],0),MATCH(Table1[[#Headers],[NAME]],Table2[#Headers],0))</f>
        <v>TRIDENT AIRCRAFT INC</v>
      </c>
    </row>
    <row r="52" spans="1:7" x14ac:dyDescent="0.25">
      <c r="A52" t="s">
        <v>99</v>
      </c>
      <c r="B52" s="1">
        <v>317</v>
      </c>
      <c r="C52" s="2">
        <v>44706</v>
      </c>
      <c r="D52" t="s">
        <v>756</v>
      </c>
      <c r="E52" t="s">
        <v>758</v>
      </c>
      <c r="F52" t="s">
        <v>375</v>
      </c>
      <c r="G52" t="str">
        <f>INDEX(Table2[#All],MATCH(RIGHT(Table1[[#This Row],[Reg]],LEN(Table1[[#This Row],[Reg]])-1),Table2[[#All],[N-NUMBER]],0),MATCH(Table1[[#Headers],[NAME]],Table2[#Headers],0))</f>
        <v>TVPX AIRCRAFT SOLUTIONS INC TRUSTEE</v>
      </c>
    </row>
    <row r="53" spans="1:7" x14ac:dyDescent="0.25">
      <c r="A53" t="s">
        <v>101</v>
      </c>
      <c r="B53" s="1">
        <v>277</v>
      </c>
      <c r="C53" s="2">
        <v>44690</v>
      </c>
      <c r="D53" t="s">
        <v>829</v>
      </c>
      <c r="E53" t="s">
        <v>758</v>
      </c>
      <c r="F53" t="s">
        <v>375</v>
      </c>
      <c r="G53" t="str">
        <f>INDEX(Table2[#All],MATCH(RIGHT(Table1[[#This Row],[Reg]],LEN(Table1[[#This Row],[Reg]])-1),Table2[[#All],[N-NUMBER]],0),MATCH(Table1[[#Headers],[NAME]],Table2[#Headers],0))</f>
        <v>TVPX AIRCRAFT SOLUTIONS INC TRUSTEE</v>
      </c>
    </row>
    <row r="54" spans="1:7" x14ac:dyDescent="0.25">
      <c r="A54" t="s">
        <v>98</v>
      </c>
      <c r="B54" s="1">
        <v>248</v>
      </c>
      <c r="C54" s="2">
        <v>44708</v>
      </c>
      <c r="D54" t="s">
        <v>756</v>
      </c>
      <c r="E54" t="s">
        <v>758</v>
      </c>
      <c r="F54" t="s">
        <v>375</v>
      </c>
      <c r="G54" t="str">
        <f>INDEX(Table2[#All],MATCH(RIGHT(Table1[[#This Row],[Reg]],LEN(Table1[[#This Row],[Reg]])-1),Table2[[#All],[N-NUMBER]],0),MATCH(Table1[[#Headers],[NAME]],Table2[#Headers],0))</f>
        <v>TVPX AIRCRAFT SOLUTIONS INC TRUSTEE</v>
      </c>
    </row>
    <row r="55" spans="1:7" x14ac:dyDescent="0.25">
      <c r="A55" t="s">
        <v>100</v>
      </c>
      <c r="B55" s="1">
        <v>297</v>
      </c>
      <c r="C55" s="2">
        <v>44713</v>
      </c>
      <c r="D55" t="s">
        <v>898</v>
      </c>
      <c r="E55" t="s">
        <v>758</v>
      </c>
      <c r="F55" t="s">
        <v>375</v>
      </c>
      <c r="G55" t="str">
        <f>INDEX(Table2[#All],MATCH(RIGHT(Table1[[#This Row],[Reg]],LEN(Table1[[#This Row],[Reg]])-1),Table2[[#All],[N-NUMBER]],0),MATCH(Table1[[#Headers],[NAME]],Table2[#Headers],0))</f>
        <v>TVPX AIRCRAFT SOLUTIONS INC TRUSTEE</v>
      </c>
    </row>
    <row r="56" spans="1:7" x14ac:dyDescent="0.25">
      <c r="A56" t="s">
        <v>102</v>
      </c>
      <c r="B56" s="1">
        <v>247</v>
      </c>
      <c r="C56" s="2">
        <v>44707</v>
      </c>
      <c r="D56" t="s">
        <v>1227</v>
      </c>
      <c r="E56" t="s">
        <v>1137</v>
      </c>
      <c r="F56" t="s">
        <v>1135</v>
      </c>
      <c r="G56" t="str">
        <f>INDEX(Table2[#All],MATCH(RIGHT(Table1[[#This Row],[Reg]],LEN(Table1[[#This Row],[Reg]])-1),Table2[[#All],[N-NUMBER]],0),MATCH(Table1[[#Headers],[NAME]],Table2[#Headers],0))</f>
        <v>DRURY DEVELOPMENT CORP</v>
      </c>
    </row>
    <row r="57" spans="1:7" x14ac:dyDescent="0.25">
      <c r="A57" t="s">
        <v>103</v>
      </c>
      <c r="B57" s="1">
        <v>319</v>
      </c>
      <c r="C57" s="2">
        <v>44713</v>
      </c>
      <c r="D57" t="s">
        <v>1136</v>
      </c>
      <c r="E57" t="s">
        <v>1137</v>
      </c>
      <c r="F57" t="s">
        <v>1135</v>
      </c>
      <c r="G57" t="str">
        <f>INDEX(Table2[#All],MATCH(RIGHT(Table1[[#This Row],[Reg]],LEN(Table1[[#This Row],[Reg]])-1),Table2[[#All],[N-NUMBER]],0),MATCH(Table1[[#Headers],[NAME]],Table2[#Headers],0))</f>
        <v>DRURY DEVELOPMENT CORP</v>
      </c>
    </row>
    <row r="58" spans="1:7" x14ac:dyDescent="0.25">
      <c r="A58" t="s">
        <v>58</v>
      </c>
      <c r="B58" s="1" t="s">
        <v>59</v>
      </c>
      <c r="F58" t="s">
        <v>1295</v>
      </c>
      <c r="G58" t="str">
        <f>INDEX(Table2[#All],MATCH(RIGHT(Table1[[#This Row],[Reg]],LEN(Table1[[#This Row],[Reg]])-1),Table2[[#All],[N-NUMBER]],0),MATCH(Table1[[#Headers],[NAME]],Table2[#Headers],0))</f>
        <v>MILLOAKS LLC</v>
      </c>
    </row>
    <row r="59" spans="1:7" x14ac:dyDescent="0.25">
      <c r="A59" t="s">
        <v>60</v>
      </c>
      <c r="B59" s="1" t="s">
        <v>61</v>
      </c>
      <c r="C59" s="2">
        <v>44709</v>
      </c>
      <c r="D59" t="s">
        <v>1297</v>
      </c>
      <c r="E59" t="s">
        <v>1298</v>
      </c>
      <c r="F59" t="s">
        <v>1296</v>
      </c>
      <c r="G59" t="str">
        <f>INDEX(Table2[#All],MATCH(RIGHT(Table1[[#This Row],[Reg]],LEN(Table1[[#This Row],[Reg]])-1),Table2[[#All],[N-NUMBER]],0),MATCH(Table1[[#Headers],[NAME]],Table2[#Headers],0))</f>
        <v>JET FLIGHT LLC</v>
      </c>
    </row>
    <row r="60" spans="1:7" x14ac:dyDescent="0.25">
      <c r="A60" t="s">
        <v>62</v>
      </c>
      <c r="B60" s="1" t="s">
        <v>63</v>
      </c>
      <c r="F60" t="s">
        <v>1320</v>
      </c>
      <c r="G60" t="str">
        <f>INDEX(Table2[#All],MATCH(RIGHT(Table1[[#This Row],[Reg]],LEN(Table1[[#This Row],[Reg]])-1),Table2[[#All],[N-NUMBER]],0),MATCH(Table1[[#Headers],[NAME]],Table2[#Headers],0))</f>
        <v>FULL SEND AVIATION LLC</v>
      </c>
    </row>
    <row r="61" spans="1:7" x14ac:dyDescent="0.25">
      <c r="A61" t="s">
        <v>64</v>
      </c>
      <c r="B61" s="1" t="s">
        <v>65</v>
      </c>
      <c r="C61" s="2">
        <v>44704</v>
      </c>
      <c r="D61" t="s">
        <v>1435</v>
      </c>
      <c r="E61" t="s">
        <v>710</v>
      </c>
      <c r="F61" t="s">
        <v>1321</v>
      </c>
      <c r="G61" t="str">
        <f>INDEX(Table2[#All],MATCH(RIGHT(Table1[[#This Row],[Reg]],LEN(Table1[[#This Row],[Reg]])-1),Table2[[#All],[N-NUMBER]],0),MATCH(Table1[[#Headers],[NAME]],Table2[#Headers],0))</f>
        <v>FAMILY TREE FARMS AVIATION LLC</v>
      </c>
    </row>
    <row r="62" spans="1:7" x14ac:dyDescent="0.25">
      <c r="A62" t="s">
        <v>66</v>
      </c>
      <c r="B62" s="1" t="s">
        <v>67</v>
      </c>
      <c r="C62" s="2">
        <v>44713</v>
      </c>
      <c r="D62" t="s">
        <v>1437</v>
      </c>
      <c r="E62" t="s">
        <v>1438</v>
      </c>
      <c r="F62" t="s">
        <v>1436</v>
      </c>
      <c r="G62" t="str">
        <f>INDEX(Table2[#All],MATCH(RIGHT(Table1[[#This Row],[Reg]],LEN(Table1[[#This Row],[Reg]])-1),Table2[[#All],[N-NUMBER]],0),MATCH(Table1[[#Headers],[NAME]],Table2[#Headers],0))</f>
        <v>GATOR ONE AIR LLC</v>
      </c>
    </row>
    <row r="63" spans="1:7" x14ac:dyDescent="0.25">
      <c r="A63" t="s">
        <v>68</v>
      </c>
      <c r="B63" s="1" t="s">
        <v>69</v>
      </c>
      <c r="C63" s="2">
        <v>44703</v>
      </c>
      <c r="D63" t="s">
        <v>1524</v>
      </c>
      <c r="E63" t="s">
        <v>1527</v>
      </c>
      <c r="F63" t="s">
        <v>1579</v>
      </c>
      <c r="G63" t="str">
        <f>INDEX(Table2[#All],MATCH(RIGHT(Table1[[#This Row],[Reg]],LEN(Table1[[#This Row],[Reg]])-1),Table2[[#All],[N-NUMBER]],0),MATCH(Table1[[#Headers],[NAME]],Table2[#Headers],0))</f>
        <v>BTI AVIATION LLC</v>
      </c>
    </row>
    <row r="64" spans="1:7" x14ac:dyDescent="0.25">
      <c r="A64" t="s">
        <v>70</v>
      </c>
      <c r="B64" s="1" t="s">
        <v>71</v>
      </c>
      <c r="F64" t="s">
        <v>1580</v>
      </c>
      <c r="G64" t="e">
        <f>INDEX(Table2[#All],MATCH(RIGHT(Table1[[#This Row],[Reg]],LEN(Table1[[#This Row],[Reg]])-1),Table2[[#All],[N-NUMBER]],0),MATCH(Table1[[#Headers],[NAME]],Table2[#Headers],0))</f>
        <v>#N/A</v>
      </c>
    </row>
    <row r="65" spans="1:7" x14ac:dyDescent="0.25">
      <c r="A65" t="s">
        <v>72</v>
      </c>
      <c r="B65" s="1" t="s">
        <v>73</v>
      </c>
      <c r="C65" s="2">
        <v>44706</v>
      </c>
      <c r="D65" t="s">
        <v>1582</v>
      </c>
      <c r="E65" t="s">
        <v>1584</v>
      </c>
      <c r="F65" t="s">
        <v>1581</v>
      </c>
      <c r="G65" t="str">
        <f>INDEX(Table2[#All],MATCH(RIGHT(Table1[[#This Row],[Reg]],LEN(Table1[[#This Row],[Reg]])-1),Table2[[#All],[N-NUMBER]],0),MATCH(Table1[[#Headers],[NAME]],Table2[#Headers],0))</f>
        <v>MILLER'S INC</v>
      </c>
    </row>
    <row r="66" spans="1:7" x14ac:dyDescent="0.25">
      <c r="A66" t="s">
        <v>74</v>
      </c>
      <c r="B66" s="1" t="s">
        <v>75</v>
      </c>
      <c r="F66" t="s">
        <v>1646</v>
      </c>
      <c r="G66" t="str">
        <f>INDEX(Table2[#All],MATCH(RIGHT(Table1[[#This Row],[Reg]],LEN(Table1[[#This Row],[Reg]])-1),Table2[[#All],[N-NUMBER]],0),MATCH(Table1[[#Headers],[NAME]],Table2[#Headers],0))</f>
        <v>OMNINET CAPITAL LLC</v>
      </c>
    </row>
    <row r="67" spans="1:7" x14ac:dyDescent="0.25">
      <c r="A67" t="s">
        <v>76</v>
      </c>
      <c r="B67" s="1" t="s">
        <v>77</v>
      </c>
      <c r="C67" s="2">
        <v>44702</v>
      </c>
      <c r="D67" t="s">
        <v>1648</v>
      </c>
      <c r="E67" t="s">
        <v>1650</v>
      </c>
      <c r="F67" t="s">
        <v>1647</v>
      </c>
      <c r="G67" t="str">
        <f>INDEX(Table2[#All],MATCH(RIGHT(Table1[[#This Row],[Reg]],LEN(Table1[[#This Row],[Reg]])-1),Table2[[#All],[N-NUMBER]],0),MATCH(Table1[[#Headers],[NAME]],Table2[#Headers],0))</f>
        <v>SAGE AIR LLC</v>
      </c>
    </row>
    <row r="68" spans="1:7" x14ac:dyDescent="0.25">
      <c r="A68" t="s">
        <v>78</v>
      </c>
      <c r="B68" s="1" t="s">
        <v>79</v>
      </c>
      <c r="C68" s="2">
        <v>44710</v>
      </c>
      <c r="D68" t="s">
        <v>1660</v>
      </c>
      <c r="E68" t="s">
        <v>1662</v>
      </c>
      <c r="F68" t="s">
        <v>1661</v>
      </c>
      <c r="G68" t="str">
        <f>INDEX(Table2[#All],MATCH(RIGHT(Table1[[#This Row],[Reg]],LEN(Table1[[#This Row],[Reg]])-1),Table2[[#All],[N-NUMBER]],0),MATCH(Table1[[#Headers],[NAME]],Table2[#Headers],0))</f>
        <v>WB ATS LLC</v>
      </c>
    </row>
    <row r="69" spans="1:7" x14ac:dyDescent="0.25">
      <c r="A69" t="s">
        <v>80</v>
      </c>
      <c r="B69" s="1" t="s">
        <v>81</v>
      </c>
      <c r="F69" t="s">
        <v>1693</v>
      </c>
      <c r="G69" t="str">
        <f>INDEX(Table2[#All],MATCH(RIGHT(Table1[[#This Row],[Reg]],LEN(Table1[[#This Row],[Reg]])-1),Table2[[#All],[N-NUMBER]],0),MATCH(Table1[[#Headers],[NAME]],Table2[#Headers],0))</f>
        <v>JVWL LLC</v>
      </c>
    </row>
    <row r="70" spans="1:7" x14ac:dyDescent="0.25">
      <c r="A70" t="s">
        <v>82</v>
      </c>
      <c r="B70" s="1" t="s">
        <v>83</v>
      </c>
      <c r="F70" t="s">
        <v>109</v>
      </c>
      <c r="G70" t="str">
        <f>INDEX(Table2[#All],MATCH(RIGHT(Table1[[#This Row],[Reg]],LEN(Table1[[#This Row],[Reg]])-1),Table2[[#All],[N-NUMBER]],0),MATCH(Table1[[#Headers],[NAME]],Table2[#Headers],0))</f>
        <v>BANK OF UTAH TRUSTEE</v>
      </c>
    </row>
    <row r="71" spans="1:7" x14ac:dyDescent="0.25">
      <c r="A71" t="s">
        <v>84</v>
      </c>
      <c r="B71" s="1" t="s">
        <v>85</v>
      </c>
      <c r="F71" t="s">
        <v>1694</v>
      </c>
      <c r="G71" t="str">
        <f>INDEX(Table2[#All],MATCH(RIGHT(Table1[[#This Row],[Reg]],LEN(Table1[[#This Row],[Reg]])-1),Table2[[#All],[N-NUMBER]],0),MATCH(Table1[[#Headers],[NAME]],Table2[#Headers],0))</f>
        <v>TWO STAR MARITIME LLC</v>
      </c>
    </row>
    <row r="72" spans="1:7" x14ac:dyDescent="0.25">
      <c r="A72" t="s">
        <v>86</v>
      </c>
      <c r="B72" s="1" t="s">
        <v>87</v>
      </c>
      <c r="C72" s="2">
        <v>44708</v>
      </c>
      <c r="D72" t="s">
        <v>1696</v>
      </c>
      <c r="E72" t="s">
        <v>451</v>
      </c>
      <c r="F72" t="s">
        <v>1695</v>
      </c>
      <c r="G72" t="str">
        <f>INDEX(Table2[#All],MATCH(RIGHT(Table1[[#This Row],[Reg]],LEN(Table1[[#This Row],[Reg]])-1),Table2[[#All],[N-NUMBER]],0),MATCH(Table1[[#Headers],[NAME]],Table2[#Headers],0))</f>
        <v>CAPITAL HOLDINGS 210 LLC</v>
      </c>
    </row>
    <row r="73" spans="1:7" x14ac:dyDescent="0.25">
      <c r="A73" t="s">
        <v>88</v>
      </c>
      <c r="B73" s="1" t="s">
        <v>89</v>
      </c>
      <c r="F73" t="s">
        <v>1744</v>
      </c>
      <c r="G73" t="str">
        <f>INDEX(Table2[#All],MATCH(RIGHT(Table1[[#This Row],[Reg]],LEN(Table1[[#This Row],[Reg]])-1),Table2[[#All],[N-NUMBER]],0),MATCH(Table1[[#Headers],[NAME]],Table2[#Headers],0))</f>
        <v>FLYING BAR B LLC</v>
      </c>
    </row>
    <row r="74" spans="1:7" x14ac:dyDescent="0.25">
      <c r="A74" t="s">
        <v>90</v>
      </c>
      <c r="B74" s="1" t="s">
        <v>91</v>
      </c>
      <c r="C74" s="2">
        <v>44706</v>
      </c>
      <c r="D74" t="s">
        <v>1746</v>
      </c>
      <c r="E74" t="s">
        <v>1748</v>
      </c>
      <c r="F74" t="s">
        <v>1745</v>
      </c>
      <c r="G74" t="str">
        <f>INDEX(Table2[#All],MATCH(RIGHT(Table1[[#This Row],[Reg]],LEN(Table1[[#This Row],[Reg]])-1),Table2[[#All],[N-NUMBER]],0),MATCH(Table1[[#Headers],[NAME]],Table2[#Headers],0))</f>
        <v>SCHNEIDER NATIONAL INC</v>
      </c>
    </row>
    <row r="75" spans="1:7" x14ac:dyDescent="0.25">
      <c r="A75" t="s">
        <v>92</v>
      </c>
      <c r="B75" s="1" t="s">
        <v>93</v>
      </c>
      <c r="C75" s="2">
        <v>44701</v>
      </c>
      <c r="D75" t="s">
        <v>1799</v>
      </c>
      <c r="F75" t="s">
        <v>1798</v>
      </c>
      <c r="G75" t="str">
        <f>INDEX(Table2[#All],MATCH(RIGHT(Table1[[#This Row],[Reg]],LEN(Table1[[#This Row],[Reg]])-1),Table2[[#All],[N-NUMBER]],0),MATCH(Table1[[#Headers],[NAME]],Table2[#Headers],0))</f>
        <v>ALTAIR ADVANCED INDUSTRIES INC</v>
      </c>
    </row>
    <row r="76" spans="1:7" x14ac:dyDescent="0.25">
      <c r="A76" t="s">
        <v>1865</v>
      </c>
      <c r="B76" s="1" t="s">
        <v>1866</v>
      </c>
      <c r="G76" t="e">
        <f>INDEX(Table2[#All],MATCH(RIGHT(Table1[[#This Row],[Reg]],LEN(Table1[[#This Row],[Reg]])-1),Table2[[#All],[N-NUMBER]],0),MATCH(Table1[[#Headers],[NAME]],Table2[#Headers],0))</f>
        <v>#N/A</v>
      </c>
    </row>
    <row r="77" spans="1:7" x14ac:dyDescent="0.25">
      <c r="A77" t="s">
        <v>1867</v>
      </c>
      <c r="B77" s="1" t="s">
        <v>1868</v>
      </c>
      <c r="G77" t="e">
        <f>INDEX(Table2[#All],MATCH(RIGHT(Table1[[#This Row],[Reg]],LEN(Table1[[#This Row],[Reg]])-1),Table2[[#All],[N-NUMBER]],0),MATCH(Table1[[#Headers],[NAME]],Table2[#Headers],0))</f>
        <v>#N/A</v>
      </c>
    </row>
    <row r="78" spans="1:7" x14ac:dyDescent="0.25">
      <c r="A78" t="s">
        <v>1869</v>
      </c>
      <c r="B78" s="1" t="s">
        <v>1870</v>
      </c>
      <c r="G78" t="e">
        <f>INDEX(Table2[#All],MATCH(RIGHT(Table1[[#This Row],[Reg]],LEN(Table1[[#This Row],[Reg]])-1),Table2[[#All],[N-NUMBER]],0),MATCH(Table1[[#Headers],[NAME]],Table2[#Headers],0))</f>
        <v>#N/A</v>
      </c>
    </row>
    <row r="79" spans="1:7" x14ac:dyDescent="0.25">
      <c r="A79" t="s">
        <v>1827</v>
      </c>
      <c r="B79" s="1" t="s">
        <v>1828</v>
      </c>
      <c r="G79" t="e">
        <f>INDEX(Table2[#All],MATCH(RIGHT(Table1[[#This Row],[Reg]],LEN(Table1[[#This Row],[Reg]])-1),Table2[[#All],[N-NUMBER]],0),MATCH(Table1[[#Headers],[NAME]],Table2[#Headers],0))</f>
        <v>#N/A</v>
      </c>
    </row>
    <row r="80" spans="1:7" x14ac:dyDescent="0.25">
      <c r="A80" t="s">
        <v>1855</v>
      </c>
      <c r="B80" s="1" t="s">
        <v>1856</v>
      </c>
      <c r="G80" t="e">
        <f>INDEX(Table2[#All],MATCH(RIGHT(Table1[[#This Row],[Reg]],LEN(Table1[[#This Row],[Reg]])-1),Table2[[#All],[N-NUMBER]],0),MATCH(Table1[[#Headers],[NAME]],Table2[#Headers],0))</f>
        <v>#N/A</v>
      </c>
    </row>
    <row r="81" spans="1:7" x14ac:dyDescent="0.25">
      <c r="A81" t="s">
        <v>1829</v>
      </c>
      <c r="B81" s="1" t="s">
        <v>1830</v>
      </c>
      <c r="G81" t="e">
        <f>INDEX(Table2[#All],MATCH(RIGHT(Table1[[#This Row],[Reg]],LEN(Table1[[#This Row],[Reg]])-1),Table2[[#All],[N-NUMBER]],0),MATCH(Table1[[#Headers],[NAME]],Table2[#Headers],0))</f>
        <v>#N/A</v>
      </c>
    </row>
    <row r="82" spans="1:7" x14ac:dyDescent="0.25">
      <c r="A82" t="s">
        <v>1861</v>
      </c>
      <c r="B82" s="1" t="s">
        <v>1862</v>
      </c>
      <c r="G82" t="e">
        <f>INDEX(Table2[#All],MATCH(RIGHT(Table1[[#This Row],[Reg]],LEN(Table1[[#This Row],[Reg]])-1),Table2[[#All],[N-NUMBER]],0),MATCH(Table1[[#Headers],[NAME]],Table2[#Headers],0))</f>
        <v>#N/A</v>
      </c>
    </row>
    <row r="83" spans="1:7" x14ac:dyDescent="0.25">
      <c r="A83" t="s">
        <v>1863</v>
      </c>
      <c r="B83" s="1" t="s">
        <v>1864</v>
      </c>
      <c r="G83" t="e">
        <f>INDEX(Table2[#All],MATCH(RIGHT(Table1[[#This Row],[Reg]],LEN(Table1[[#This Row],[Reg]])-1),Table2[[#All],[N-NUMBER]],0),MATCH(Table1[[#Headers],[NAME]],Table2[#Headers],0))</f>
        <v>#N/A</v>
      </c>
    </row>
    <row r="84" spans="1:7" x14ac:dyDescent="0.25">
      <c r="A84" t="s">
        <v>1880</v>
      </c>
      <c r="B84" s="1" t="s">
        <v>1881</v>
      </c>
      <c r="G84" t="e">
        <f>INDEX(Table2[#All],MATCH(RIGHT(Table1[[#This Row],[Reg]],LEN(Table1[[#This Row],[Reg]])-1),Table2[[#All],[N-NUMBER]],0),MATCH(Table1[[#Headers],[NAME]],Table2[#Headers],0))</f>
        <v>#N/A</v>
      </c>
    </row>
    <row r="85" spans="1:7" x14ac:dyDescent="0.25">
      <c r="A85" t="s">
        <v>1821</v>
      </c>
      <c r="B85" s="1" t="s">
        <v>1822</v>
      </c>
      <c r="G85" t="e">
        <f>INDEX(Table2[#All],MATCH(RIGHT(Table1[[#This Row],[Reg]],LEN(Table1[[#This Row],[Reg]])-1),Table2[[#All],[N-NUMBER]],0),MATCH(Table1[[#Headers],[NAME]],Table2[#Headers],0))</f>
        <v>#N/A</v>
      </c>
    </row>
    <row r="86" spans="1:7" x14ac:dyDescent="0.25">
      <c r="A86" t="s">
        <v>1841</v>
      </c>
      <c r="B86" s="1" t="s">
        <v>1842</v>
      </c>
      <c r="G86" t="e">
        <f>INDEX(Table2[#All],MATCH(RIGHT(Table1[[#This Row],[Reg]],LEN(Table1[[#This Row],[Reg]])-1),Table2[[#All],[N-NUMBER]],0),MATCH(Table1[[#Headers],[NAME]],Table2[#Headers],0))</f>
        <v>#N/A</v>
      </c>
    </row>
    <row r="87" spans="1:7" x14ac:dyDescent="0.25">
      <c r="A87" t="s">
        <v>1859</v>
      </c>
      <c r="B87" s="1" t="s">
        <v>1860</v>
      </c>
      <c r="G87" t="e">
        <f>INDEX(Table2[#All],MATCH(RIGHT(Table1[[#This Row],[Reg]],LEN(Table1[[#This Row],[Reg]])-1),Table2[[#All],[N-NUMBER]],0),MATCH(Table1[[#Headers],[NAME]],Table2[#Headers],0))</f>
        <v>#N/A</v>
      </c>
    </row>
    <row r="88" spans="1:7" x14ac:dyDescent="0.25">
      <c r="A88" t="s">
        <v>1853</v>
      </c>
      <c r="B88" s="1" t="s">
        <v>1854</v>
      </c>
      <c r="G88" t="e">
        <f>INDEX(Table2[#All],MATCH(RIGHT(Table1[[#This Row],[Reg]],LEN(Table1[[#This Row],[Reg]])-1),Table2[[#All],[N-NUMBER]],0),MATCH(Table1[[#Headers],[NAME]],Table2[#Headers],0))</f>
        <v>#N/A</v>
      </c>
    </row>
    <row r="89" spans="1:7" x14ac:dyDescent="0.25">
      <c r="A89" t="s">
        <v>1857</v>
      </c>
      <c r="B89" s="1" t="s">
        <v>1858</v>
      </c>
      <c r="G89" t="e">
        <f>INDEX(Table2[#All],MATCH(RIGHT(Table1[[#This Row],[Reg]],LEN(Table1[[#This Row],[Reg]])-1),Table2[[#All],[N-NUMBER]],0),MATCH(Table1[[#Headers],[NAME]],Table2[#Headers],0))</f>
        <v>#N/A</v>
      </c>
    </row>
    <row r="90" spans="1:7" x14ac:dyDescent="0.25">
      <c r="A90" t="s">
        <v>1883</v>
      </c>
      <c r="B90" s="1" t="s">
        <v>1882</v>
      </c>
      <c r="G90" t="e">
        <f>INDEX(Table2[#All],MATCH(RIGHT(Table1[[#This Row],[Reg]],LEN(Table1[[#This Row],[Reg]])-1),Table2[[#All],[N-NUMBER]],0),MATCH(Table1[[#Headers],[NAME]],Table2[#Headers],0))</f>
        <v>#N/A</v>
      </c>
    </row>
    <row r="91" spans="1:7" x14ac:dyDescent="0.25">
      <c r="A91" t="s">
        <v>1871</v>
      </c>
      <c r="B91" s="1" t="s">
        <v>1872</v>
      </c>
      <c r="G91" t="e">
        <f>INDEX(Table2[#All],MATCH(RIGHT(Table1[[#This Row],[Reg]],LEN(Table1[[#This Row],[Reg]])-1),Table2[[#All],[N-NUMBER]],0),MATCH(Table1[[#Headers],[NAME]],Table2[#Headers],0))</f>
        <v>#N/A</v>
      </c>
    </row>
    <row r="92" spans="1:7" x14ac:dyDescent="0.25">
      <c r="A92" t="s">
        <v>4466</v>
      </c>
      <c r="B92" s="1" t="s">
        <v>2270</v>
      </c>
      <c r="C92" s="2">
        <v>44715</v>
      </c>
      <c r="D92" t="s">
        <v>4605</v>
      </c>
      <c r="E92" t="s">
        <v>497</v>
      </c>
      <c r="F92" t="s">
        <v>2141</v>
      </c>
      <c r="G92" t="str">
        <f>INDEX(Table2[#All],MATCH(RIGHT(Table1[[#This Row],[Reg]],LEN(Table1[[#This Row],[Reg]])-1),Table2[[#All],[N-NUMBER]],0),MATCH(Table1[[#Headers],[NAME]],Table2[#Headers],0))</f>
        <v>GML DEVELOPMENT INC</v>
      </c>
    </row>
    <row r="93" spans="1:7" x14ac:dyDescent="0.25">
      <c r="B93"/>
    </row>
    <row r="94" spans="1:7" x14ac:dyDescent="0.25">
      <c r="B94"/>
    </row>
    <row r="95" spans="1:7" x14ac:dyDescent="0.25">
      <c r="B95"/>
    </row>
    <row r="96" spans="1:7" x14ac:dyDescent="0.25">
      <c r="B96"/>
    </row>
    <row r="97" spans="2:2" x14ac:dyDescent="0.25">
      <c r="B97"/>
    </row>
    <row r="98" spans="2:2" x14ac:dyDescent="0.25">
      <c r="B98"/>
    </row>
    <row r="99" spans="2:2" x14ac:dyDescent="0.25">
      <c r="B99"/>
    </row>
    <row r="100" spans="2:2" x14ac:dyDescent="0.25">
      <c r="B100"/>
    </row>
    <row r="101" spans="2:2" x14ac:dyDescent="0.25">
      <c r="B101"/>
    </row>
    <row r="102" spans="2:2" x14ac:dyDescent="0.25">
      <c r="B102"/>
    </row>
    <row r="103" spans="2:2" x14ac:dyDescent="0.25">
      <c r="B103"/>
    </row>
    <row r="104" spans="2:2" x14ac:dyDescent="0.25">
      <c r="B104"/>
    </row>
    <row r="105" spans="2:2" x14ac:dyDescent="0.25">
      <c r="B105"/>
    </row>
    <row r="106" spans="2:2" x14ac:dyDescent="0.25">
      <c r="B106"/>
    </row>
    <row r="107" spans="2:2" x14ac:dyDescent="0.25">
      <c r="B107"/>
    </row>
    <row r="108" spans="2:2" x14ac:dyDescent="0.25">
      <c r="B108"/>
    </row>
    <row r="109" spans="2:2" x14ac:dyDescent="0.25">
      <c r="B109"/>
    </row>
    <row r="110" spans="2:2" x14ac:dyDescent="0.25">
      <c r="B110"/>
    </row>
    <row r="111" spans="2:2" x14ac:dyDescent="0.25">
      <c r="B111"/>
    </row>
    <row r="112" spans="2:2" x14ac:dyDescent="0.25">
      <c r="B112"/>
    </row>
    <row r="113" spans="1:2" x14ac:dyDescent="0.25">
      <c r="B113"/>
    </row>
    <row r="114" spans="1:2" x14ac:dyDescent="0.25">
      <c r="B114"/>
    </row>
    <row r="115" spans="1:2" x14ac:dyDescent="0.25">
      <c r="B115"/>
    </row>
    <row r="116" spans="1:2" x14ac:dyDescent="0.25">
      <c r="A116" t="s">
        <v>1873</v>
      </c>
      <c r="B116" s="1" t="s">
        <v>1874</v>
      </c>
    </row>
    <row r="117" spans="1:2" x14ac:dyDescent="0.25">
      <c r="A117" t="s">
        <v>1873</v>
      </c>
      <c r="B117" s="1" t="s">
        <v>1874</v>
      </c>
    </row>
    <row r="118" spans="1:2" x14ac:dyDescent="0.25">
      <c r="A118" t="s">
        <v>1873</v>
      </c>
      <c r="B118" s="1" t="s">
        <v>1874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097EB-9EEF-4FDC-80A6-C15C4C4C1B7F}">
  <dimension ref="A1:G92"/>
  <sheetViews>
    <sheetView workbookViewId="0"/>
  </sheetViews>
  <sheetFormatPr defaultRowHeight="15" x14ac:dyDescent="0.25"/>
  <cols>
    <col min="1" max="1" width="13" customWidth="1"/>
    <col min="2" max="2" width="17.140625" customWidth="1"/>
    <col min="3" max="3" width="16.5703125" customWidth="1"/>
    <col min="4" max="4" width="15.42578125" customWidth="1"/>
    <col min="5" max="5" width="11.85546875" customWidth="1"/>
    <col min="6" max="6" width="18.5703125" customWidth="1"/>
    <col min="7" max="7" width="37.28515625" bestFit="1" customWidth="1"/>
  </cols>
  <sheetData>
    <row r="1" spans="1:7" x14ac:dyDescent="0.25">
      <c r="A1" s="1" t="s">
        <v>2088</v>
      </c>
      <c r="B1" s="1" t="s">
        <v>2089</v>
      </c>
      <c r="C1" s="1" t="s">
        <v>2090</v>
      </c>
      <c r="D1" s="1" t="s">
        <v>2091</v>
      </c>
      <c r="E1" s="1" t="s">
        <v>2092</v>
      </c>
      <c r="F1" s="1" t="s">
        <v>2093</v>
      </c>
      <c r="G1" s="1" t="s">
        <v>2094</v>
      </c>
    </row>
    <row r="2" spans="1:7" x14ac:dyDescent="0.25">
      <c r="A2" s="1" t="s">
        <v>2095</v>
      </c>
      <c r="B2" s="1" t="s">
        <v>2236</v>
      </c>
      <c r="C2" s="1" t="s">
        <v>2237</v>
      </c>
      <c r="D2" s="1" t="s">
        <v>2238</v>
      </c>
      <c r="E2" s="1" t="s">
        <v>2239</v>
      </c>
      <c r="F2" s="1" t="s">
        <v>2240</v>
      </c>
      <c r="G2" s="1" t="s">
        <v>2096</v>
      </c>
    </row>
    <row r="3" spans="1:7" x14ac:dyDescent="0.25">
      <c r="A3" s="1" t="s">
        <v>2097</v>
      </c>
      <c r="B3" s="1" t="s">
        <v>3</v>
      </c>
      <c r="C3" s="1" t="s">
        <v>2237</v>
      </c>
      <c r="D3" s="1" t="s">
        <v>2241</v>
      </c>
      <c r="E3" s="1" t="s">
        <v>2239</v>
      </c>
      <c r="F3" s="1" t="s">
        <v>2242</v>
      </c>
      <c r="G3" s="1" t="s">
        <v>2098</v>
      </c>
    </row>
    <row r="4" spans="1:7" x14ac:dyDescent="0.25">
      <c r="A4" s="1" t="s">
        <v>2099</v>
      </c>
      <c r="B4" s="1" t="s">
        <v>2243</v>
      </c>
      <c r="C4" s="1" t="s">
        <v>2244</v>
      </c>
      <c r="D4" s="1" t="s">
        <v>2238</v>
      </c>
      <c r="E4" s="1" t="s">
        <v>2245</v>
      </c>
      <c r="F4" s="1" t="s">
        <v>2240</v>
      </c>
      <c r="G4" s="1" t="s">
        <v>2100</v>
      </c>
    </row>
    <row r="5" spans="1:7" x14ac:dyDescent="0.25">
      <c r="A5" s="1" t="s">
        <v>2101</v>
      </c>
      <c r="B5" s="1" t="s">
        <v>5</v>
      </c>
      <c r="C5" s="1" t="s">
        <v>2244</v>
      </c>
      <c r="D5" s="1" t="s">
        <v>2238</v>
      </c>
      <c r="E5" s="1" t="s">
        <v>2245</v>
      </c>
      <c r="F5" s="1" t="s">
        <v>2240</v>
      </c>
      <c r="G5" s="1" t="s">
        <v>2102</v>
      </c>
    </row>
    <row r="6" spans="1:7" x14ac:dyDescent="0.25">
      <c r="A6" s="1" t="s">
        <v>2103</v>
      </c>
      <c r="B6" s="1" t="s">
        <v>2246</v>
      </c>
      <c r="C6" s="1" t="s">
        <v>2247</v>
      </c>
      <c r="D6" s="1" t="s">
        <v>2241</v>
      </c>
      <c r="E6" s="1" t="s">
        <v>2248</v>
      </c>
      <c r="F6" s="1" t="s">
        <v>2240</v>
      </c>
      <c r="G6" s="1" t="s">
        <v>2104</v>
      </c>
    </row>
    <row r="7" spans="1:7" x14ac:dyDescent="0.25">
      <c r="A7" s="1" t="s">
        <v>2105</v>
      </c>
      <c r="B7" s="1" t="s">
        <v>2249</v>
      </c>
      <c r="C7" s="1" t="s">
        <v>2247</v>
      </c>
      <c r="D7" s="1" t="s">
        <v>2241</v>
      </c>
      <c r="E7" s="1" t="s">
        <v>2250</v>
      </c>
      <c r="F7" s="1" t="s">
        <v>2240</v>
      </c>
      <c r="G7" s="1" t="s">
        <v>2106</v>
      </c>
    </row>
    <row r="8" spans="1:7" x14ac:dyDescent="0.25">
      <c r="A8" s="1" t="s">
        <v>2107</v>
      </c>
      <c r="B8" s="1" t="s">
        <v>2251</v>
      </c>
      <c r="C8" s="1" t="s">
        <v>2247</v>
      </c>
      <c r="D8" s="1" t="s">
        <v>2241</v>
      </c>
      <c r="E8" s="1" t="s">
        <v>2250</v>
      </c>
      <c r="F8" s="1" t="s">
        <v>2240</v>
      </c>
      <c r="G8" s="1" t="s">
        <v>2108</v>
      </c>
    </row>
    <row r="9" spans="1:7" x14ac:dyDescent="0.25">
      <c r="A9" s="1" t="s">
        <v>2109</v>
      </c>
      <c r="B9" s="1" t="s">
        <v>2252</v>
      </c>
      <c r="C9" s="1" t="s">
        <v>2247</v>
      </c>
      <c r="D9" s="1" t="s">
        <v>2238</v>
      </c>
      <c r="E9" s="1" t="s">
        <v>2253</v>
      </c>
      <c r="F9" s="1" t="s">
        <v>2254</v>
      </c>
      <c r="G9" s="1" t="s">
        <v>2110</v>
      </c>
    </row>
    <row r="10" spans="1:7" x14ac:dyDescent="0.25">
      <c r="A10" s="1" t="s">
        <v>2111</v>
      </c>
      <c r="B10" s="1" t="s">
        <v>1</v>
      </c>
      <c r="C10" s="1" t="s">
        <v>2237</v>
      </c>
      <c r="D10" s="1" t="s">
        <v>2255</v>
      </c>
      <c r="E10" s="1" t="s">
        <v>2256</v>
      </c>
      <c r="F10" s="1" t="s">
        <v>2254</v>
      </c>
      <c r="G10" s="1" t="s">
        <v>2112</v>
      </c>
    </row>
    <row r="11" spans="1:7" x14ac:dyDescent="0.25">
      <c r="A11" s="1" t="s">
        <v>2113</v>
      </c>
      <c r="B11" s="1" t="s">
        <v>2257</v>
      </c>
      <c r="C11" s="1" t="s">
        <v>2244</v>
      </c>
      <c r="D11" s="1" t="s">
        <v>2238</v>
      </c>
      <c r="E11" s="1" t="s">
        <v>2245</v>
      </c>
      <c r="F11" s="1" t="s">
        <v>2240</v>
      </c>
      <c r="G11" s="1" t="s">
        <v>2114</v>
      </c>
    </row>
    <row r="12" spans="1:7" x14ac:dyDescent="0.25">
      <c r="A12" s="1" t="s">
        <v>2115</v>
      </c>
      <c r="B12" s="1" t="s">
        <v>2258</v>
      </c>
      <c r="C12" s="1" t="s">
        <v>2237</v>
      </c>
      <c r="D12" s="1" t="s">
        <v>2255</v>
      </c>
      <c r="E12" s="1" t="s">
        <v>2239</v>
      </c>
      <c r="F12" s="1" t="s">
        <v>2240</v>
      </c>
      <c r="G12" s="1" t="s">
        <v>2114</v>
      </c>
    </row>
    <row r="13" spans="1:7" x14ac:dyDescent="0.25">
      <c r="A13" s="1" t="s">
        <v>2116</v>
      </c>
      <c r="B13" s="1" t="s">
        <v>2259</v>
      </c>
      <c r="C13" s="1" t="s">
        <v>2237</v>
      </c>
      <c r="D13" s="1" t="s">
        <v>2255</v>
      </c>
      <c r="E13" s="1" t="s">
        <v>2256</v>
      </c>
      <c r="F13" s="1" t="s">
        <v>2240</v>
      </c>
      <c r="G13" s="1" t="s">
        <v>2117</v>
      </c>
    </row>
    <row r="14" spans="1:7" x14ac:dyDescent="0.25">
      <c r="A14" s="1" t="s">
        <v>2118</v>
      </c>
      <c r="B14" s="1" t="s">
        <v>2260</v>
      </c>
      <c r="C14" s="1" t="s">
        <v>2237</v>
      </c>
      <c r="D14" s="1" t="s">
        <v>2241</v>
      </c>
      <c r="E14" s="1" t="s">
        <v>2239</v>
      </c>
      <c r="F14" s="1" t="s">
        <v>2261</v>
      </c>
      <c r="G14" s="1" t="s">
        <v>2119</v>
      </c>
    </row>
    <row r="15" spans="1:7" x14ac:dyDescent="0.25">
      <c r="A15" s="1" t="s">
        <v>2120</v>
      </c>
      <c r="B15" s="1" t="s">
        <v>7</v>
      </c>
      <c r="C15" s="1" t="s">
        <v>2237</v>
      </c>
      <c r="D15" s="1" t="s">
        <v>2238</v>
      </c>
      <c r="E15" s="1" t="s">
        <v>2256</v>
      </c>
      <c r="F15" s="1" t="s">
        <v>2254</v>
      </c>
      <c r="G15" s="1" t="s">
        <v>375</v>
      </c>
    </row>
    <row r="16" spans="1:7" x14ac:dyDescent="0.25">
      <c r="A16" s="1" t="s">
        <v>2121</v>
      </c>
      <c r="B16" s="1" t="s">
        <v>2262</v>
      </c>
      <c r="C16" s="1" t="s">
        <v>2247</v>
      </c>
      <c r="D16" s="1" t="s">
        <v>2241</v>
      </c>
      <c r="E16" s="1" t="s">
        <v>2263</v>
      </c>
      <c r="F16" s="1" t="s">
        <v>2240</v>
      </c>
      <c r="G16" s="1" t="s">
        <v>2122</v>
      </c>
    </row>
    <row r="17" spans="1:7" x14ac:dyDescent="0.25">
      <c r="A17" s="1" t="s">
        <v>2123</v>
      </c>
      <c r="B17" s="1" t="s">
        <v>2264</v>
      </c>
      <c r="C17" s="1" t="s">
        <v>2244</v>
      </c>
      <c r="D17" s="1" t="s">
        <v>2238</v>
      </c>
      <c r="E17" s="1" t="s">
        <v>2245</v>
      </c>
      <c r="F17" s="1" t="s">
        <v>2254</v>
      </c>
      <c r="G17" s="1" t="s">
        <v>2124</v>
      </c>
    </row>
    <row r="18" spans="1:7" x14ac:dyDescent="0.25">
      <c r="A18" s="1" t="s">
        <v>2125</v>
      </c>
      <c r="B18" s="1" t="s">
        <v>9</v>
      </c>
      <c r="C18" s="1" t="s">
        <v>2244</v>
      </c>
      <c r="D18" s="1" t="s">
        <v>2238</v>
      </c>
      <c r="E18" s="1" t="s">
        <v>2245</v>
      </c>
      <c r="F18" s="1" t="s">
        <v>2240</v>
      </c>
      <c r="G18" s="1" t="s">
        <v>112</v>
      </c>
    </row>
    <row r="19" spans="1:7" x14ac:dyDescent="0.25">
      <c r="A19" s="1" t="s">
        <v>2126</v>
      </c>
      <c r="B19" s="1" t="s">
        <v>11</v>
      </c>
      <c r="C19" s="1" t="s">
        <v>2244</v>
      </c>
      <c r="D19" s="1" t="s">
        <v>2238</v>
      </c>
      <c r="E19" s="1" t="s">
        <v>2265</v>
      </c>
      <c r="F19" s="1" t="s">
        <v>2240</v>
      </c>
      <c r="G19" s="1" t="s">
        <v>2127</v>
      </c>
    </row>
    <row r="20" spans="1:7" x14ac:dyDescent="0.25">
      <c r="A20" s="1" t="s">
        <v>2128</v>
      </c>
      <c r="B20" s="1" t="s">
        <v>2266</v>
      </c>
      <c r="C20" s="1" t="s">
        <v>2237</v>
      </c>
      <c r="D20" s="1" t="s">
        <v>2255</v>
      </c>
      <c r="E20" s="1" t="s">
        <v>2256</v>
      </c>
      <c r="F20" s="1" t="s">
        <v>2240</v>
      </c>
      <c r="G20" s="1" t="s">
        <v>2129</v>
      </c>
    </row>
    <row r="21" spans="1:7" x14ac:dyDescent="0.25">
      <c r="A21" s="1" t="s">
        <v>2130</v>
      </c>
      <c r="B21" s="1" t="s">
        <v>2267</v>
      </c>
      <c r="C21" s="1" t="s">
        <v>2247</v>
      </c>
      <c r="D21" s="1" t="s">
        <v>2241</v>
      </c>
      <c r="E21" s="1" t="s">
        <v>2250</v>
      </c>
      <c r="F21" s="1" t="s">
        <v>2240</v>
      </c>
      <c r="G21" s="1" t="s">
        <v>2131</v>
      </c>
    </row>
    <row r="22" spans="1:7" x14ac:dyDescent="0.25">
      <c r="A22" s="1" t="s">
        <v>2132</v>
      </c>
      <c r="B22" s="1" t="s">
        <v>13</v>
      </c>
      <c r="C22" s="1" t="s">
        <v>2237</v>
      </c>
      <c r="D22" s="1" t="s">
        <v>2238</v>
      </c>
      <c r="E22" s="1" t="s">
        <v>2239</v>
      </c>
      <c r="F22" s="1" t="s">
        <v>2240</v>
      </c>
      <c r="G22" s="1" t="s">
        <v>115</v>
      </c>
    </row>
    <row r="23" spans="1:7" x14ac:dyDescent="0.25">
      <c r="A23" s="1" t="s">
        <v>2133</v>
      </c>
      <c r="B23" s="1" t="s">
        <v>2268</v>
      </c>
      <c r="C23" s="1" t="s">
        <v>2237</v>
      </c>
      <c r="D23" s="1" t="s">
        <v>2238</v>
      </c>
      <c r="E23" s="1" t="s">
        <v>2256</v>
      </c>
      <c r="F23" s="1" t="s">
        <v>2240</v>
      </c>
      <c r="G23" s="1" t="s">
        <v>2134</v>
      </c>
    </row>
    <row r="24" spans="1:7" x14ac:dyDescent="0.25">
      <c r="A24" s="1" t="s">
        <v>2135</v>
      </c>
      <c r="B24" s="1" t="s">
        <v>15</v>
      </c>
      <c r="C24" s="1" t="s">
        <v>2237</v>
      </c>
      <c r="D24" s="1" t="s">
        <v>2255</v>
      </c>
      <c r="E24" s="1" t="s">
        <v>2239</v>
      </c>
      <c r="F24" s="1" t="s">
        <v>2240</v>
      </c>
      <c r="G24" s="1" t="s">
        <v>2136</v>
      </c>
    </row>
    <row r="25" spans="1:7" x14ac:dyDescent="0.25">
      <c r="A25" s="1" t="s">
        <v>2137</v>
      </c>
      <c r="B25" s="1" t="s">
        <v>17</v>
      </c>
      <c r="C25" s="1" t="s">
        <v>2237</v>
      </c>
      <c r="D25" s="1" t="s">
        <v>2241</v>
      </c>
      <c r="E25" s="1" t="s">
        <v>2239</v>
      </c>
      <c r="F25" s="1" t="s">
        <v>2240</v>
      </c>
      <c r="G25" s="1" t="s">
        <v>118</v>
      </c>
    </row>
    <row r="26" spans="1:7" x14ac:dyDescent="0.25">
      <c r="A26" s="1" t="s">
        <v>2138</v>
      </c>
      <c r="B26" s="1" t="s">
        <v>2269</v>
      </c>
      <c r="C26" s="1" t="s">
        <v>2244</v>
      </c>
      <c r="D26" s="1" t="s">
        <v>2238</v>
      </c>
      <c r="E26" s="1" t="s">
        <v>2265</v>
      </c>
      <c r="F26" s="1" t="s">
        <v>2254</v>
      </c>
      <c r="G26" s="1" t="s">
        <v>2139</v>
      </c>
    </row>
    <row r="27" spans="1:7" x14ac:dyDescent="0.25">
      <c r="A27" s="1" t="s">
        <v>2140</v>
      </c>
      <c r="B27" s="1" t="s">
        <v>2270</v>
      </c>
      <c r="C27" s="1" t="s">
        <v>2247</v>
      </c>
      <c r="D27" s="1" t="s">
        <v>2238</v>
      </c>
      <c r="E27" s="1" t="s">
        <v>2271</v>
      </c>
      <c r="F27" s="1" t="s">
        <v>2261</v>
      </c>
      <c r="G27" s="1" t="s">
        <v>2141</v>
      </c>
    </row>
    <row r="28" spans="1:7" x14ac:dyDescent="0.25">
      <c r="A28" s="1" t="s">
        <v>2142</v>
      </c>
      <c r="B28" s="1" t="s">
        <v>19</v>
      </c>
      <c r="C28" s="1" t="s">
        <v>2247</v>
      </c>
      <c r="D28" s="1" t="s">
        <v>2241</v>
      </c>
      <c r="E28" s="1" t="s">
        <v>2250</v>
      </c>
      <c r="F28" s="1" t="s">
        <v>2254</v>
      </c>
      <c r="G28" s="1" t="s">
        <v>2143</v>
      </c>
    </row>
    <row r="29" spans="1:7" x14ac:dyDescent="0.25">
      <c r="A29" s="1" t="s">
        <v>2144</v>
      </c>
      <c r="B29" s="1" t="s">
        <v>2272</v>
      </c>
      <c r="C29" s="1" t="s">
        <v>2237</v>
      </c>
      <c r="D29" s="1" t="s">
        <v>2255</v>
      </c>
      <c r="E29" s="1" t="s">
        <v>2256</v>
      </c>
      <c r="F29" s="1" t="s">
        <v>2254</v>
      </c>
      <c r="G29" s="1" t="s">
        <v>2145</v>
      </c>
    </row>
    <row r="30" spans="1:7" x14ac:dyDescent="0.25">
      <c r="A30" s="1" t="s">
        <v>2146</v>
      </c>
      <c r="B30" s="1" t="s">
        <v>2273</v>
      </c>
      <c r="C30" s="1" t="s">
        <v>2237</v>
      </c>
      <c r="D30" s="1" t="s">
        <v>2255</v>
      </c>
      <c r="E30" s="1" t="s">
        <v>2256</v>
      </c>
      <c r="F30" s="1" t="s">
        <v>2254</v>
      </c>
      <c r="G30" s="1" t="s">
        <v>2112</v>
      </c>
    </row>
    <row r="31" spans="1:7" x14ac:dyDescent="0.25">
      <c r="A31" s="1" t="s">
        <v>2147</v>
      </c>
      <c r="B31" s="1" t="s">
        <v>2274</v>
      </c>
      <c r="C31" s="1" t="s">
        <v>2247</v>
      </c>
      <c r="D31" s="1" t="s">
        <v>2238</v>
      </c>
      <c r="E31" s="1" t="s">
        <v>2275</v>
      </c>
      <c r="F31" s="1" t="s">
        <v>2254</v>
      </c>
      <c r="G31" s="1" t="s">
        <v>2139</v>
      </c>
    </row>
    <row r="32" spans="1:7" x14ac:dyDescent="0.25">
      <c r="A32" s="1" t="s">
        <v>2148</v>
      </c>
      <c r="B32" s="1" t="s">
        <v>1864</v>
      </c>
      <c r="C32" s="1" t="s">
        <v>2244</v>
      </c>
      <c r="D32" s="1" t="s">
        <v>2276</v>
      </c>
      <c r="E32" s="1" t="s">
        <v>2265</v>
      </c>
      <c r="F32" s="1" t="s">
        <v>2240</v>
      </c>
      <c r="G32" s="1" t="s">
        <v>2149</v>
      </c>
    </row>
    <row r="33" spans="1:7" x14ac:dyDescent="0.25">
      <c r="A33" s="1" t="s">
        <v>2150</v>
      </c>
      <c r="B33" s="1" t="s">
        <v>21</v>
      </c>
      <c r="C33" s="1" t="s">
        <v>2247</v>
      </c>
      <c r="D33" s="1" t="s">
        <v>2238</v>
      </c>
      <c r="E33" s="1" t="s">
        <v>2275</v>
      </c>
      <c r="F33" s="1" t="s">
        <v>2240</v>
      </c>
      <c r="G33" s="1" t="s">
        <v>123</v>
      </c>
    </row>
    <row r="34" spans="1:7" x14ac:dyDescent="0.25">
      <c r="A34" s="1" t="s">
        <v>2151</v>
      </c>
      <c r="B34" s="1" t="s">
        <v>23</v>
      </c>
      <c r="C34" s="1" t="s">
        <v>2244</v>
      </c>
      <c r="D34" s="1" t="s">
        <v>2241</v>
      </c>
      <c r="E34" s="1" t="s">
        <v>2265</v>
      </c>
      <c r="F34" s="1" t="s">
        <v>2240</v>
      </c>
      <c r="G34" s="1" t="s">
        <v>2152</v>
      </c>
    </row>
    <row r="35" spans="1:7" x14ac:dyDescent="0.25">
      <c r="A35" s="1" t="s">
        <v>2153</v>
      </c>
      <c r="B35" s="1" t="s">
        <v>2277</v>
      </c>
      <c r="C35" s="1" t="s">
        <v>2237</v>
      </c>
      <c r="D35" s="1" t="s">
        <v>2255</v>
      </c>
      <c r="E35" s="1" t="s">
        <v>2256</v>
      </c>
      <c r="F35" s="1" t="s">
        <v>2254</v>
      </c>
      <c r="G35" s="1" t="s">
        <v>2154</v>
      </c>
    </row>
    <row r="36" spans="1:7" x14ac:dyDescent="0.25">
      <c r="A36" s="1" t="s">
        <v>2155</v>
      </c>
      <c r="B36" s="1" t="s">
        <v>1882</v>
      </c>
      <c r="C36" s="1" t="s">
        <v>2247</v>
      </c>
      <c r="D36" s="1" t="s">
        <v>2241</v>
      </c>
      <c r="E36" s="1"/>
      <c r="F36" s="1" t="s">
        <v>2261</v>
      </c>
      <c r="G36" s="1" t="s">
        <v>2156</v>
      </c>
    </row>
    <row r="37" spans="1:7" x14ac:dyDescent="0.25">
      <c r="A37" s="1" t="s">
        <v>2157</v>
      </c>
      <c r="B37" s="1" t="s">
        <v>25</v>
      </c>
      <c r="C37" s="1" t="s">
        <v>2278</v>
      </c>
      <c r="D37" s="1" t="s">
        <v>2238</v>
      </c>
      <c r="E37" s="1" t="s">
        <v>2265</v>
      </c>
      <c r="F37" s="1" t="s">
        <v>2240</v>
      </c>
      <c r="G37" s="1" t="s">
        <v>2158</v>
      </c>
    </row>
    <row r="38" spans="1:7" x14ac:dyDescent="0.25">
      <c r="A38" s="1" t="s">
        <v>2159</v>
      </c>
      <c r="B38" s="1" t="s">
        <v>27</v>
      </c>
      <c r="C38" s="1" t="s">
        <v>2237</v>
      </c>
      <c r="D38" s="1" t="s">
        <v>2255</v>
      </c>
      <c r="E38" s="1" t="s">
        <v>2239</v>
      </c>
      <c r="F38" s="1" t="s">
        <v>2240</v>
      </c>
      <c r="G38" s="1" t="s">
        <v>2160</v>
      </c>
    </row>
    <row r="39" spans="1:7" x14ac:dyDescent="0.25">
      <c r="A39" s="1" t="s">
        <v>2161</v>
      </c>
      <c r="B39" s="1" t="s">
        <v>2279</v>
      </c>
      <c r="C39" s="1" t="s">
        <v>2237</v>
      </c>
      <c r="D39" s="1" t="s">
        <v>2238</v>
      </c>
      <c r="E39" s="1" t="s">
        <v>2239</v>
      </c>
      <c r="F39" s="1" t="s">
        <v>2240</v>
      </c>
      <c r="G39" s="1" t="s">
        <v>2114</v>
      </c>
    </row>
    <row r="40" spans="1:7" x14ac:dyDescent="0.25">
      <c r="A40" s="1" t="s">
        <v>2162</v>
      </c>
      <c r="B40" s="1" t="s">
        <v>29</v>
      </c>
      <c r="C40" s="1" t="s">
        <v>2244</v>
      </c>
      <c r="D40" s="1" t="s">
        <v>2238</v>
      </c>
      <c r="E40" s="1" t="s">
        <v>2245</v>
      </c>
      <c r="F40" s="1" t="s">
        <v>2261</v>
      </c>
      <c r="G40" s="1" t="s">
        <v>183</v>
      </c>
    </row>
    <row r="41" spans="1:7" x14ac:dyDescent="0.25">
      <c r="A41" s="1" t="s">
        <v>2163</v>
      </c>
      <c r="B41" s="1" t="s">
        <v>2280</v>
      </c>
      <c r="C41" s="1" t="s">
        <v>2244</v>
      </c>
      <c r="D41" s="1" t="s">
        <v>2281</v>
      </c>
      <c r="E41" s="1" t="s">
        <v>2245</v>
      </c>
      <c r="F41" s="1" t="s">
        <v>2254</v>
      </c>
      <c r="G41" s="1" t="s">
        <v>375</v>
      </c>
    </row>
    <row r="42" spans="1:7" x14ac:dyDescent="0.25">
      <c r="A42" s="1" t="s">
        <v>2164</v>
      </c>
      <c r="B42" s="1" t="s">
        <v>2282</v>
      </c>
      <c r="C42" s="1" t="s">
        <v>2247</v>
      </c>
      <c r="D42" s="1" t="s">
        <v>2241</v>
      </c>
      <c r="E42" s="1" t="s">
        <v>2253</v>
      </c>
      <c r="F42" s="1" t="s">
        <v>2240</v>
      </c>
      <c r="G42" s="1" t="s">
        <v>2165</v>
      </c>
    </row>
    <row r="43" spans="1:7" x14ac:dyDescent="0.25">
      <c r="A43" s="1" t="s">
        <v>2166</v>
      </c>
      <c r="B43" s="1" t="s">
        <v>31</v>
      </c>
      <c r="C43" s="1" t="s">
        <v>2244</v>
      </c>
      <c r="D43" s="1" t="s">
        <v>2238</v>
      </c>
      <c r="E43" s="1" t="s">
        <v>2245</v>
      </c>
      <c r="F43" s="1" t="s">
        <v>2240</v>
      </c>
      <c r="G43" s="1" t="s">
        <v>273</v>
      </c>
    </row>
    <row r="44" spans="1:7" x14ac:dyDescent="0.25">
      <c r="A44" s="1" t="s">
        <v>2167</v>
      </c>
      <c r="B44" s="1" t="s">
        <v>33</v>
      </c>
      <c r="C44" s="1" t="s">
        <v>2237</v>
      </c>
      <c r="D44" s="1" t="s">
        <v>2255</v>
      </c>
      <c r="E44" s="1" t="s">
        <v>2256</v>
      </c>
      <c r="F44" s="1" t="s">
        <v>2240</v>
      </c>
      <c r="G44" s="1" t="s">
        <v>2168</v>
      </c>
    </row>
    <row r="45" spans="1:7" x14ac:dyDescent="0.25">
      <c r="A45" s="1" t="s">
        <v>2169</v>
      </c>
      <c r="B45" s="1" t="s">
        <v>2283</v>
      </c>
      <c r="C45" s="1" t="s">
        <v>2237</v>
      </c>
      <c r="D45" s="1" t="s">
        <v>2241</v>
      </c>
      <c r="E45" s="1" t="s">
        <v>2239</v>
      </c>
      <c r="F45" s="1" t="s">
        <v>2240</v>
      </c>
      <c r="G45" s="1" t="s">
        <v>2170</v>
      </c>
    </row>
    <row r="46" spans="1:7" x14ac:dyDescent="0.25">
      <c r="A46" s="1" t="s">
        <v>2171</v>
      </c>
      <c r="B46" s="1" t="s">
        <v>35</v>
      </c>
      <c r="C46" s="1" t="s">
        <v>2244</v>
      </c>
      <c r="D46" s="1" t="s">
        <v>2238</v>
      </c>
      <c r="E46" s="1" t="s">
        <v>2245</v>
      </c>
      <c r="F46" s="1" t="s">
        <v>2261</v>
      </c>
      <c r="G46" s="1" t="s">
        <v>2172</v>
      </c>
    </row>
    <row r="47" spans="1:7" x14ac:dyDescent="0.25">
      <c r="A47" s="1" t="s">
        <v>2173</v>
      </c>
      <c r="B47" s="1" t="s">
        <v>37</v>
      </c>
      <c r="C47" s="1" t="s">
        <v>2244</v>
      </c>
      <c r="D47" s="1" t="s">
        <v>2238</v>
      </c>
      <c r="E47" s="1" t="s">
        <v>2245</v>
      </c>
      <c r="F47" s="1" t="s">
        <v>2254</v>
      </c>
      <c r="G47" s="1" t="s">
        <v>2174</v>
      </c>
    </row>
    <row r="48" spans="1:7" x14ac:dyDescent="0.25">
      <c r="A48" s="1" t="s">
        <v>2175</v>
      </c>
      <c r="B48" s="1" t="s">
        <v>39</v>
      </c>
      <c r="C48" s="1" t="s">
        <v>2247</v>
      </c>
      <c r="D48" s="1" t="s">
        <v>2238</v>
      </c>
      <c r="E48" s="1" t="s">
        <v>2248</v>
      </c>
      <c r="F48" s="1" t="s">
        <v>2240</v>
      </c>
      <c r="G48" s="1" t="s">
        <v>2176</v>
      </c>
    </row>
    <row r="49" spans="1:7" x14ac:dyDescent="0.25">
      <c r="A49" s="1" t="s">
        <v>2177</v>
      </c>
      <c r="B49" s="1" t="s">
        <v>41</v>
      </c>
      <c r="C49" s="1" t="s">
        <v>2247</v>
      </c>
      <c r="D49" s="1" t="s">
        <v>2241</v>
      </c>
      <c r="E49" s="1" t="s">
        <v>2248</v>
      </c>
      <c r="F49" s="1" t="s">
        <v>2240</v>
      </c>
      <c r="G49" s="1" t="s">
        <v>2176</v>
      </c>
    </row>
    <row r="50" spans="1:7" x14ac:dyDescent="0.25">
      <c r="A50" s="1" t="s">
        <v>2178</v>
      </c>
      <c r="B50" s="1" t="s">
        <v>43</v>
      </c>
      <c r="C50" s="1" t="s">
        <v>2247</v>
      </c>
      <c r="D50" s="1" t="s">
        <v>2238</v>
      </c>
      <c r="E50" s="1" t="s">
        <v>2248</v>
      </c>
      <c r="F50" s="1" t="s">
        <v>2254</v>
      </c>
      <c r="G50" s="1" t="s">
        <v>375</v>
      </c>
    </row>
    <row r="51" spans="1:7" x14ac:dyDescent="0.25">
      <c r="A51" s="1" t="s">
        <v>2179</v>
      </c>
      <c r="B51" s="1" t="s">
        <v>2284</v>
      </c>
      <c r="C51" s="1" t="s">
        <v>2237</v>
      </c>
      <c r="D51" s="1"/>
      <c r="E51" s="1"/>
      <c r="F51" s="1" t="s">
        <v>2261</v>
      </c>
      <c r="G51" s="1" t="s">
        <v>2180</v>
      </c>
    </row>
    <row r="52" spans="1:7" x14ac:dyDescent="0.25">
      <c r="A52" s="1" t="s">
        <v>2181</v>
      </c>
      <c r="B52" s="1" t="s">
        <v>45</v>
      </c>
      <c r="C52" s="1" t="s">
        <v>2237</v>
      </c>
      <c r="D52" s="1" t="s">
        <v>2238</v>
      </c>
      <c r="E52" s="1" t="s">
        <v>2239</v>
      </c>
      <c r="F52" s="1" t="s">
        <v>2240</v>
      </c>
      <c r="G52" s="1" t="s">
        <v>401</v>
      </c>
    </row>
    <row r="53" spans="1:7" x14ac:dyDescent="0.25">
      <c r="A53" s="1" t="s">
        <v>2182</v>
      </c>
      <c r="B53" s="1" t="s">
        <v>47</v>
      </c>
      <c r="C53" s="1" t="s">
        <v>2237</v>
      </c>
      <c r="D53" s="1" t="s">
        <v>2255</v>
      </c>
      <c r="E53" s="1" t="s">
        <v>2256</v>
      </c>
      <c r="F53" s="1" t="s">
        <v>2240</v>
      </c>
      <c r="G53" s="1" t="s">
        <v>417</v>
      </c>
    </row>
    <row r="54" spans="1:7" x14ac:dyDescent="0.25">
      <c r="A54" s="1" t="s">
        <v>2183</v>
      </c>
      <c r="B54" s="1" t="s">
        <v>49</v>
      </c>
      <c r="C54" s="1" t="s">
        <v>2237</v>
      </c>
      <c r="D54" s="1" t="s">
        <v>2255</v>
      </c>
      <c r="E54" s="1" t="s">
        <v>2256</v>
      </c>
      <c r="F54" s="1" t="s">
        <v>2254</v>
      </c>
      <c r="G54" s="1" t="s">
        <v>2184</v>
      </c>
    </row>
    <row r="55" spans="1:7" x14ac:dyDescent="0.25">
      <c r="A55" s="1" t="s">
        <v>2185</v>
      </c>
      <c r="B55" s="1" t="s">
        <v>51</v>
      </c>
      <c r="C55" s="1" t="s">
        <v>2244</v>
      </c>
      <c r="D55" s="1" t="s">
        <v>2238</v>
      </c>
      <c r="E55" s="1" t="s">
        <v>2245</v>
      </c>
      <c r="F55" s="1" t="s">
        <v>2240</v>
      </c>
      <c r="G55" s="1" t="s">
        <v>511</v>
      </c>
    </row>
    <row r="56" spans="1:7" x14ac:dyDescent="0.25">
      <c r="A56" s="1" t="s">
        <v>2186</v>
      </c>
      <c r="B56" s="1" t="s">
        <v>2285</v>
      </c>
      <c r="C56" s="1" t="s">
        <v>2244</v>
      </c>
      <c r="D56" s="1" t="s">
        <v>2238</v>
      </c>
      <c r="E56" s="1" t="s">
        <v>2239</v>
      </c>
      <c r="F56" s="1" t="s">
        <v>2240</v>
      </c>
      <c r="G56" s="1" t="s">
        <v>2187</v>
      </c>
    </row>
    <row r="57" spans="1:7" x14ac:dyDescent="0.25">
      <c r="A57" s="1" t="s">
        <v>2188</v>
      </c>
      <c r="B57" s="1" t="s">
        <v>2286</v>
      </c>
      <c r="C57" s="1" t="s">
        <v>2247</v>
      </c>
      <c r="D57" s="1" t="s">
        <v>2238</v>
      </c>
      <c r="E57" s="1" t="s">
        <v>2275</v>
      </c>
      <c r="F57" s="1" t="s">
        <v>2254</v>
      </c>
      <c r="G57" s="1" t="s">
        <v>2112</v>
      </c>
    </row>
    <row r="58" spans="1:7" x14ac:dyDescent="0.25">
      <c r="A58" s="1" t="s">
        <v>2189</v>
      </c>
      <c r="B58" s="1" t="s">
        <v>2287</v>
      </c>
      <c r="C58" s="1" t="s">
        <v>2244</v>
      </c>
      <c r="D58" s="1" t="s">
        <v>2238</v>
      </c>
      <c r="E58" s="1" t="s">
        <v>2265</v>
      </c>
      <c r="F58" s="1" t="s">
        <v>2254</v>
      </c>
      <c r="G58" s="1" t="s">
        <v>2112</v>
      </c>
    </row>
    <row r="59" spans="1:7" x14ac:dyDescent="0.25">
      <c r="A59" s="1" t="s">
        <v>2190</v>
      </c>
      <c r="B59" s="1" t="s">
        <v>53</v>
      </c>
      <c r="C59" s="1" t="s">
        <v>2244</v>
      </c>
      <c r="D59" s="1" t="s">
        <v>2238</v>
      </c>
      <c r="E59" s="1" t="s">
        <v>2245</v>
      </c>
      <c r="F59" s="1" t="s">
        <v>2240</v>
      </c>
      <c r="G59" s="1" t="s">
        <v>598</v>
      </c>
    </row>
    <row r="60" spans="1:7" x14ac:dyDescent="0.25">
      <c r="A60" s="1" t="s">
        <v>2191</v>
      </c>
      <c r="B60" s="1" t="s">
        <v>55</v>
      </c>
      <c r="C60" s="1" t="s">
        <v>2237</v>
      </c>
      <c r="D60" s="1" t="s">
        <v>2238</v>
      </c>
      <c r="E60" s="1" t="s">
        <v>2256</v>
      </c>
      <c r="F60" s="1" t="s">
        <v>2240</v>
      </c>
      <c r="G60" s="1" t="s">
        <v>619</v>
      </c>
    </row>
    <row r="61" spans="1:7" x14ac:dyDescent="0.25">
      <c r="A61" s="1" t="s">
        <v>2192</v>
      </c>
      <c r="B61" s="1" t="s">
        <v>57</v>
      </c>
      <c r="C61" s="1" t="s">
        <v>2237</v>
      </c>
      <c r="D61" s="1" t="s">
        <v>2238</v>
      </c>
      <c r="E61" s="1" t="s">
        <v>2239</v>
      </c>
      <c r="F61" s="1" t="s">
        <v>2254</v>
      </c>
      <c r="G61" s="1" t="s">
        <v>670</v>
      </c>
    </row>
    <row r="62" spans="1:7" x14ac:dyDescent="0.25">
      <c r="A62" s="1" t="s">
        <v>2193</v>
      </c>
      <c r="B62" s="1" t="s">
        <v>2288</v>
      </c>
      <c r="C62" s="1" t="s">
        <v>2247</v>
      </c>
      <c r="D62" s="1" t="s">
        <v>2241</v>
      </c>
      <c r="E62" s="1" t="s">
        <v>2289</v>
      </c>
      <c r="F62" s="1" t="s">
        <v>2254</v>
      </c>
      <c r="G62" s="1" t="s">
        <v>375</v>
      </c>
    </row>
    <row r="63" spans="1:7" x14ac:dyDescent="0.25">
      <c r="A63" s="1" t="s">
        <v>2194</v>
      </c>
      <c r="B63" s="1" t="s">
        <v>2290</v>
      </c>
      <c r="C63" s="1" t="s">
        <v>2244</v>
      </c>
      <c r="D63" s="1" t="s">
        <v>2238</v>
      </c>
      <c r="E63" s="1" t="s">
        <v>2245</v>
      </c>
      <c r="F63" s="1" t="s">
        <v>2254</v>
      </c>
      <c r="G63" s="1" t="s">
        <v>375</v>
      </c>
    </row>
    <row r="64" spans="1:7" x14ac:dyDescent="0.25">
      <c r="A64" s="1" t="s">
        <v>2195</v>
      </c>
      <c r="B64" s="1" t="s">
        <v>2291</v>
      </c>
      <c r="C64" s="1" t="s">
        <v>2244</v>
      </c>
      <c r="D64" s="1" t="s">
        <v>2238</v>
      </c>
      <c r="E64" s="1" t="s">
        <v>2245</v>
      </c>
      <c r="F64" s="1" t="s">
        <v>2254</v>
      </c>
      <c r="G64" s="1" t="s">
        <v>375</v>
      </c>
    </row>
    <row r="65" spans="1:7" x14ac:dyDescent="0.25">
      <c r="A65" s="1" t="s">
        <v>2196</v>
      </c>
      <c r="B65" s="1" t="s">
        <v>2292</v>
      </c>
      <c r="C65" s="1" t="s">
        <v>2247</v>
      </c>
      <c r="D65" s="1" t="s">
        <v>2238</v>
      </c>
      <c r="E65" s="1" t="s">
        <v>2271</v>
      </c>
      <c r="F65" s="1" t="s">
        <v>2254</v>
      </c>
      <c r="G65" s="1" t="s">
        <v>375</v>
      </c>
    </row>
    <row r="66" spans="1:7" x14ac:dyDescent="0.25">
      <c r="A66" s="1" t="s">
        <v>2197</v>
      </c>
      <c r="B66" s="1" t="s">
        <v>2293</v>
      </c>
      <c r="C66" s="1" t="s">
        <v>2244</v>
      </c>
      <c r="D66" s="1" t="s">
        <v>2238</v>
      </c>
      <c r="E66" s="1" t="s">
        <v>2245</v>
      </c>
      <c r="F66" s="1" t="s">
        <v>2254</v>
      </c>
      <c r="G66" s="1" t="s">
        <v>1135</v>
      </c>
    </row>
    <row r="67" spans="1:7" x14ac:dyDescent="0.25">
      <c r="A67" s="1" t="s">
        <v>2198</v>
      </c>
      <c r="B67" s="1" t="s">
        <v>2294</v>
      </c>
      <c r="C67" s="1" t="s">
        <v>2247</v>
      </c>
      <c r="D67" s="1" t="s">
        <v>2241</v>
      </c>
      <c r="E67" s="1" t="s">
        <v>2289</v>
      </c>
      <c r="F67" s="1" t="s">
        <v>2254</v>
      </c>
      <c r="G67" s="1" t="s">
        <v>1135</v>
      </c>
    </row>
    <row r="68" spans="1:7" x14ac:dyDescent="0.25">
      <c r="A68" s="1" t="s">
        <v>2199</v>
      </c>
      <c r="B68" s="1" t="s">
        <v>2295</v>
      </c>
      <c r="C68" s="1" t="s">
        <v>2244</v>
      </c>
      <c r="D68" s="1" t="s">
        <v>2296</v>
      </c>
      <c r="E68" s="1" t="s">
        <v>2245</v>
      </c>
      <c r="F68" s="1" t="s">
        <v>2240</v>
      </c>
      <c r="G68" s="1" t="s">
        <v>2200</v>
      </c>
    </row>
    <row r="69" spans="1:7" x14ac:dyDescent="0.25">
      <c r="A69" s="1" t="s">
        <v>2201</v>
      </c>
      <c r="B69" s="1" t="s">
        <v>59</v>
      </c>
      <c r="C69" s="1" t="s">
        <v>2278</v>
      </c>
      <c r="D69" s="1" t="s">
        <v>2238</v>
      </c>
      <c r="E69" s="1" t="s">
        <v>2250</v>
      </c>
      <c r="F69" s="1" t="s">
        <v>2240</v>
      </c>
      <c r="G69" s="1" t="s">
        <v>2202</v>
      </c>
    </row>
    <row r="70" spans="1:7" x14ac:dyDescent="0.25">
      <c r="A70" s="1" t="s">
        <v>2203</v>
      </c>
      <c r="B70" s="1" t="s">
        <v>61</v>
      </c>
      <c r="C70" s="1" t="s">
        <v>2244</v>
      </c>
      <c r="D70" s="1" t="s">
        <v>2238</v>
      </c>
      <c r="E70" s="1" t="s">
        <v>2245</v>
      </c>
      <c r="F70" s="1" t="s">
        <v>2240</v>
      </c>
      <c r="G70" s="1" t="s">
        <v>1296</v>
      </c>
    </row>
    <row r="71" spans="1:7" x14ac:dyDescent="0.25">
      <c r="A71" s="1" t="s">
        <v>2204</v>
      </c>
      <c r="B71" s="1" t="s">
        <v>63</v>
      </c>
      <c r="C71" s="1" t="s">
        <v>2237</v>
      </c>
      <c r="D71" s="1" t="s">
        <v>2255</v>
      </c>
      <c r="E71" s="1" t="s">
        <v>2297</v>
      </c>
      <c r="F71" s="1" t="s">
        <v>2240</v>
      </c>
      <c r="G71" s="1" t="s">
        <v>2205</v>
      </c>
    </row>
    <row r="72" spans="1:7" x14ac:dyDescent="0.25">
      <c r="A72" s="1" t="s">
        <v>2206</v>
      </c>
      <c r="B72" s="1" t="s">
        <v>65</v>
      </c>
      <c r="C72" s="1" t="s">
        <v>2237</v>
      </c>
      <c r="D72" s="1" t="s">
        <v>2238</v>
      </c>
      <c r="E72" s="1" t="s">
        <v>2239</v>
      </c>
      <c r="F72" s="1" t="s">
        <v>2240</v>
      </c>
      <c r="G72" s="1" t="s">
        <v>1321</v>
      </c>
    </row>
    <row r="73" spans="1:7" x14ac:dyDescent="0.25">
      <c r="A73" s="1" t="s">
        <v>2207</v>
      </c>
      <c r="B73" s="1" t="s">
        <v>2298</v>
      </c>
      <c r="C73" s="1" t="s">
        <v>2244</v>
      </c>
      <c r="D73" s="1" t="s">
        <v>2238</v>
      </c>
      <c r="E73" s="1"/>
      <c r="F73" s="1" t="s">
        <v>2261</v>
      </c>
      <c r="G73" s="1" t="s">
        <v>2208</v>
      </c>
    </row>
    <row r="74" spans="1:7" x14ac:dyDescent="0.25">
      <c r="A74" s="1" t="s">
        <v>2209</v>
      </c>
      <c r="B74" s="1" t="s">
        <v>67</v>
      </c>
      <c r="C74" s="1" t="s">
        <v>2237</v>
      </c>
      <c r="D74" s="1" t="s">
        <v>2238</v>
      </c>
      <c r="E74" s="1" t="s">
        <v>2239</v>
      </c>
      <c r="F74" s="1" t="s">
        <v>2240</v>
      </c>
      <c r="G74" s="1" t="s">
        <v>1436</v>
      </c>
    </row>
    <row r="75" spans="1:7" x14ac:dyDescent="0.25">
      <c r="A75" s="1" t="s">
        <v>2210</v>
      </c>
      <c r="B75" s="1" t="s">
        <v>69</v>
      </c>
      <c r="C75" s="1" t="s">
        <v>2247</v>
      </c>
      <c r="D75" s="1" t="s">
        <v>2238</v>
      </c>
      <c r="E75" s="1" t="s">
        <v>2253</v>
      </c>
      <c r="F75" s="1" t="s">
        <v>2261</v>
      </c>
      <c r="G75" s="1" t="s">
        <v>1579</v>
      </c>
    </row>
    <row r="76" spans="1:7" x14ac:dyDescent="0.25">
      <c r="A76" s="1" t="s">
        <v>2211</v>
      </c>
      <c r="B76" s="1" t="s">
        <v>1881</v>
      </c>
      <c r="C76" s="1" t="s">
        <v>2247</v>
      </c>
      <c r="D76" s="1" t="s">
        <v>2241</v>
      </c>
      <c r="E76" s="1" t="s">
        <v>2263</v>
      </c>
      <c r="F76" s="1" t="s">
        <v>2240</v>
      </c>
      <c r="G76" s="1" t="s">
        <v>2212</v>
      </c>
    </row>
    <row r="77" spans="1:7" x14ac:dyDescent="0.25">
      <c r="A77" s="1" t="s">
        <v>2299</v>
      </c>
      <c r="B77" s="1" t="s">
        <v>73</v>
      </c>
      <c r="C77" s="1" t="s">
        <v>2237</v>
      </c>
      <c r="D77" s="1" t="s">
        <v>2255</v>
      </c>
      <c r="E77" s="1" t="s">
        <v>2239</v>
      </c>
      <c r="F77" s="1" t="s">
        <v>2254</v>
      </c>
      <c r="G77" s="1" t="s">
        <v>1581</v>
      </c>
    </row>
    <row r="78" spans="1:7" x14ac:dyDescent="0.25">
      <c r="A78" s="1" t="s">
        <v>2213</v>
      </c>
      <c r="B78" s="1" t="s">
        <v>2300</v>
      </c>
      <c r="C78" s="1" t="s">
        <v>2237</v>
      </c>
      <c r="D78" s="1" t="s">
        <v>2238</v>
      </c>
      <c r="E78" s="1" t="s">
        <v>2256</v>
      </c>
      <c r="F78" s="1" t="s">
        <v>2240</v>
      </c>
      <c r="G78" s="1" t="s">
        <v>2214</v>
      </c>
    </row>
    <row r="79" spans="1:7" x14ac:dyDescent="0.25">
      <c r="A79" s="1" t="s">
        <v>2215</v>
      </c>
      <c r="B79" s="1" t="s">
        <v>75</v>
      </c>
      <c r="C79" s="1" t="s">
        <v>2237</v>
      </c>
      <c r="D79" s="1" t="s">
        <v>2238</v>
      </c>
      <c r="E79" s="1" t="s">
        <v>2239</v>
      </c>
      <c r="F79" s="1" t="s">
        <v>2240</v>
      </c>
      <c r="G79" s="1" t="s">
        <v>2216</v>
      </c>
    </row>
    <row r="80" spans="1:7" x14ac:dyDescent="0.25">
      <c r="A80" s="1" t="s">
        <v>2217</v>
      </c>
      <c r="B80" s="1" t="s">
        <v>77</v>
      </c>
      <c r="C80" s="1" t="s">
        <v>2244</v>
      </c>
      <c r="D80" s="1" t="s">
        <v>2238</v>
      </c>
      <c r="E80" s="1" t="s">
        <v>2245</v>
      </c>
      <c r="F80" s="1" t="s">
        <v>2240</v>
      </c>
      <c r="G80" s="1" t="s">
        <v>1647</v>
      </c>
    </row>
    <row r="81" spans="1:7" x14ac:dyDescent="0.25">
      <c r="A81" s="1" t="s">
        <v>2218</v>
      </c>
      <c r="B81" s="1" t="s">
        <v>79</v>
      </c>
      <c r="C81" s="1" t="s">
        <v>2244</v>
      </c>
      <c r="D81" s="1" t="s">
        <v>2238</v>
      </c>
      <c r="E81" s="1" t="s">
        <v>2245</v>
      </c>
      <c r="F81" s="1" t="s">
        <v>2240</v>
      </c>
      <c r="G81" s="1" t="s">
        <v>1661</v>
      </c>
    </row>
    <row r="82" spans="1:7" x14ac:dyDescent="0.25">
      <c r="A82" s="1" t="s">
        <v>2219</v>
      </c>
      <c r="B82" s="1" t="s">
        <v>1850</v>
      </c>
      <c r="C82" s="1" t="s">
        <v>2244</v>
      </c>
      <c r="D82" s="1" t="s">
        <v>2238</v>
      </c>
      <c r="E82" s="1" t="s">
        <v>2245</v>
      </c>
      <c r="F82" s="1" t="s">
        <v>2240</v>
      </c>
      <c r="G82" s="1" t="s">
        <v>2220</v>
      </c>
    </row>
    <row r="83" spans="1:7" x14ac:dyDescent="0.25">
      <c r="A83" s="1" t="s">
        <v>2221</v>
      </c>
      <c r="B83" s="1" t="s">
        <v>2301</v>
      </c>
      <c r="C83" s="1" t="s">
        <v>2244</v>
      </c>
      <c r="D83" s="1" t="s">
        <v>2238</v>
      </c>
      <c r="E83" s="1" t="s">
        <v>2245</v>
      </c>
      <c r="F83" s="1" t="s">
        <v>2240</v>
      </c>
      <c r="G83" s="1" t="s">
        <v>2222</v>
      </c>
    </row>
    <row r="84" spans="1:7" x14ac:dyDescent="0.25">
      <c r="A84" s="1" t="s">
        <v>2223</v>
      </c>
      <c r="B84" s="1" t="s">
        <v>2302</v>
      </c>
      <c r="C84" s="1" t="s">
        <v>2247</v>
      </c>
      <c r="D84" s="1" t="s">
        <v>2238</v>
      </c>
      <c r="E84" s="1" t="s">
        <v>2271</v>
      </c>
      <c r="F84" s="1" t="s">
        <v>2254</v>
      </c>
      <c r="G84" s="1" t="s">
        <v>2224</v>
      </c>
    </row>
    <row r="85" spans="1:7" x14ac:dyDescent="0.25">
      <c r="A85" s="1" t="s">
        <v>2225</v>
      </c>
      <c r="B85" s="1" t="s">
        <v>81</v>
      </c>
      <c r="C85" s="1" t="s">
        <v>2237</v>
      </c>
      <c r="D85" s="1" t="s">
        <v>2238</v>
      </c>
      <c r="E85" s="1" t="s">
        <v>2239</v>
      </c>
      <c r="F85" s="1" t="s">
        <v>2240</v>
      </c>
      <c r="G85" s="1" t="s">
        <v>2226</v>
      </c>
    </row>
    <row r="86" spans="1:7" x14ac:dyDescent="0.25">
      <c r="A86" s="1" t="s">
        <v>2227</v>
      </c>
      <c r="B86" s="1" t="s">
        <v>83</v>
      </c>
      <c r="C86" s="1" t="s">
        <v>2244</v>
      </c>
      <c r="D86" s="1" t="s">
        <v>2241</v>
      </c>
      <c r="E86" s="1" t="s">
        <v>2245</v>
      </c>
      <c r="F86" s="1" t="s">
        <v>2254</v>
      </c>
      <c r="G86" s="1" t="s">
        <v>2112</v>
      </c>
    </row>
    <row r="87" spans="1:7" x14ac:dyDescent="0.25">
      <c r="A87" s="1" t="s">
        <v>2228</v>
      </c>
      <c r="B87" s="1" t="s">
        <v>85</v>
      </c>
      <c r="C87" s="1" t="s">
        <v>2244</v>
      </c>
      <c r="D87" s="1" t="s">
        <v>2238</v>
      </c>
      <c r="E87" s="1" t="s">
        <v>2245</v>
      </c>
      <c r="F87" s="1" t="s">
        <v>2240</v>
      </c>
      <c r="G87" s="1" t="s">
        <v>2229</v>
      </c>
    </row>
    <row r="88" spans="1:7" x14ac:dyDescent="0.25">
      <c r="A88" s="1" t="s">
        <v>2230</v>
      </c>
      <c r="B88" s="1" t="s">
        <v>87</v>
      </c>
      <c r="C88" s="1" t="s">
        <v>2247</v>
      </c>
      <c r="D88" s="1" t="s">
        <v>2238</v>
      </c>
      <c r="E88" s="1" t="s">
        <v>2271</v>
      </c>
      <c r="F88" s="1" t="s">
        <v>2240</v>
      </c>
      <c r="G88" s="1" t="s">
        <v>1695</v>
      </c>
    </row>
    <row r="89" spans="1:7" x14ac:dyDescent="0.25">
      <c r="A89" s="1" t="s">
        <v>2231</v>
      </c>
      <c r="B89" s="1" t="s">
        <v>89</v>
      </c>
      <c r="C89" s="1" t="s">
        <v>2237</v>
      </c>
      <c r="D89" s="1" t="s">
        <v>2238</v>
      </c>
      <c r="E89" s="1" t="s">
        <v>2239</v>
      </c>
      <c r="F89" s="1" t="s">
        <v>2240</v>
      </c>
      <c r="G89" s="1" t="s">
        <v>2232</v>
      </c>
    </row>
    <row r="90" spans="1:7" x14ac:dyDescent="0.25">
      <c r="A90" s="1" t="s">
        <v>2233</v>
      </c>
      <c r="B90" s="1" t="s">
        <v>91</v>
      </c>
      <c r="C90" s="1" t="s">
        <v>2247</v>
      </c>
      <c r="D90" s="1" t="s">
        <v>2241</v>
      </c>
      <c r="E90" s="1" t="s">
        <v>2275</v>
      </c>
      <c r="F90" s="1" t="s">
        <v>2254</v>
      </c>
      <c r="G90" s="1" t="s">
        <v>1745</v>
      </c>
    </row>
    <row r="91" spans="1:7" x14ac:dyDescent="0.25">
      <c r="A91" s="1" t="s">
        <v>2234</v>
      </c>
      <c r="B91" s="1" t="s">
        <v>2303</v>
      </c>
      <c r="C91" s="1" t="s">
        <v>2247</v>
      </c>
      <c r="D91" s="1" t="s">
        <v>2241</v>
      </c>
      <c r="E91" s="1" t="s">
        <v>2289</v>
      </c>
      <c r="F91" s="1" t="s">
        <v>2254</v>
      </c>
      <c r="G91" s="1" t="s">
        <v>2112</v>
      </c>
    </row>
    <row r="92" spans="1:7" x14ac:dyDescent="0.25">
      <c r="A92" s="1" t="s">
        <v>2235</v>
      </c>
      <c r="B92" s="1" t="s">
        <v>93</v>
      </c>
      <c r="C92" s="1" t="s">
        <v>2244</v>
      </c>
      <c r="D92" s="1" t="s">
        <v>2238</v>
      </c>
      <c r="E92" s="1" t="s">
        <v>2245</v>
      </c>
      <c r="F92" s="1" t="s">
        <v>2254</v>
      </c>
      <c r="G92" s="1" t="s">
        <v>1798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F9754-988C-4A32-9046-E5CAFA7C9CA3}">
  <dimension ref="A1:J1171"/>
  <sheetViews>
    <sheetView topLeftCell="A1126" zoomScale="90" zoomScaleNormal="90" workbookViewId="0">
      <selection activeCell="I1147" sqref="I1147:I1164"/>
    </sheetView>
  </sheetViews>
  <sheetFormatPr defaultRowHeight="15" x14ac:dyDescent="0.25"/>
  <sheetData>
    <row r="1" spans="1:10" x14ac:dyDescent="0.25">
      <c r="A1" s="2">
        <v>44706</v>
      </c>
      <c r="B1" t="s">
        <v>125</v>
      </c>
      <c r="C1" t="s">
        <v>126</v>
      </c>
      <c r="D1" t="s">
        <v>127</v>
      </c>
      <c r="E1" t="s">
        <v>128</v>
      </c>
      <c r="F1" t="s">
        <v>129</v>
      </c>
      <c r="G1" s="3">
        <v>7.2916666666666671E-2</v>
      </c>
      <c r="I1">
        <f>COUNTIF($C$1:$D$21,J1)</f>
        <v>2</v>
      </c>
      <c r="J1" t="s">
        <v>126</v>
      </c>
    </row>
    <row r="2" spans="1:10" x14ac:dyDescent="0.25">
      <c r="A2" s="2">
        <v>44706</v>
      </c>
      <c r="B2" t="s">
        <v>125</v>
      </c>
      <c r="C2" t="s">
        <v>130</v>
      </c>
      <c r="D2" t="s">
        <v>126</v>
      </c>
      <c r="E2" t="s">
        <v>131</v>
      </c>
      <c r="F2" t="s">
        <v>132</v>
      </c>
      <c r="G2" s="3">
        <v>7.3611111111111113E-2</v>
      </c>
      <c r="I2">
        <f t="shared" ref="I2:I12" si="0">COUNTIF($C$1:$D$21,J2)</f>
        <v>2</v>
      </c>
      <c r="J2" t="s">
        <v>130</v>
      </c>
    </row>
    <row r="3" spans="1:10" x14ac:dyDescent="0.25">
      <c r="A3" s="2">
        <v>44706</v>
      </c>
      <c r="B3" t="s">
        <v>125</v>
      </c>
      <c r="C3" t="s">
        <v>127</v>
      </c>
      <c r="D3" t="s">
        <v>130</v>
      </c>
      <c r="E3" t="s">
        <v>133</v>
      </c>
      <c r="F3" t="s">
        <v>134</v>
      </c>
      <c r="G3" s="3">
        <v>4.0972222222222222E-2</v>
      </c>
      <c r="I3">
        <f t="shared" si="0"/>
        <v>14</v>
      </c>
      <c r="J3" t="s">
        <v>127</v>
      </c>
    </row>
    <row r="4" spans="1:10" x14ac:dyDescent="0.25">
      <c r="A4" s="2">
        <v>44702</v>
      </c>
      <c r="B4" t="s">
        <v>125</v>
      </c>
      <c r="C4" t="s">
        <v>135</v>
      </c>
      <c r="D4" t="s">
        <v>127</v>
      </c>
      <c r="E4" t="s">
        <v>136</v>
      </c>
      <c r="F4" t="s">
        <v>137</v>
      </c>
      <c r="G4" s="3">
        <v>4.7916666666666663E-2</v>
      </c>
      <c r="I4">
        <f t="shared" si="0"/>
        <v>2</v>
      </c>
      <c r="J4" t="s">
        <v>135</v>
      </c>
    </row>
    <row r="5" spans="1:10" x14ac:dyDescent="0.25">
      <c r="A5" s="2">
        <v>44702</v>
      </c>
      <c r="B5" t="s">
        <v>125</v>
      </c>
      <c r="C5" t="s">
        <v>138</v>
      </c>
      <c r="D5" t="s">
        <v>135</v>
      </c>
      <c r="E5" t="s">
        <v>139</v>
      </c>
      <c r="F5" t="s">
        <v>140</v>
      </c>
      <c r="G5" s="3">
        <v>8.4027777777777771E-2</v>
      </c>
      <c r="I5">
        <f t="shared" si="0"/>
        <v>2</v>
      </c>
      <c r="J5" t="s">
        <v>138</v>
      </c>
    </row>
    <row r="6" spans="1:10" x14ac:dyDescent="0.25">
      <c r="A6" s="2">
        <v>44702</v>
      </c>
      <c r="B6" t="s">
        <v>125</v>
      </c>
      <c r="C6" t="s">
        <v>127</v>
      </c>
      <c r="D6" t="s">
        <v>138</v>
      </c>
      <c r="E6" t="s">
        <v>141</v>
      </c>
      <c r="F6" t="s">
        <v>142</v>
      </c>
      <c r="G6" s="3">
        <v>7.9166666666666663E-2</v>
      </c>
      <c r="I6">
        <f t="shared" si="0"/>
        <v>2</v>
      </c>
      <c r="J6" t="s">
        <v>143</v>
      </c>
    </row>
    <row r="7" spans="1:10" x14ac:dyDescent="0.25">
      <c r="A7" s="2">
        <v>44701</v>
      </c>
      <c r="B7" t="s">
        <v>125</v>
      </c>
      <c r="C7" t="s">
        <v>143</v>
      </c>
      <c r="D7" t="s">
        <v>127</v>
      </c>
      <c r="E7" t="s">
        <v>144</v>
      </c>
      <c r="F7" t="s">
        <v>145</v>
      </c>
      <c r="G7" s="3">
        <v>2.5694444444444447E-2</v>
      </c>
      <c r="I7">
        <f t="shared" si="0"/>
        <v>4</v>
      </c>
      <c r="J7" t="s">
        <v>148</v>
      </c>
    </row>
    <row r="8" spans="1:10" x14ac:dyDescent="0.25">
      <c r="A8" s="2">
        <v>44701</v>
      </c>
      <c r="B8" t="s">
        <v>125</v>
      </c>
      <c r="C8" t="s">
        <v>127</v>
      </c>
      <c r="D8" t="s">
        <v>143</v>
      </c>
      <c r="E8" t="s">
        <v>146</v>
      </c>
      <c r="F8" t="s">
        <v>147</v>
      </c>
      <c r="G8" s="3">
        <v>3.0555555555555555E-2</v>
      </c>
      <c r="I8">
        <f t="shared" si="0"/>
        <v>4</v>
      </c>
      <c r="J8" t="s">
        <v>151</v>
      </c>
    </row>
    <row r="9" spans="1:10" x14ac:dyDescent="0.25">
      <c r="A9" s="2">
        <v>44664</v>
      </c>
      <c r="B9" t="s">
        <v>125</v>
      </c>
      <c r="C9" t="s">
        <v>148</v>
      </c>
      <c r="D9" t="s">
        <v>127</v>
      </c>
      <c r="E9" t="s">
        <v>149</v>
      </c>
      <c r="F9" t="s">
        <v>150</v>
      </c>
      <c r="G9" s="3">
        <v>1.7361111111111112E-2</v>
      </c>
      <c r="I9">
        <f t="shared" si="0"/>
        <v>2</v>
      </c>
      <c r="J9" t="s">
        <v>154</v>
      </c>
    </row>
    <row r="10" spans="1:10" x14ac:dyDescent="0.25">
      <c r="A10" s="2">
        <v>44664</v>
      </c>
      <c r="B10" t="s">
        <v>125</v>
      </c>
      <c r="C10" t="s">
        <v>151</v>
      </c>
      <c r="D10" t="s">
        <v>148</v>
      </c>
      <c r="E10" t="s">
        <v>152</v>
      </c>
      <c r="F10" t="s">
        <v>153</v>
      </c>
      <c r="G10" s="3">
        <v>2.8472222222222222E-2</v>
      </c>
      <c r="I10">
        <f t="shared" si="0"/>
        <v>2</v>
      </c>
      <c r="J10" t="s">
        <v>157</v>
      </c>
    </row>
    <row r="11" spans="1:10" x14ac:dyDescent="0.25">
      <c r="A11" s="2">
        <v>44664</v>
      </c>
      <c r="B11" t="s">
        <v>125</v>
      </c>
      <c r="C11" t="s">
        <v>154</v>
      </c>
      <c r="D11" t="s">
        <v>151</v>
      </c>
      <c r="E11" t="s">
        <v>155</v>
      </c>
      <c r="F11" t="s">
        <v>156</v>
      </c>
      <c r="G11" s="3">
        <v>3.2638888888888891E-2</v>
      </c>
      <c r="I11">
        <f t="shared" si="0"/>
        <v>4</v>
      </c>
      <c r="J11" t="s">
        <v>162</v>
      </c>
    </row>
    <row r="12" spans="1:10" x14ac:dyDescent="0.25">
      <c r="A12" s="2">
        <v>44664</v>
      </c>
      <c r="B12" t="s">
        <v>125</v>
      </c>
      <c r="C12" t="s">
        <v>157</v>
      </c>
      <c r="D12" t="s">
        <v>154</v>
      </c>
      <c r="E12" t="s">
        <v>158</v>
      </c>
      <c r="F12" t="s">
        <v>159</v>
      </c>
      <c r="G12" s="3">
        <v>3.125E-2</v>
      </c>
      <c r="I12">
        <f t="shared" si="0"/>
        <v>2</v>
      </c>
      <c r="J12" t="s">
        <v>175</v>
      </c>
    </row>
    <row r="13" spans="1:10" x14ac:dyDescent="0.25">
      <c r="A13" s="2">
        <v>44664</v>
      </c>
      <c r="B13" t="s">
        <v>125</v>
      </c>
      <c r="C13" t="s">
        <v>127</v>
      </c>
      <c r="D13" t="s">
        <v>157</v>
      </c>
      <c r="E13" t="s">
        <v>160</v>
      </c>
      <c r="F13" t="s">
        <v>161</v>
      </c>
      <c r="G13" s="3">
        <v>0.10486111111111111</v>
      </c>
    </row>
    <row r="14" spans="1:10" x14ac:dyDescent="0.25">
      <c r="A14" s="2">
        <v>44639</v>
      </c>
      <c r="B14" t="s">
        <v>125</v>
      </c>
      <c r="C14" t="s">
        <v>162</v>
      </c>
      <c r="D14" t="s">
        <v>127</v>
      </c>
      <c r="E14" t="s">
        <v>163</v>
      </c>
      <c r="F14" t="s">
        <v>164</v>
      </c>
      <c r="G14" s="3">
        <v>5.4166666666666669E-2</v>
      </c>
    </row>
    <row r="15" spans="1:10" x14ac:dyDescent="0.25">
      <c r="A15" s="2">
        <v>44639</v>
      </c>
      <c r="B15" t="s">
        <v>125</v>
      </c>
      <c r="C15" t="s">
        <v>127</v>
      </c>
      <c r="D15" t="s">
        <v>162</v>
      </c>
      <c r="E15" t="s">
        <v>165</v>
      </c>
      <c r="F15" t="s">
        <v>166</v>
      </c>
      <c r="G15" s="3">
        <v>7.3611111111111113E-2</v>
      </c>
    </row>
    <row r="16" spans="1:10" x14ac:dyDescent="0.25">
      <c r="A16" s="2">
        <v>44635</v>
      </c>
      <c r="B16" t="s">
        <v>125</v>
      </c>
      <c r="C16" t="s">
        <v>148</v>
      </c>
      <c r="D16" t="s">
        <v>127</v>
      </c>
      <c r="E16" t="s">
        <v>167</v>
      </c>
      <c r="F16" t="s">
        <v>168</v>
      </c>
      <c r="G16" s="3">
        <v>1.8055555555555557E-2</v>
      </c>
    </row>
    <row r="17" spans="1:10" x14ac:dyDescent="0.25">
      <c r="A17" s="2">
        <v>44635</v>
      </c>
      <c r="B17" t="s">
        <v>125</v>
      </c>
      <c r="C17" t="s">
        <v>151</v>
      </c>
      <c r="D17" t="s">
        <v>148</v>
      </c>
      <c r="E17" t="s">
        <v>169</v>
      </c>
      <c r="F17" t="s">
        <v>170</v>
      </c>
      <c r="G17" s="3">
        <v>2.9166666666666664E-2</v>
      </c>
    </row>
    <row r="18" spans="1:10" x14ac:dyDescent="0.25">
      <c r="A18" s="2">
        <v>44635</v>
      </c>
      <c r="B18" t="s">
        <v>125</v>
      </c>
      <c r="C18" t="s">
        <v>162</v>
      </c>
      <c r="D18" t="s">
        <v>151</v>
      </c>
      <c r="E18" t="s">
        <v>171</v>
      </c>
      <c r="F18" t="s">
        <v>172</v>
      </c>
      <c r="G18" s="3">
        <v>3.0555555555555555E-2</v>
      </c>
    </row>
    <row r="19" spans="1:10" x14ac:dyDescent="0.25">
      <c r="A19" s="2">
        <v>44635</v>
      </c>
      <c r="B19" t="s">
        <v>125</v>
      </c>
      <c r="C19" t="s">
        <v>127</v>
      </c>
      <c r="D19" t="s">
        <v>162</v>
      </c>
      <c r="E19" t="s">
        <v>173</v>
      </c>
      <c r="F19" t="s">
        <v>174</v>
      </c>
      <c r="G19" s="3">
        <v>6.805555555555555E-2</v>
      </c>
    </row>
    <row r="20" spans="1:10" x14ac:dyDescent="0.25">
      <c r="A20" s="2">
        <v>44631</v>
      </c>
      <c r="B20" t="s">
        <v>125</v>
      </c>
      <c r="C20" t="s">
        <v>175</v>
      </c>
      <c r="D20" t="s">
        <v>127</v>
      </c>
      <c r="E20" t="s">
        <v>176</v>
      </c>
      <c r="F20" t="s">
        <v>177</v>
      </c>
      <c r="G20" s="3">
        <v>3.125E-2</v>
      </c>
    </row>
    <row r="21" spans="1:10" x14ac:dyDescent="0.25">
      <c r="A21" s="2">
        <v>44630</v>
      </c>
      <c r="B21" t="s">
        <v>125</v>
      </c>
      <c r="C21" t="s">
        <v>127</v>
      </c>
      <c r="D21" t="s">
        <v>175</v>
      </c>
      <c r="E21" t="s">
        <v>178</v>
      </c>
      <c r="F21" t="s">
        <v>179</v>
      </c>
      <c r="G21" s="3">
        <v>3.125E-2</v>
      </c>
    </row>
    <row r="23" spans="1:10" x14ac:dyDescent="0.25">
      <c r="A23" s="2">
        <v>44713</v>
      </c>
      <c r="B23" t="s">
        <v>125</v>
      </c>
      <c r="C23" t="s">
        <v>185</v>
      </c>
      <c r="D23" t="s">
        <v>186</v>
      </c>
      <c r="E23" t="s">
        <v>187</v>
      </c>
      <c r="F23" t="s">
        <v>188</v>
      </c>
      <c r="G23" t="s">
        <v>189</v>
      </c>
      <c r="I23">
        <f>COUNTIF($C$23:$D$60,J23)</f>
        <v>30</v>
      </c>
      <c r="J23" t="s">
        <v>185</v>
      </c>
    </row>
    <row r="24" spans="1:10" x14ac:dyDescent="0.25">
      <c r="A24" s="2">
        <v>44710</v>
      </c>
      <c r="B24" t="s">
        <v>125</v>
      </c>
      <c r="C24" t="s">
        <v>190</v>
      </c>
      <c r="D24" t="s">
        <v>185</v>
      </c>
      <c r="E24" t="s">
        <v>191</v>
      </c>
      <c r="F24" t="s">
        <v>192</v>
      </c>
      <c r="G24" s="3">
        <v>7.7083333333333337E-2</v>
      </c>
      <c r="I24">
        <f t="shared" ref="I24:I37" si="1">COUNTIF($C$23:$D$60,J24)</f>
        <v>7</v>
      </c>
      <c r="J24" t="s">
        <v>190</v>
      </c>
    </row>
    <row r="25" spans="1:10" x14ac:dyDescent="0.25">
      <c r="A25" s="2">
        <v>44709</v>
      </c>
      <c r="B25" t="s">
        <v>125</v>
      </c>
      <c r="C25" t="s">
        <v>193</v>
      </c>
      <c r="D25" t="s">
        <v>190</v>
      </c>
      <c r="E25" t="s">
        <v>194</v>
      </c>
      <c r="F25" t="s">
        <v>195</v>
      </c>
      <c r="G25" s="3">
        <v>0.17430555555555557</v>
      </c>
      <c r="I25">
        <f t="shared" si="1"/>
        <v>2</v>
      </c>
      <c r="J25" t="s">
        <v>193</v>
      </c>
    </row>
    <row r="26" spans="1:10" x14ac:dyDescent="0.25">
      <c r="A26" s="2">
        <v>44709</v>
      </c>
      <c r="B26" t="s">
        <v>125</v>
      </c>
      <c r="C26" t="s">
        <v>196</v>
      </c>
      <c r="D26" t="s">
        <v>193</v>
      </c>
      <c r="E26" t="s">
        <v>197</v>
      </c>
      <c r="F26" t="s">
        <v>198</v>
      </c>
      <c r="G26" s="3">
        <v>9.0972222222222218E-2</v>
      </c>
      <c r="I26">
        <f t="shared" si="1"/>
        <v>2</v>
      </c>
      <c r="J26" t="s">
        <v>196</v>
      </c>
    </row>
    <row r="27" spans="1:10" x14ac:dyDescent="0.25">
      <c r="A27" s="2">
        <v>44709</v>
      </c>
      <c r="B27" t="s">
        <v>125</v>
      </c>
      <c r="C27" t="s">
        <v>185</v>
      </c>
      <c r="D27" t="s">
        <v>196</v>
      </c>
      <c r="E27" t="s">
        <v>199</v>
      </c>
      <c r="F27" t="s">
        <v>200</v>
      </c>
      <c r="G27" s="3">
        <v>2.5694444444444447E-2</v>
      </c>
      <c r="I27">
        <f t="shared" si="1"/>
        <v>2</v>
      </c>
      <c r="J27" t="s">
        <v>205</v>
      </c>
    </row>
    <row r="28" spans="1:10" x14ac:dyDescent="0.25">
      <c r="A28" s="2">
        <v>44707</v>
      </c>
      <c r="B28" t="s">
        <v>125</v>
      </c>
      <c r="C28" t="s">
        <v>190</v>
      </c>
      <c r="D28" t="s">
        <v>185</v>
      </c>
      <c r="E28" t="s">
        <v>201</v>
      </c>
      <c r="F28" t="s">
        <v>202</v>
      </c>
      <c r="G28" s="3">
        <v>8.1250000000000003E-2</v>
      </c>
      <c r="I28">
        <f t="shared" si="1"/>
        <v>8</v>
      </c>
      <c r="J28" t="s">
        <v>208</v>
      </c>
    </row>
    <row r="29" spans="1:10" x14ac:dyDescent="0.25">
      <c r="A29" s="2">
        <v>44707</v>
      </c>
      <c r="B29" t="s">
        <v>125</v>
      </c>
      <c r="C29" t="s">
        <v>185</v>
      </c>
      <c r="D29" t="s">
        <v>190</v>
      </c>
      <c r="E29" t="s">
        <v>203</v>
      </c>
      <c r="F29" t="s">
        <v>204</v>
      </c>
      <c r="G29" s="3">
        <v>9.1666666666666674E-2</v>
      </c>
      <c r="I29">
        <f t="shared" si="1"/>
        <v>2</v>
      </c>
      <c r="J29" t="s">
        <v>216</v>
      </c>
    </row>
    <row r="30" spans="1:10" x14ac:dyDescent="0.25">
      <c r="A30" s="2">
        <v>44704</v>
      </c>
      <c r="B30" t="s">
        <v>125</v>
      </c>
      <c r="C30" t="s">
        <v>205</v>
      </c>
      <c r="D30" t="s">
        <v>185</v>
      </c>
      <c r="E30" t="s">
        <v>206</v>
      </c>
      <c r="F30" t="s">
        <v>207</v>
      </c>
      <c r="G30" s="3">
        <v>0.11666666666666665</v>
      </c>
      <c r="I30">
        <f t="shared" si="1"/>
        <v>7</v>
      </c>
      <c r="J30" t="s">
        <v>186</v>
      </c>
    </row>
    <row r="31" spans="1:10" x14ac:dyDescent="0.25">
      <c r="A31" s="2">
        <v>44702</v>
      </c>
      <c r="B31" t="s">
        <v>125</v>
      </c>
      <c r="C31" t="s">
        <v>208</v>
      </c>
      <c r="D31" t="s">
        <v>205</v>
      </c>
      <c r="E31" t="s">
        <v>209</v>
      </c>
      <c r="F31" t="s">
        <v>210</v>
      </c>
      <c r="G31" s="3">
        <v>7.5694444444444439E-2</v>
      </c>
      <c r="I31">
        <f t="shared" si="1"/>
        <v>2</v>
      </c>
      <c r="J31" t="s">
        <v>225</v>
      </c>
    </row>
    <row r="32" spans="1:10" x14ac:dyDescent="0.25">
      <c r="A32" s="2">
        <v>44702</v>
      </c>
      <c r="B32" t="s">
        <v>125</v>
      </c>
      <c r="C32" t="s">
        <v>185</v>
      </c>
      <c r="D32" t="s">
        <v>208</v>
      </c>
      <c r="E32" t="s">
        <v>141</v>
      </c>
      <c r="F32" t="s">
        <v>211</v>
      </c>
      <c r="G32" s="3">
        <v>7.8472222222222221E-2</v>
      </c>
      <c r="I32">
        <f t="shared" si="1"/>
        <v>2</v>
      </c>
      <c r="J32" t="s">
        <v>233</v>
      </c>
    </row>
    <row r="33" spans="1:10" x14ac:dyDescent="0.25">
      <c r="A33" s="2">
        <v>44690</v>
      </c>
      <c r="B33" t="s">
        <v>125</v>
      </c>
      <c r="C33" t="s">
        <v>208</v>
      </c>
      <c r="D33" t="s">
        <v>185</v>
      </c>
      <c r="E33" t="s">
        <v>212</v>
      </c>
      <c r="F33" t="s">
        <v>213</v>
      </c>
      <c r="G33" s="3">
        <v>7.0833333333333331E-2</v>
      </c>
      <c r="I33">
        <f t="shared" si="1"/>
        <v>2</v>
      </c>
      <c r="J33" t="s">
        <v>238</v>
      </c>
    </row>
    <row r="34" spans="1:10" x14ac:dyDescent="0.25">
      <c r="A34" s="2">
        <v>44690</v>
      </c>
      <c r="B34" t="s">
        <v>125</v>
      </c>
      <c r="C34" t="s">
        <v>185</v>
      </c>
      <c r="D34" t="s">
        <v>208</v>
      </c>
      <c r="E34" t="s">
        <v>214</v>
      </c>
      <c r="F34" t="s">
        <v>215</v>
      </c>
      <c r="G34" s="3">
        <v>7.9166666666666663E-2</v>
      </c>
      <c r="I34">
        <f t="shared" si="1"/>
        <v>2</v>
      </c>
      <c r="J34" t="s">
        <v>127</v>
      </c>
    </row>
    <row r="35" spans="1:10" x14ac:dyDescent="0.25">
      <c r="A35" s="2">
        <v>44688</v>
      </c>
      <c r="B35" t="s">
        <v>125</v>
      </c>
      <c r="C35" t="s">
        <v>216</v>
      </c>
      <c r="D35" t="s">
        <v>185</v>
      </c>
      <c r="E35" t="s">
        <v>217</v>
      </c>
      <c r="F35" t="s">
        <v>218</v>
      </c>
      <c r="G35" s="3">
        <v>7.2222222222222229E-2</v>
      </c>
      <c r="I35">
        <f t="shared" si="1"/>
        <v>4</v>
      </c>
      <c r="J35" t="s">
        <v>247</v>
      </c>
    </row>
    <row r="36" spans="1:10" x14ac:dyDescent="0.25">
      <c r="A36" s="2">
        <v>44688</v>
      </c>
      <c r="B36" t="s">
        <v>125</v>
      </c>
      <c r="C36" t="s">
        <v>185</v>
      </c>
      <c r="D36" t="s">
        <v>216</v>
      </c>
      <c r="E36" t="s">
        <v>219</v>
      </c>
      <c r="F36" t="s">
        <v>220</v>
      </c>
      <c r="G36" s="3">
        <v>7.2916666666666671E-2</v>
      </c>
      <c r="I36">
        <f t="shared" si="1"/>
        <v>2</v>
      </c>
      <c r="J36" t="s">
        <v>256</v>
      </c>
    </row>
    <row r="37" spans="1:10" x14ac:dyDescent="0.25">
      <c r="A37" s="2">
        <v>44678</v>
      </c>
      <c r="B37" t="s">
        <v>125</v>
      </c>
      <c r="C37" t="s">
        <v>186</v>
      </c>
      <c r="D37" t="s">
        <v>185</v>
      </c>
      <c r="E37" t="s">
        <v>221</v>
      </c>
      <c r="F37" t="s">
        <v>222</v>
      </c>
      <c r="G37" s="3">
        <v>9.2361111111111116E-2</v>
      </c>
      <c r="I37">
        <f t="shared" si="1"/>
        <v>2</v>
      </c>
      <c r="J37" t="s">
        <v>261</v>
      </c>
    </row>
    <row r="38" spans="1:10" x14ac:dyDescent="0.25">
      <c r="A38" s="2">
        <v>44678</v>
      </c>
      <c r="B38" t="s">
        <v>125</v>
      </c>
      <c r="C38" t="s">
        <v>185</v>
      </c>
      <c r="D38" t="s">
        <v>186</v>
      </c>
      <c r="E38" t="s">
        <v>223</v>
      </c>
      <c r="F38" t="s">
        <v>224</v>
      </c>
      <c r="G38" s="3">
        <v>9.5138888888888884E-2</v>
      </c>
    </row>
    <row r="39" spans="1:10" x14ac:dyDescent="0.25">
      <c r="A39" s="2">
        <v>44677</v>
      </c>
      <c r="B39" t="s">
        <v>125</v>
      </c>
      <c r="C39" t="s">
        <v>225</v>
      </c>
      <c r="D39" t="s">
        <v>185</v>
      </c>
      <c r="E39" t="s">
        <v>226</v>
      </c>
      <c r="F39" t="s">
        <v>227</v>
      </c>
      <c r="G39" s="3">
        <v>7.8472222222222221E-2</v>
      </c>
    </row>
    <row r="40" spans="1:10" x14ac:dyDescent="0.25">
      <c r="A40" s="2">
        <v>44677</v>
      </c>
      <c r="B40" t="s">
        <v>125</v>
      </c>
      <c r="C40" t="s">
        <v>185</v>
      </c>
      <c r="D40" t="s">
        <v>225</v>
      </c>
      <c r="E40" t="s">
        <v>228</v>
      </c>
      <c r="F40" t="s">
        <v>229</v>
      </c>
      <c r="G40" s="3">
        <v>8.4722222222222213E-2</v>
      </c>
    </row>
    <row r="41" spans="1:10" x14ac:dyDescent="0.25">
      <c r="A41" s="2">
        <v>44669</v>
      </c>
      <c r="B41" t="s">
        <v>125</v>
      </c>
      <c r="C41" t="s">
        <v>208</v>
      </c>
      <c r="D41" t="s">
        <v>185</v>
      </c>
      <c r="E41" t="s">
        <v>230</v>
      </c>
      <c r="F41" t="s">
        <v>156</v>
      </c>
      <c r="G41" s="3">
        <v>6.6666666666666666E-2</v>
      </c>
    </row>
    <row r="42" spans="1:10" x14ac:dyDescent="0.25">
      <c r="A42" s="2">
        <v>44669</v>
      </c>
      <c r="B42" t="s">
        <v>125</v>
      </c>
      <c r="C42" t="s">
        <v>185</v>
      </c>
      <c r="D42" t="s">
        <v>208</v>
      </c>
      <c r="E42" t="s">
        <v>231</v>
      </c>
      <c r="F42" t="s">
        <v>232</v>
      </c>
      <c r="G42" s="3">
        <v>8.5416666666666655E-2</v>
      </c>
    </row>
    <row r="43" spans="1:10" x14ac:dyDescent="0.25">
      <c r="A43" s="2">
        <v>44666</v>
      </c>
      <c r="B43" t="s">
        <v>125</v>
      </c>
      <c r="C43" t="s">
        <v>233</v>
      </c>
      <c r="D43" t="s">
        <v>185</v>
      </c>
      <c r="E43" t="s">
        <v>234</v>
      </c>
      <c r="F43" t="s">
        <v>235</v>
      </c>
      <c r="G43" s="3">
        <v>8.3333333333333332E-3</v>
      </c>
    </row>
    <row r="44" spans="1:10" x14ac:dyDescent="0.25">
      <c r="A44" s="2">
        <v>44663</v>
      </c>
      <c r="B44" t="s">
        <v>125</v>
      </c>
      <c r="C44" t="s">
        <v>186</v>
      </c>
      <c r="D44" t="s">
        <v>233</v>
      </c>
      <c r="E44" t="s">
        <v>236</v>
      </c>
      <c r="F44" t="s">
        <v>237</v>
      </c>
      <c r="G44" s="3">
        <v>8.6805555555555566E-2</v>
      </c>
    </row>
    <row r="45" spans="1:10" x14ac:dyDescent="0.25">
      <c r="A45" s="2">
        <v>44663</v>
      </c>
      <c r="B45" t="s">
        <v>125</v>
      </c>
      <c r="C45" t="s">
        <v>238</v>
      </c>
      <c r="D45" t="s">
        <v>186</v>
      </c>
      <c r="E45" t="s">
        <v>239</v>
      </c>
      <c r="F45" t="s">
        <v>240</v>
      </c>
      <c r="G45" s="3">
        <v>7.3611111111111113E-2</v>
      </c>
    </row>
    <row r="46" spans="1:10" x14ac:dyDescent="0.25">
      <c r="A46" s="2">
        <v>44661</v>
      </c>
      <c r="B46" t="s">
        <v>125</v>
      </c>
      <c r="C46" t="s">
        <v>208</v>
      </c>
      <c r="D46" t="s">
        <v>238</v>
      </c>
      <c r="E46" t="s">
        <v>241</v>
      </c>
      <c r="F46" t="s">
        <v>242</v>
      </c>
      <c r="G46" s="3">
        <v>5.7638888888888885E-2</v>
      </c>
    </row>
    <row r="47" spans="1:10" x14ac:dyDescent="0.25">
      <c r="A47" s="2">
        <v>44661</v>
      </c>
      <c r="B47" t="s">
        <v>125</v>
      </c>
      <c r="C47" t="s">
        <v>127</v>
      </c>
      <c r="D47" t="s">
        <v>208</v>
      </c>
      <c r="E47" t="s">
        <v>243</v>
      </c>
      <c r="F47" t="s">
        <v>244</v>
      </c>
      <c r="G47" s="3">
        <v>8.0555555555555561E-2</v>
      </c>
    </row>
    <row r="48" spans="1:10" x14ac:dyDescent="0.25">
      <c r="A48" s="2">
        <v>44659</v>
      </c>
      <c r="B48" t="s">
        <v>125</v>
      </c>
      <c r="C48" t="s">
        <v>185</v>
      </c>
      <c r="D48" t="s">
        <v>127</v>
      </c>
      <c r="E48" t="s">
        <v>245</v>
      </c>
      <c r="F48" t="s">
        <v>246</v>
      </c>
      <c r="G48" s="3">
        <v>1.3194444444444444E-2</v>
      </c>
    </row>
    <row r="49" spans="1:10" x14ac:dyDescent="0.25">
      <c r="A49" s="2">
        <v>44650</v>
      </c>
      <c r="B49" t="s">
        <v>125</v>
      </c>
      <c r="C49" t="s">
        <v>247</v>
      </c>
      <c r="D49" t="s">
        <v>185</v>
      </c>
      <c r="E49" t="s">
        <v>248</v>
      </c>
      <c r="F49" t="s">
        <v>249</v>
      </c>
      <c r="G49" s="3">
        <v>9.7916666666666666E-2</v>
      </c>
    </row>
    <row r="50" spans="1:10" x14ac:dyDescent="0.25">
      <c r="A50" s="2">
        <v>44649</v>
      </c>
      <c r="B50" t="s">
        <v>125</v>
      </c>
      <c r="C50" t="s">
        <v>185</v>
      </c>
      <c r="D50" t="s">
        <v>247</v>
      </c>
      <c r="E50" t="s">
        <v>250</v>
      </c>
      <c r="F50" t="s">
        <v>251</v>
      </c>
      <c r="G50" s="3">
        <v>0.12708333333333333</v>
      </c>
    </row>
    <row r="51" spans="1:10" x14ac:dyDescent="0.25">
      <c r="A51" s="2">
        <v>44644</v>
      </c>
      <c r="B51" t="s">
        <v>125</v>
      </c>
      <c r="C51" t="s">
        <v>247</v>
      </c>
      <c r="D51" t="s">
        <v>185</v>
      </c>
      <c r="E51" t="s">
        <v>252</v>
      </c>
      <c r="F51" t="s">
        <v>253</v>
      </c>
      <c r="G51" s="3">
        <v>0.10416666666666667</v>
      </c>
    </row>
    <row r="52" spans="1:10" x14ac:dyDescent="0.25">
      <c r="A52" s="2">
        <v>44643</v>
      </c>
      <c r="B52" t="s">
        <v>125</v>
      </c>
      <c r="C52" t="s">
        <v>185</v>
      </c>
      <c r="D52" t="s">
        <v>247</v>
      </c>
      <c r="E52" t="s">
        <v>254</v>
      </c>
      <c r="F52" t="s">
        <v>255</v>
      </c>
      <c r="G52" s="3">
        <v>0.11527777777777777</v>
      </c>
    </row>
    <row r="53" spans="1:10" x14ac:dyDescent="0.25">
      <c r="A53" s="2">
        <v>44640</v>
      </c>
      <c r="B53" t="s">
        <v>125</v>
      </c>
      <c r="C53" t="s">
        <v>256</v>
      </c>
      <c r="D53" t="s">
        <v>185</v>
      </c>
      <c r="E53" t="s">
        <v>257</v>
      </c>
      <c r="F53" t="s">
        <v>258</v>
      </c>
      <c r="G53" s="3">
        <v>0.10833333333333334</v>
      </c>
    </row>
    <row r="54" spans="1:10" x14ac:dyDescent="0.25">
      <c r="A54" s="2">
        <v>44633</v>
      </c>
      <c r="B54" t="s">
        <v>125</v>
      </c>
      <c r="C54" t="s">
        <v>185</v>
      </c>
      <c r="D54" t="s">
        <v>256</v>
      </c>
      <c r="E54" t="s">
        <v>259</v>
      </c>
      <c r="F54" t="s">
        <v>260</v>
      </c>
      <c r="G54" s="3">
        <v>8.5416666666666655E-2</v>
      </c>
    </row>
    <row r="55" spans="1:10" x14ac:dyDescent="0.25">
      <c r="A55" s="2">
        <v>44632</v>
      </c>
      <c r="B55" t="s">
        <v>125</v>
      </c>
      <c r="C55" t="s">
        <v>261</v>
      </c>
      <c r="D55" t="s">
        <v>185</v>
      </c>
      <c r="E55" t="s">
        <v>262</v>
      </c>
      <c r="F55" t="s">
        <v>263</v>
      </c>
      <c r="G55" s="3">
        <v>6.2499999999999995E-3</v>
      </c>
    </row>
    <row r="56" spans="1:10" x14ac:dyDescent="0.25">
      <c r="A56" s="2">
        <v>44632</v>
      </c>
      <c r="B56" t="s">
        <v>125</v>
      </c>
      <c r="C56" t="s">
        <v>190</v>
      </c>
      <c r="D56" t="s">
        <v>261</v>
      </c>
      <c r="E56" t="s">
        <v>264</v>
      </c>
      <c r="F56" t="s">
        <v>265</v>
      </c>
      <c r="G56" s="3">
        <v>7.7777777777777779E-2</v>
      </c>
    </row>
    <row r="57" spans="1:10" x14ac:dyDescent="0.25">
      <c r="A57" s="2">
        <v>44632</v>
      </c>
      <c r="B57" t="s">
        <v>125</v>
      </c>
      <c r="C57" t="s">
        <v>190</v>
      </c>
      <c r="D57" t="s">
        <v>185</v>
      </c>
      <c r="E57" t="s">
        <v>264</v>
      </c>
      <c r="G57" t="s">
        <v>266</v>
      </c>
    </row>
    <row r="58" spans="1:10" x14ac:dyDescent="0.25">
      <c r="A58" s="2">
        <v>44632</v>
      </c>
      <c r="B58" t="s">
        <v>125</v>
      </c>
      <c r="C58" t="s">
        <v>185</v>
      </c>
      <c r="D58" t="s">
        <v>190</v>
      </c>
      <c r="E58" t="s">
        <v>267</v>
      </c>
      <c r="F58" t="s">
        <v>268</v>
      </c>
      <c r="G58" s="3">
        <v>9.3055555555555558E-2</v>
      </c>
    </row>
    <row r="59" spans="1:10" x14ac:dyDescent="0.25">
      <c r="A59" s="2">
        <v>44624</v>
      </c>
      <c r="B59" t="s">
        <v>125</v>
      </c>
      <c r="C59" t="s">
        <v>186</v>
      </c>
      <c r="D59" t="s">
        <v>185</v>
      </c>
      <c r="E59" t="s">
        <v>269</v>
      </c>
      <c r="F59" t="s">
        <v>270</v>
      </c>
      <c r="G59" s="3">
        <v>9.1666666666666674E-2</v>
      </c>
    </row>
    <row r="60" spans="1:10" x14ac:dyDescent="0.25">
      <c r="A60" s="2">
        <v>44624</v>
      </c>
      <c r="B60" t="s">
        <v>125</v>
      </c>
      <c r="C60" t="s">
        <v>185</v>
      </c>
      <c r="D60" t="s">
        <v>186</v>
      </c>
      <c r="E60" t="s">
        <v>271</v>
      </c>
      <c r="F60" t="s">
        <v>272</v>
      </c>
      <c r="G60" s="3">
        <v>9.8611111111111108E-2</v>
      </c>
    </row>
    <row r="62" spans="1:10" x14ac:dyDescent="0.25">
      <c r="A62" s="2">
        <v>44713</v>
      </c>
      <c r="B62" t="s">
        <v>125</v>
      </c>
      <c r="C62" t="s">
        <v>275</v>
      </c>
      <c r="D62" t="s">
        <v>276</v>
      </c>
      <c r="E62" t="s">
        <v>277</v>
      </c>
      <c r="F62" t="s">
        <v>278</v>
      </c>
      <c r="G62" t="s">
        <v>189</v>
      </c>
      <c r="I62">
        <f>COUNTIF($C$62:$D$103,J62)</f>
        <v>36</v>
      </c>
      <c r="J62" t="s">
        <v>275</v>
      </c>
    </row>
    <row r="63" spans="1:10" x14ac:dyDescent="0.25">
      <c r="A63" s="2">
        <v>44711</v>
      </c>
      <c r="B63" t="s">
        <v>125</v>
      </c>
      <c r="C63" t="s">
        <v>279</v>
      </c>
      <c r="D63" t="s">
        <v>275</v>
      </c>
      <c r="E63" t="s">
        <v>280</v>
      </c>
      <c r="F63" t="s">
        <v>281</v>
      </c>
      <c r="G63" s="3">
        <v>5.347222222222222E-2</v>
      </c>
      <c r="I63">
        <f t="shared" ref="I63:I79" si="2">COUNTIF($C$62:$D$103,J63)</f>
        <v>2</v>
      </c>
      <c r="J63" t="s">
        <v>279</v>
      </c>
    </row>
    <row r="64" spans="1:10" x14ac:dyDescent="0.25">
      <c r="A64" s="2">
        <v>44711</v>
      </c>
      <c r="B64" t="s">
        <v>125</v>
      </c>
      <c r="C64" t="s">
        <v>282</v>
      </c>
      <c r="D64" t="s">
        <v>279</v>
      </c>
      <c r="E64" t="s">
        <v>283</v>
      </c>
      <c r="F64" t="s">
        <v>284</v>
      </c>
      <c r="G64" s="3">
        <v>1.8055555555555557E-2</v>
      </c>
      <c r="I64">
        <f t="shared" si="2"/>
        <v>2</v>
      </c>
      <c r="J64" t="s">
        <v>282</v>
      </c>
    </row>
    <row r="65" spans="1:10" x14ac:dyDescent="0.25">
      <c r="A65" s="2">
        <v>44711</v>
      </c>
      <c r="B65" t="s">
        <v>125</v>
      </c>
      <c r="C65" t="s">
        <v>275</v>
      </c>
      <c r="D65" t="s">
        <v>282</v>
      </c>
      <c r="E65" t="s">
        <v>285</v>
      </c>
      <c r="F65" t="s">
        <v>286</v>
      </c>
      <c r="G65" s="3">
        <v>4.4444444444444446E-2</v>
      </c>
      <c r="I65">
        <f t="shared" si="2"/>
        <v>2</v>
      </c>
      <c r="J65" t="s">
        <v>287</v>
      </c>
    </row>
    <row r="66" spans="1:10" x14ac:dyDescent="0.25">
      <c r="A66" s="2">
        <v>44711</v>
      </c>
      <c r="B66" t="s">
        <v>125</v>
      </c>
      <c r="C66" t="s">
        <v>287</v>
      </c>
      <c r="D66" t="s">
        <v>275</v>
      </c>
      <c r="E66" t="s">
        <v>288</v>
      </c>
      <c r="F66" t="s">
        <v>289</v>
      </c>
      <c r="G66" s="3">
        <v>0.18124999999999999</v>
      </c>
      <c r="I66">
        <f t="shared" si="2"/>
        <v>8</v>
      </c>
      <c r="J66" t="s">
        <v>233</v>
      </c>
    </row>
    <row r="67" spans="1:10" x14ac:dyDescent="0.25">
      <c r="A67" s="2">
        <v>44708</v>
      </c>
      <c r="B67" t="s">
        <v>125</v>
      </c>
      <c r="C67" t="s">
        <v>233</v>
      </c>
      <c r="D67" t="s">
        <v>287</v>
      </c>
      <c r="E67" t="s">
        <v>290</v>
      </c>
      <c r="F67" t="s">
        <v>291</v>
      </c>
      <c r="G67" s="3">
        <v>0.12569444444444444</v>
      </c>
      <c r="I67">
        <f t="shared" si="2"/>
        <v>2</v>
      </c>
      <c r="J67" t="s">
        <v>294</v>
      </c>
    </row>
    <row r="68" spans="1:10" x14ac:dyDescent="0.25">
      <c r="A68" s="2">
        <v>44708</v>
      </c>
      <c r="B68" t="s">
        <v>125</v>
      </c>
      <c r="C68" t="s">
        <v>275</v>
      </c>
      <c r="D68" t="s">
        <v>233</v>
      </c>
      <c r="E68" t="s">
        <v>292</v>
      </c>
      <c r="F68" t="s">
        <v>293</v>
      </c>
      <c r="G68" s="3">
        <v>9.0972222222222218E-2</v>
      </c>
      <c r="I68">
        <f t="shared" si="2"/>
        <v>2</v>
      </c>
      <c r="J68" t="s">
        <v>143</v>
      </c>
    </row>
    <row r="69" spans="1:10" x14ac:dyDescent="0.25">
      <c r="A69" s="2">
        <v>44705</v>
      </c>
      <c r="B69" t="s">
        <v>125</v>
      </c>
      <c r="C69" t="s">
        <v>294</v>
      </c>
      <c r="D69" t="s">
        <v>275</v>
      </c>
      <c r="E69" t="s">
        <v>295</v>
      </c>
      <c r="F69" t="s">
        <v>296</v>
      </c>
      <c r="G69" s="3">
        <v>4.0972222222222222E-2</v>
      </c>
      <c r="I69">
        <f t="shared" si="2"/>
        <v>2</v>
      </c>
      <c r="J69" t="s">
        <v>310</v>
      </c>
    </row>
    <row r="70" spans="1:10" x14ac:dyDescent="0.25">
      <c r="A70" s="2">
        <v>44704</v>
      </c>
      <c r="B70" t="s">
        <v>125</v>
      </c>
      <c r="C70" t="s">
        <v>275</v>
      </c>
      <c r="D70" t="s">
        <v>294</v>
      </c>
      <c r="E70" t="s">
        <v>297</v>
      </c>
      <c r="F70" t="s">
        <v>298</v>
      </c>
      <c r="G70" s="3">
        <v>4.2361111111111106E-2</v>
      </c>
      <c r="I70">
        <f t="shared" si="2"/>
        <v>2</v>
      </c>
      <c r="J70" t="s">
        <v>319</v>
      </c>
    </row>
    <row r="71" spans="1:10" x14ac:dyDescent="0.25">
      <c r="A71" s="2">
        <v>44701</v>
      </c>
      <c r="B71" t="s">
        <v>125</v>
      </c>
      <c r="C71" t="s">
        <v>233</v>
      </c>
      <c r="D71" t="s">
        <v>275</v>
      </c>
      <c r="E71" t="s">
        <v>299</v>
      </c>
      <c r="F71" t="s">
        <v>300</v>
      </c>
      <c r="G71" s="3">
        <v>8.0555555555555561E-2</v>
      </c>
      <c r="I71">
        <f t="shared" si="2"/>
        <v>2</v>
      </c>
      <c r="J71" t="s">
        <v>256</v>
      </c>
    </row>
    <row r="72" spans="1:10" x14ac:dyDescent="0.25">
      <c r="A72" s="2">
        <v>44701</v>
      </c>
      <c r="B72" t="s">
        <v>125</v>
      </c>
      <c r="C72" t="s">
        <v>275</v>
      </c>
      <c r="D72" t="s">
        <v>233</v>
      </c>
      <c r="E72" t="s">
        <v>301</v>
      </c>
      <c r="F72" t="s">
        <v>302</v>
      </c>
      <c r="G72" s="3">
        <v>8.819444444444445E-2</v>
      </c>
      <c r="I72">
        <f t="shared" si="2"/>
        <v>4</v>
      </c>
      <c r="J72" t="s">
        <v>328</v>
      </c>
    </row>
    <row r="73" spans="1:10" x14ac:dyDescent="0.25">
      <c r="A73" s="2">
        <v>44700</v>
      </c>
      <c r="B73" t="s">
        <v>125</v>
      </c>
      <c r="C73" t="s">
        <v>233</v>
      </c>
      <c r="D73" t="s">
        <v>275</v>
      </c>
      <c r="E73" t="s">
        <v>224</v>
      </c>
      <c r="F73" t="s">
        <v>303</v>
      </c>
      <c r="G73" s="3">
        <v>7.9861111111111105E-2</v>
      </c>
      <c r="I73">
        <f t="shared" si="2"/>
        <v>2</v>
      </c>
      <c r="J73" t="s">
        <v>333</v>
      </c>
    </row>
    <row r="74" spans="1:10" x14ac:dyDescent="0.25">
      <c r="A74" s="2">
        <v>44700</v>
      </c>
      <c r="B74" t="s">
        <v>125</v>
      </c>
      <c r="C74" t="s">
        <v>275</v>
      </c>
      <c r="D74" t="s">
        <v>233</v>
      </c>
      <c r="E74" t="s">
        <v>304</v>
      </c>
      <c r="F74" t="s">
        <v>305</v>
      </c>
      <c r="G74" s="3">
        <v>9.0972222222222218E-2</v>
      </c>
      <c r="I74">
        <f t="shared" si="2"/>
        <v>4</v>
      </c>
      <c r="J74" t="s">
        <v>340</v>
      </c>
    </row>
    <row r="75" spans="1:10" x14ac:dyDescent="0.25">
      <c r="A75" s="2">
        <v>44699</v>
      </c>
      <c r="B75" t="s">
        <v>125</v>
      </c>
      <c r="C75" t="s">
        <v>143</v>
      </c>
      <c r="D75" t="s">
        <v>275</v>
      </c>
      <c r="E75" t="s">
        <v>306</v>
      </c>
      <c r="F75" t="s">
        <v>307</v>
      </c>
      <c r="G75" s="3">
        <v>8.1250000000000003E-2</v>
      </c>
      <c r="I75">
        <f t="shared" si="2"/>
        <v>2</v>
      </c>
      <c r="J75" t="s">
        <v>343</v>
      </c>
    </row>
    <row r="76" spans="1:10" x14ac:dyDescent="0.25">
      <c r="A76" s="2">
        <v>44699</v>
      </c>
      <c r="B76" t="s">
        <v>125</v>
      </c>
      <c r="C76" t="s">
        <v>275</v>
      </c>
      <c r="D76" t="s">
        <v>143</v>
      </c>
      <c r="E76" t="s">
        <v>308</v>
      </c>
      <c r="F76" t="s">
        <v>309</v>
      </c>
      <c r="G76" s="3">
        <v>9.4444444444444442E-2</v>
      </c>
      <c r="I76">
        <f t="shared" si="2"/>
        <v>2</v>
      </c>
      <c r="J76" t="s">
        <v>185</v>
      </c>
    </row>
    <row r="77" spans="1:10" x14ac:dyDescent="0.25">
      <c r="A77" s="2">
        <v>44695</v>
      </c>
      <c r="B77" t="s">
        <v>125</v>
      </c>
      <c r="C77" t="s">
        <v>310</v>
      </c>
      <c r="D77" t="s">
        <v>275</v>
      </c>
      <c r="E77" t="s">
        <v>311</v>
      </c>
      <c r="F77" t="s">
        <v>312</v>
      </c>
      <c r="G77" s="3">
        <v>4.3750000000000004E-2</v>
      </c>
      <c r="I77">
        <f t="shared" si="2"/>
        <v>4</v>
      </c>
      <c r="J77" t="s">
        <v>354</v>
      </c>
    </row>
    <row r="78" spans="1:10" x14ac:dyDescent="0.25">
      <c r="A78" s="2">
        <v>44693</v>
      </c>
      <c r="B78" t="s">
        <v>125</v>
      </c>
      <c r="C78" t="s">
        <v>275</v>
      </c>
      <c r="D78" t="s">
        <v>310</v>
      </c>
      <c r="E78" t="s">
        <v>313</v>
      </c>
      <c r="F78" t="s">
        <v>314</v>
      </c>
      <c r="G78" s="3">
        <v>4.0972222222222222E-2</v>
      </c>
      <c r="I78">
        <f t="shared" si="2"/>
        <v>5</v>
      </c>
      <c r="J78" t="s">
        <v>361</v>
      </c>
    </row>
    <row r="79" spans="1:10" x14ac:dyDescent="0.25">
      <c r="A79" s="2">
        <v>44692</v>
      </c>
      <c r="B79" t="s">
        <v>125</v>
      </c>
      <c r="C79" t="s">
        <v>233</v>
      </c>
      <c r="D79" t="s">
        <v>275</v>
      </c>
      <c r="E79" t="s">
        <v>315</v>
      </c>
      <c r="F79" t="s">
        <v>316</v>
      </c>
      <c r="G79" s="3">
        <v>8.1944444444444445E-2</v>
      </c>
      <c r="I79">
        <f t="shared" si="2"/>
        <v>1</v>
      </c>
      <c r="J79" t="s">
        <v>276</v>
      </c>
    </row>
    <row r="80" spans="1:10" x14ac:dyDescent="0.25">
      <c r="A80" s="2">
        <v>44692</v>
      </c>
      <c r="B80" t="s">
        <v>125</v>
      </c>
      <c r="C80" t="s">
        <v>275</v>
      </c>
      <c r="D80" t="s">
        <v>233</v>
      </c>
      <c r="E80" t="s">
        <v>317</v>
      </c>
      <c r="F80" t="s">
        <v>318</v>
      </c>
      <c r="G80" s="3">
        <v>8.4027777777777771E-2</v>
      </c>
    </row>
    <row r="81" spans="1:7" x14ac:dyDescent="0.25">
      <c r="A81" s="2">
        <v>44689</v>
      </c>
      <c r="B81" t="s">
        <v>125</v>
      </c>
      <c r="C81" t="s">
        <v>319</v>
      </c>
      <c r="D81" t="s">
        <v>275</v>
      </c>
      <c r="E81" t="s">
        <v>320</v>
      </c>
      <c r="F81" t="s">
        <v>321</v>
      </c>
      <c r="G81" s="3">
        <v>6.3888888888888884E-2</v>
      </c>
    </row>
    <row r="82" spans="1:7" x14ac:dyDescent="0.25">
      <c r="A82" s="2">
        <v>44685</v>
      </c>
      <c r="B82" t="s">
        <v>125</v>
      </c>
      <c r="C82" t="s">
        <v>275</v>
      </c>
      <c r="D82" t="s">
        <v>319</v>
      </c>
      <c r="E82" t="s">
        <v>322</v>
      </c>
      <c r="F82" t="s">
        <v>323</v>
      </c>
      <c r="G82" s="3">
        <v>7.0833333333333331E-2</v>
      </c>
    </row>
    <row r="83" spans="1:7" x14ac:dyDescent="0.25">
      <c r="A83" s="2">
        <v>44679</v>
      </c>
      <c r="B83" t="s">
        <v>125</v>
      </c>
      <c r="C83" t="s">
        <v>256</v>
      </c>
      <c r="D83" t="s">
        <v>275</v>
      </c>
      <c r="E83" t="s">
        <v>324</v>
      </c>
      <c r="F83" t="s">
        <v>325</v>
      </c>
      <c r="G83" s="3">
        <v>1.7361111111111112E-2</v>
      </c>
    </row>
    <row r="84" spans="1:7" x14ac:dyDescent="0.25">
      <c r="A84" s="2">
        <v>44679</v>
      </c>
      <c r="B84" t="s">
        <v>125</v>
      </c>
      <c r="C84" t="s">
        <v>275</v>
      </c>
      <c r="D84" t="s">
        <v>256</v>
      </c>
      <c r="E84" t="s">
        <v>326</v>
      </c>
      <c r="F84" t="s">
        <v>327</v>
      </c>
      <c r="G84" s="3">
        <v>1.5972222222222224E-2</v>
      </c>
    </row>
    <row r="85" spans="1:7" x14ac:dyDescent="0.25">
      <c r="A85" s="2">
        <v>44677</v>
      </c>
      <c r="B85" t="s">
        <v>125</v>
      </c>
      <c r="C85" t="s">
        <v>328</v>
      </c>
      <c r="D85" t="s">
        <v>275</v>
      </c>
      <c r="E85" t="s">
        <v>329</v>
      </c>
      <c r="F85" t="s">
        <v>330</v>
      </c>
      <c r="G85" s="3">
        <v>3.8194444444444441E-2</v>
      </c>
    </row>
    <row r="86" spans="1:7" x14ac:dyDescent="0.25">
      <c r="A86" s="2">
        <v>44677</v>
      </c>
      <c r="B86" t="s">
        <v>125</v>
      </c>
      <c r="C86" t="s">
        <v>275</v>
      </c>
      <c r="D86" t="s">
        <v>328</v>
      </c>
      <c r="E86" t="s">
        <v>331</v>
      </c>
      <c r="F86" t="s">
        <v>332</v>
      </c>
      <c r="G86" s="3">
        <v>3.4027777777777775E-2</v>
      </c>
    </row>
    <row r="87" spans="1:7" x14ac:dyDescent="0.25">
      <c r="A87" s="2">
        <v>44675</v>
      </c>
      <c r="B87" t="s">
        <v>125</v>
      </c>
      <c r="C87" t="s">
        <v>333</v>
      </c>
      <c r="D87" t="s">
        <v>275</v>
      </c>
      <c r="E87" t="s">
        <v>334</v>
      </c>
      <c r="F87" t="s">
        <v>335</v>
      </c>
      <c r="G87" s="3">
        <v>2.4999999999999998E-2</v>
      </c>
    </row>
    <row r="88" spans="1:7" x14ac:dyDescent="0.25">
      <c r="A88" s="2">
        <v>44675</v>
      </c>
      <c r="B88" t="s">
        <v>125</v>
      </c>
      <c r="C88" t="s">
        <v>328</v>
      </c>
      <c r="D88" t="s">
        <v>333</v>
      </c>
      <c r="E88" t="s">
        <v>336</v>
      </c>
      <c r="F88" t="s">
        <v>337</v>
      </c>
      <c r="G88" s="3">
        <v>3.6111111111111115E-2</v>
      </c>
    </row>
    <row r="89" spans="1:7" x14ac:dyDescent="0.25">
      <c r="A89" s="2">
        <v>44675</v>
      </c>
      <c r="B89" t="s">
        <v>125</v>
      </c>
      <c r="C89" t="s">
        <v>275</v>
      </c>
      <c r="D89" t="s">
        <v>328</v>
      </c>
      <c r="E89" t="s">
        <v>338</v>
      </c>
      <c r="F89" t="s">
        <v>339</v>
      </c>
      <c r="G89" s="3">
        <v>3.4722222222222224E-2</v>
      </c>
    </row>
    <row r="90" spans="1:7" x14ac:dyDescent="0.25">
      <c r="A90" s="2">
        <v>44670</v>
      </c>
      <c r="B90" t="s">
        <v>125</v>
      </c>
      <c r="C90" t="s">
        <v>340</v>
      </c>
      <c r="D90" t="s">
        <v>275</v>
      </c>
      <c r="E90" t="s">
        <v>341</v>
      </c>
      <c r="F90" t="s">
        <v>342</v>
      </c>
      <c r="G90" s="3">
        <v>4.8611111111111112E-2</v>
      </c>
    </row>
    <row r="91" spans="1:7" x14ac:dyDescent="0.25">
      <c r="A91" s="2">
        <v>44670</v>
      </c>
      <c r="B91" t="s">
        <v>125</v>
      </c>
      <c r="C91" t="s">
        <v>343</v>
      </c>
      <c r="D91" t="s">
        <v>340</v>
      </c>
      <c r="E91" t="s">
        <v>344</v>
      </c>
      <c r="F91" t="s">
        <v>345</v>
      </c>
      <c r="G91" s="3">
        <v>0.14305555555555557</v>
      </c>
    </row>
    <row r="92" spans="1:7" x14ac:dyDescent="0.25">
      <c r="A92" s="2">
        <v>44669</v>
      </c>
      <c r="B92" t="s">
        <v>125</v>
      </c>
      <c r="C92" t="s">
        <v>340</v>
      </c>
      <c r="D92" t="s">
        <v>343</v>
      </c>
      <c r="E92" t="s">
        <v>346</v>
      </c>
      <c r="F92" t="s">
        <v>347</v>
      </c>
      <c r="G92" s="3">
        <v>0.18958333333333333</v>
      </c>
    </row>
    <row r="93" spans="1:7" x14ac:dyDescent="0.25">
      <c r="A93" s="2">
        <v>44669</v>
      </c>
      <c r="B93" t="s">
        <v>125</v>
      </c>
      <c r="C93" t="s">
        <v>275</v>
      </c>
      <c r="D93" t="s">
        <v>340</v>
      </c>
      <c r="E93" t="s">
        <v>348</v>
      </c>
      <c r="F93" t="s">
        <v>349</v>
      </c>
      <c r="G93" s="3">
        <v>4.9999999999999996E-2</v>
      </c>
    </row>
    <row r="94" spans="1:7" x14ac:dyDescent="0.25">
      <c r="A94" s="2">
        <v>44665</v>
      </c>
      <c r="B94" t="s">
        <v>125</v>
      </c>
      <c r="C94" t="s">
        <v>185</v>
      </c>
      <c r="D94" t="s">
        <v>275</v>
      </c>
      <c r="E94" t="s">
        <v>350</v>
      </c>
      <c r="F94" t="s">
        <v>351</v>
      </c>
      <c r="G94" s="3">
        <v>7.1527777777777787E-2</v>
      </c>
    </row>
    <row r="95" spans="1:7" x14ac:dyDescent="0.25">
      <c r="A95" s="2">
        <v>44665</v>
      </c>
      <c r="B95" t="s">
        <v>125</v>
      </c>
      <c r="C95" t="s">
        <v>275</v>
      </c>
      <c r="D95" t="s">
        <v>185</v>
      </c>
      <c r="E95" t="s">
        <v>352</v>
      </c>
      <c r="F95" t="s">
        <v>353</v>
      </c>
      <c r="G95" s="3">
        <v>0.1076388888888889</v>
      </c>
    </row>
    <row r="96" spans="1:7" x14ac:dyDescent="0.25">
      <c r="A96" s="2">
        <v>44663</v>
      </c>
      <c r="B96" t="s">
        <v>125</v>
      </c>
      <c r="C96" t="s">
        <v>354</v>
      </c>
      <c r="D96" t="s">
        <v>275</v>
      </c>
      <c r="E96" t="s">
        <v>355</v>
      </c>
      <c r="F96" t="s">
        <v>356</v>
      </c>
      <c r="G96" s="3">
        <v>9.3055555555555558E-2</v>
      </c>
    </row>
    <row r="97" spans="1:10" x14ac:dyDescent="0.25">
      <c r="A97" s="2">
        <v>44663</v>
      </c>
      <c r="B97" t="s">
        <v>357</v>
      </c>
      <c r="C97" t="s">
        <v>354</v>
      </c>
      <c r="D97" t="s">
        <v>354</v>
      </c>
      <c r="E97" t="s">
        <v>358</v>
      </c>
      <c r="F97" t="s">
        <v>359</v>
      </c>
      <c r="G97" s="3">
        <v>2.1527777777777781E-2</v>
      </c>
    </row>
    <row r="98" spans="1:10" x14ac:dyDescent="0.25">
      <c r="A98" s="2">
        <v>44663</v>
      </c>
      <c r="B98" t="s">
        <v>125</v>
      </c>
      <c r="C98" t="s">
        <v>275</v>
      </c>
      <c r="D98" t="s">
        <v>354</v>
      </c>
      <c r="E98" t="s">
        <v>360</v>
      </c>
      <c r="F98" t="s">
        <v>358</v>
      </c>
      <c r="G98" s="3">
        <v>0.12222222222222223</v>
      </c>
    </row>
    <row r="99" spans="1:10" x14ac:dyDescent="0.25">
      <c r="A99" s="2">
        <v>44661</v>
      </c>
      <c r="B99" t="s">
        <v>125</v>
      </c>
      <c r="C99" t="s">
        <v>361</v>
      </c>
      <c r="D99" t="s">
        <v>275</v>
      </c>
      <c r="E99" t="s">
        <v>362</v>
      </c>
      <c r="F99" t="s">
        <v>363</v>
      </c>
      <c r="G99" s="3">
        <v>3.8194444444444441E-2</v>
      </c>
    </row>
    <row r="100" spans="1:10" x14ac:dyDescent="0.25">
      <c r="A100" s="2">
        <v>44661</v>
      </c>
      <c r="B100" t="s">
        <v>125</v>
      </c>
      <c r="C100" t="s">
        <v>275</v>
      </c>
      <c r="D100" t="s">
        <v>361</v>
      </c>
      <c r="E100" t="s">
        <v>364</v>
      </c>
      <c r="F100" t="s">
        <v>365</v>
      </c>
      <c r="G100" s="3">
        <v>4.3055555555555562E-2</v>
      </c>
    </row>
    <row r="101" spans="1:10" x14ac:dyDescent="0.25">
      <c r="A101" s="2">
        <v>44661</v>
      </c>
      <c r="B101" t="s">
        <v>125</v>
      </c>
      <c r="C101" t="s">
        <v>361</v>
      </c>
      <c r="D101" t="s">
        <v>275</v>
      </c>
      <c r="E101" t="s">
        <v>366</v>
      </c>
      <c r="F101" t="s">
        <v>341</v>
      </c>
      <c r="G101" s="3">
        <v>4.1666666666666664E-2</v>
      </c>
    </row>
    <row r="102" spans="1:10" x14ac:dyDescent="0.25">
      <c r="A102" s="2">
        <v>44660</v>
      </c>
      <c r="B102" t="s">
        <v>125</v>
      </c>
      <c r="C102" t="s">
        <v>275</v>
      </c>
      <c r="D102" t="s">
        <v>361</v>
      </c>
      <c r="E102" t="s">
        <v>367</v>
      </c>
      <c r="F102" t="s">
        <v>368</v>
      </c>
      <c r="G102" s="3">
        <v>4.5138888888888888E-2</v>
      </c>
    </row>
    <row r="103" spans="1:10" x14ac:dyDescent="0.25">
      <c r="A103" s="2">
        <v>44658</v>
      </c>
      <c r="B103" t="s">
        <v>125</v>
      </c>
      <c r="C103" t="s">
        <v>361</v>
      </c>
      <c r="D103" t="s">
        <v>275</v>
      </c>
      <c r="E103" t="s">
        <v>369</v>
      </c>
      <c r="F103" t="s">
        <v>370</v>
      </c>
      <c r="G103" s="3">
        <v>4.1666666666666664E-2</v>
      </c>
    </row>
    <row r="105" spans="1:10" x14ac:dyDescent="0.25">
      <c r="A105" s="2">
        <v>44676</v>
      </c>
      <c r="B105" t="s">
        <v>125</v>
      </c>
      <c r="C105" t="s">
        <v>377</v>
      </c>
      <c r="D105" t="s">
        <v>378</v>
      </c>
      <c r="E105" t="s">
        <v>379</v>
      </c>
      <c r="F105" t="s">
        <v>380</v>
      </c>
      <c r="G105" s="3">
        <v>2.4999999999999998E-2</v>
      </c>
      <c r="I105">
        <f>COUNTIF($C$105:$D$115,J105)</f>
        <v>6</v>
      </c>
      <c r="J105" t="s">
        <v>377</v>
      </c>
    </row>
    <row r="106" spans="1:10" x14ac:dyDescent="0.25">
      <c r="A106" s="2">
        <v>44676</v>
      </c>
      <c r="B106" t="s">
        <v>125</v>
      </c>
      <c r="C106" t="s">
        <v>378</v>
      </c>
      <c r="D106" t="s">
        <v>377</v>
      </c>
      <c r="E106" t="s">
        <v>381</v>
      </c>
      <c r="F106" t="s">
        <v>382</v>
      </c>
      <c r="G106" s="3">
        <v>2.1527777777777781E-2</v>
      </c>
      <c r="I106">
        <f t="shared" ref="I106:I108" si="3">COUNTIF($C$105:$D$115,J106)</f>
        <v>9</v>
      </c>
      <c r="J106" t="s">
        <v>378</v>
      </c>
    </row>
    <row r="107" spans="1:10" x14ac:dyDescent="0.25">
      <c r="A107" s="2">
        <v>44674</v>
      </c>
      <c r="B107" t="s">
        <v>125</v>
      </c>
      <c r="C107" t="s">
        <v>383</v>
      </c>
      <c r="D107" t="s">
        <v>378</v>
      </c>
      <c r="E107" t="s">
        <v>384</v>
      </c>
      <c r="F107" t="s">
        <v>385</v>
      </c>
      <c r="G107" s="3">
        <v>6.3194444444444442E-2</v>
      </c>
      <c r="I107">
        <f t="shared" si="3"/>
        <v>2</v>
      </c>
      <c r="J107" t="s">
        <v>383</v>
      </c>
    </row>
    <row r="108" spans="1:10" x14ac:dyDescent="0.25">
      <c r="A108" s="2">
        <v>44674</v>
      </c>
      <c r="B108" t="s">
        <v>125</v>
      </c>
      <c r="C108" t="s">
        <v>377</v>
      </c>
      <c r="D108" t="s">
        <v>383</v>
      </c>
      <c r="E108" t="s">
        <v>386</v>
      </c>
      <c r="F108" t="s">
        <v>198</v>
      </c>
      <c r="G108" s="3">
        <v>6.8749999999999992E-2</v>
      </c>
      <c r="I108">
        <f t="shared" si="3"/>
        <v>5</v>
      </c>
      <c r="J108" t="s">
        <v>389</v>
      </c>
    </row>
    <row r="109" spans="1:10" x14ac:dyDescent="0.25">
      <c r="A109" s="2">
        <v>44674</v>
      </c>
      <c r="B109" t="s">
        <v>125</v>
      </c>
      <c r="C109" t="s">
        <v>378</v>
      </c>
      <c r="D109" t="s">
        <v>377</v>
      </c>
      <c r="E109" t="s">
        <v>387</v>
      </c>
      <c r="F109" t="s">
        <v>388</v>
      </c>
      <c r="G109" s="3">
        <v>2.0833333333333332E-2</v>
      </c>
    </row>
    <row r="110" spans="1:10" x14ac:dyDescent="0.25">
      <c r="A110" s="2">
        <v>44669</v>
      </c>
      <c r="B110" t="s">
        <v>125</v>
      </c>
      <c r="C110" t="s">
        <v>389</v>
      </c>
      <c r="D110" t="s">
        <v>378</v>
      </c>
      <c r="E110" t="s">
        <v>390</v>
      </c>
      <c r="F110" t="s">
        <v>391</v>
      </c>
      <c r="G110" s="3">
        <v>0.1673611111111111</v>
      </c>
    </row>
    <row r="111" spans="1:10" x14ac:dyDescent="0.25">
      <c r="A111" s="2">
        <v>44663</v>
      </c>
      <c r="B111" t="s">
        <v>125</v>
      </c>
      <c r="C111" t="s">
        <v>378</v>
      </c>
      <c r="D111" t="s">
        <v>389</v>
      </c>
      <c r="E111" t="s">
        <v>356</v>
      </c>
      <c r="F111" t="s">
        <v>392</v>
      </c>
      <c r="G111" s="3">
        <v>0.12986111111111112</v>
      </c>
    </row>
    <row r="112" spans="1:10" x14ac:dyDescent="0.25">
      <c r="A112" s="2">
        <v>44661</v>
      </c>
      <c r="B112" t="s">
        <v>125</v>
      </c>
      <c r="C112" t="s">
        <v>389</v>
      </c>
      <c r="D112" t="s">
        <v>378</v>
      </c>
      <c r="E112" t="s">
        <v>393</v>
      </c>
      <c r="F112" t="s">
        <v>394</v>
      </c>
      <c r="G112" s="3">
        <v>0.15208333333333332</v>
      </c>
    </row>
    <row r="113" spans="1:10" x14ac:dyDescent="0.25">
      <c r="A113" s="2">
        <v>44630</v>
      </c>
      <c r="B113" t="s">
        <v>125</v>
      </c>
      <c r="C113" t="s">
        <v>377</v>
      </c>
      <c r="D113" t="s">
        <v>389</v>
      </c>
      <c r="E113" t="s">
        <v>395</v>
      </c>
      <c r="F113" t="s">
        <v>396</v>
      </c>
      <c r="G113" s="3">
        <v>0.15763888888888888</v>
      </c>
    </row>
    <row r="114" spans="1:10" x14ac:dyDescent="0.25">
      <c r="A114" s="2">
        <v>44630</v>
      </c>
      <c r="B114" t="s">
        <v>125</v>
      </c>
      <c r="C114" t="s">
        <v>378</v>
      </c>
      <c r="D114" t="s">
        <v>377</v>
      </c>
      <c r="E114" t="s">
        <v>397</v>
      </c>
      <c r="F114" t="s">
        <v>398</v>
      </c>
      <c r="G114" s="3">
        <v>2.361111111111111E-2</v>
      </c>
    </row>
    <row r="115" spans="1:10" x14ac:dyDescent="0.25">
      <c r="A115" s="2">
        <v>44626</v>
      </c>
      <c r="B115" t="s">
        <v>125</v>
      </c>
      <c r="C115" t="s">
        <v>389</v>
      </c>
      <c r="D115" t="s">
        <v>378</v>
      </c>
      <c r="E115" t="s">
        <v>399</v>
      </c>
      <c r="F115" t="s">
        <v>400</v>
      </c>
      <c r="G115" s="3">
        <v>0.17430555555555557</v>
      </c>
    </row>
    <row r="117" spans="1:10" x14ac:dyDescent="0.25">
      <c r="A117" s="2">
        <v>44664</v>
      </c>
      <c r="B117" t="s">
        <v>125</v>
      </c>
      <c r="C117" t="s">
        <v>403</v>
      </c>
      <c r="D117" t="s">
        <v>404</v>
      </c>
      <c r="E117" t="s">
        <v>405</v>
      </c>
      <c r="F117" t="s">
        <v>406</v>
      </c>
      <c r="G117" s="3">
        <v>7.4305555555555555E-2</v>
      </c>
      <c r="I117">
        <f>COUNTIF($C$117:$D$122,J117)</f>
        <v>5</v>
      </c>
      <c r="J117" t="s">
        <v>403</v>
      </c>
    </row>
    <row r="118" spans="1:10" x14ac:dyDescent="0.25">
      <c r="A118" s="2">
        <v>44662</v>
      </c>
      <c r="B118" t="s">
        <v>125</v>
      </c>
      <c r="C118" t="s">
        <v>403</v>
      </c>
      <c r="D118" t="s">
        <v>403</v>
      </c>
      <c r="E118" t="s">
        <v>407</v>
      </c>
      <c r="F118" t="s">
        <v>408</v>
      </c>
      <c r="G118" s="3">
        <v>2.1527777777777781E-2</v>
      </c>
      <c r="I118">
        <f t="shared" ref="I118:I120" si="4">COUNTIF($C$117:$D$122,J118)</f>
        <v>3</v>
      </c>
      <c r="J118" t="s">
        <v>409</v>
      </c>
    </row>
    <row r="119" spans="1:10" x14ac:dyDescent="0.25">
      <c r="A119" s="2">
        <v>44662</v>
      </c>
      <c r="B119" t="s">
        <v>125</v>
      </c>
      <c r="C119" t="s">
        <v>403</v>
      </c>
      <c r="D119" t="s">
        <v>404</v>
      </c>
      <c r="E119" t="s">
        <v>407</v>
      </c>
      <c r="G119" t="s">
        <v>266</v>
      </c>
      <c r="I119">
        <f t="shared" si="4"/>
        <v>2</v>
      </c>
      <c r="J119" t="s">
        <v>412</v>
      </c>
    </row>
    <row r="120" spans="1:10" x14ac:dyDescent="0.25">
      <c r="A120" s="2">
        <v>44662</v>
      </c>
      <c r="B120" t="s">
        <v>125</v>
      </c>
      <c r="C120" t="s">
        <v>409</v>
      </c>
      <c r="D120" t="s">
        <v>403</v>
      </c>
      <c r="E120" t="s">
        <v>410</v>
      </c>
      <c r="F120" t="s">
        <v>411</v>
      </c>
      <c r="G120" s="3">
        <v>7.1527777777777787E-2</v>
      </c>
      <c r="I120">
        <f t="shared" si="4"/>
        <v>2</v>
      </c>
      <c r="J120" t="s">
        <v>404</v>
      </c>
    </row>
    <row r="121" spans="1:10" x14ac:dyDescent="0.25">
      <c r="A121" s="2">
        <v>44661</v>
      </c>
      <c r="B121" t="s">
        <v>125</v>
      </c>
      <c r="C121" t="s">
        <v>412</v>
      </c>
      <c r="D121" t="s">
        <v>409</v>
      </c>
      <c r="E121" t="s">
        <v>413</v>
      </c>
      <c r="F121" t="s">
        <v>414</v>
      </c>
      <c r="G121" s="3">
        <v>2.361111111111111E-2</v>
      </c>
    </row>
    <row r="122" spans="1:10" x14ac:dyDescent="0.25">
      <c r="A122" s="2">
        <v>44622</v>
      </c>
      <c r="B122" t="s">
        <v>125</v>
      </c>
      <c r="C122" t="s">
        <v>409</v>
      </c>
      <c r="D122" t="s">
        <v>412</v>
      </c>
      <c r="E122" t="s">
        <v>415</v>
      </c>
      <c r="F122" t="s">
        <v>416</v>
      </c>
      <c r="G122" s="3">
        <v>1.9444444444444445E-2</v>
      </c>
    </row>
    <row r="124" spans="1:10" x14ac:dyDescent="0.25">
      <c r="A124" s="2">
        <v>44661</v>
      </c>
      <c r="B124" t="s">
        <v>125</v>
      </c>
      <c r="C124" t="s">
        <v>419</v>
      </c>
      <c r="D124" t="s">
        <v>420</v>
      </c>
      <c r="E124" t="s">
        <v>421</v>
      </c>
      <c r="F124" t="s">
        <v>422</v>
      </c>
      <c r="G124" s="3">
        <v>8.6111111111111124E-2</v>
      </c>
      <c r="I124">
        <f>COUNTIF($C$124:$D$163,J124)</f>
        <v>2</v>
      </c>
      <c r="J124" t="s">
        <v>419</v>
      </c>
    </row>
    <row r="125" spans="1:10" x14ac:dyDescent="0.25">
      <c r="A125" s="2">
        <v>44660</v>
      </c>
      <c r="B125" t="s">
        <v>125</v>
      </c>
      <c r="C125" t="s">
        <v>423</v>
      </c>
      <c r="D125" t="s">
        <v>419</v>
      </c>
      <c r="E125" t="s">
        <v>424</v>
      </c>
      <c r="F125" t="s">
        <v>220</v>
      </c>
      <c r="G125" s="3">
        <v>0.10972222222222222</v>
      </c>
      <c r="I125">
        <f t="shared" ref="I125:I153" si="5">COUNTIF($C$124:$D$163,J125)</f>
        <v>6</v>
      </c>
      <c r="J125" t="s">
        <v>423</v>
      </c>
    </row>
    <row r="126" spans="1:10" x14ac:dyDescent="0.25">
      <c r="A126" s="2">
        <v>44659</v>
      </c>
      <c r="B126" t="s">
        <v>125</v>
      </c>
      <c r="C126" t="s">
        <v>425</v>
      </c>
      <c r="D126" t="s">
        <v>423</v>
      </c>
      <c r="E126" t="s">
        <v>426</v>
      </c>
      <c r="F126" t="s">
        <v>427</v>
      </c>
      <c r="G126" s="3">
        <v>6.5277777777777782E-2</v>
      </c>
      <c r="I126">
        <f t="shared" si="5"/>
        <v>2</v>
      </c>
      <c r="J126" t="s">
        <v>425</v>
      </c>
    </row>
    <row r="127" spans="1:10" x14ac:dyDescent="0.25">
      <c r="A127" s="2">
        <v>44659</v>
      </c>
      <c r="B127" t="s">
        <v>125</v>
      </c>
      <c r="C127" t="s">
        <v>196</v>
      </c>
      <c r="D127" t="s">
        <v>425</v>
      </c>
      <c r="E127" t="s">
        <v>188</v>
      </c>
      <c r="F127" t="s">
        <v>428</v>
      </c>
      <c r="G127" s="3">
        <v>7.9861111111111105E-2</v>
      </c>
      <c r="I127">
        <f t="shared" si="5"/>
        <v>9</v>
      </c>
      <c r="J127" t="s">
        <v>196</v>
      </c>
    </row>
    <row r="128" spans="1:10" x14ac:dyDescent="0.25">
      <c r="A128" s="2">
        <v>44658</v>
      </c>
      <c r="B128" t="s">
        <v>125</v>
      </c>
      <c r="C128" t="s">
        <v>429</v>
      </c>
      <c r="D128" t="s">
        <v>196</v>
      </c>
      <c r="E128" t="s">
        <v>430</v>
      </c>
      <c r="F128" t="s">
        <v>431</v>
      </c>
      <c r="G128" s="3">
        <v>7.6388888888888895E-2</v>
      </c>
      <c r="I128">
        <f t="shared" si="5"/>
        <v>2</v>
      </c>
      <c r="J128" t="s">
        <v>429</v>
      </c>
    </row>
    <row r="129" spans="1:10" x14ac:dyDescent="0.25">
      <c r="A129" s="2">
        <v>44658</v>
      </c>
      <c r="B129" t="s">
        <v>125</v>
      </c>
      <c r="C129" t="s">
        <v>432</v>
      </c>
      <c r="D129" t="s">
        <v>429</v>
      </c>
      <c r="E129" t="s">
        <v>433</v>
      </c>
      <c r="F129" t="s">
        <v>434</v>
      </c>
      <c r="G129" s="3">
        <v>7.2222222222222229E-2</v>
      </c>
      <c r="I129">
        <f t="shared" si="5"/>
        <v>2</v>
      </c>
      <c r="J129" t="s">
        <v>432</v>
      </c>
    </row>
    <row r="130" spans="1:10" x14ac:dyDescent="0.25">
      <c r="A130" s="2">
        <v>44658</v>
      </c>
      <c r="B130" t="s">
        <v>125</v>
      </c>
      <c r="C130" t="s">
        <v>143</v>
      </c>
      <c r="D130" t="s">
        <v>432</v>
      </c>
      <c r="E130" t="s">
        <v>435</v>
      </c>
      <c r="F130" t="s">
        <v>436</v>
      </c>
      <c r="G130" s="3">
        <v>3.3333333333333333E-2</v>
      </c>
      <c r="I130">
        <f t="shared" si="5"/>
        <v>2</v>
      </c>
      <c r="J130" t="s">
        <v>143</v>
      </c>
    </row>
    <row r="131" spans="1:10" x14ac:dyDescent="0.25">
      <c r="A131" s="2">
        <v>44658</v>
      </c>
      <c r="B131" t="s">
        <v>125</v>
      </c>
      <c r="C131" t="s">
        <v>196</v>
      </c>
      <c r="D131" t="s">
        <v>143</v>
      </c>
      <c r="E131" t="s">
        <v>437</v>
      </c>
      <c r="F131" t="s">
        <v>438</v>
      </c>
      <c r="G131" s="3">
        <v>1.1805555555555555E-2</v>
      </c>
      <c r="I131">
        <f t="shared" si="5"/>
        <v>2</v>
      </c>
      <c r="J131" t="s">
        <v>439</v>
      </c>
    </row>
    <row r="132" spans="1:10" x14ac:dyDescent="0.25">
      <c r="A132" s="2">
        <v>44657</v>
      </c>
      <c r="B132" t="s">
        <v>125</v>
      </c>
      <c r="C132" t="s">
        <v>439</v>
      </c>
      <c r="D132" t="s">
        <v>196</v>
      </c>
      <c r="E132" t="s">
        <v>440</v>
      </c>
      <c r="F132" t="s">
        <v>441</v>
      </c>
      <c r="G132" s="3">
        <v>7.013888888888889E-2</v>
      </c>
      <c r="I132">
        <f t="shared" si="5"/>
        <v>2</v>
      </c>
      <c r="J132" t="s">
        <v>233</v>
      </c>
    </row>
    <row r="133" spans="1:10" x14ac:dyDescent="0.25">
      <c r="A133" s="2">
        <v>44657</v>
      </c>
      <c r="B133" t="s">
        <v>125</v>
      </c>
      <c r="C133" t="s">
        <v>196</v>
      </c>
      <c r="D133" t="s">
        <v>439</v>
      </c>
      <c r="E133" t="s">
        <v>442</v>
      </c>
      <c r="F133" t="s">
        <v>443</v>
      </c>
      <c r="G133" s="3">
        <v>6.6666666666666666E-2</v>
      </c>
      <c r="I133">
        <f t="shared" si="5"/>
        <v>2</v>
      </c>
      <c r="J133" t="s">
        <v>445</v>
      </c>
    </row>
    <row r="134" spans="1:10" x14ac:dyDescent="0.25">
      <c r="A134" s="2">
        <v>44654</v>
      </c>
      <c r="B134" t="s">
        <v>125</v>
      </c>
      <c r="C134" t="s">
        <v>233</v>
      </c>
      <c r="D134" t="s">
        <v>196</v>
      </c>
      <c r="E134" t="s">
        <v>431</v>
      </c>
      <c r="F134" t="s">
        <v>444</v>
      </c>
      <c r="G134" s="3">
        <v>2.2222222222222223E-2</v>
      </c>
      <c r="I134">
        <f t="shared" si="5"/>
        <v>2</v>
      </c>
      <c r="J134" t="s">
        <v>448</v>
      </c>
    </row>
    <row r="135" spans="1:10" x14ac:dyDescent="0.25">
      <c r="A135" s="2">
        <v>44654</v>
      </c>
      <c r="B135" t="s">
        <v>125</v>
      </c>
      <c r="C135" t="s">
        <v>445</v>
      </c>
      <c r="D135" t="s">
        <v>233</v>
      </c>
      <c r="E135" t="s">
        <v>446</v>
      </c>
      <c r="F135" t="s">
        <v>447</v>
      </c>
      <c r="G135" s="3">
        <v>0.1076388888888889</v>
      </c>
      <c r="I135">
        <f t="shared" si="5"/>
        <v>6</v>
      </c>
      <c r="J135" t="s">
        <v>451</v>
      </c>
    </row>
    <row r="136" spans="1:10" x14ac:dyDescent="0.25">
      <c r="A136" s="2">
        <v>44653</v>
      </c>
      <c r="B136" t="s">
        <v>125</v>
      </c>
      <c r="C136" t="s">
        <v>448</v>
      </c>
      <c r="D136" t="s">
        <v>445</v>
      </c>
      <c r="E136" t="s">
        <v>449</v>
      </c>
      <c r="F136" t="s">
        <v>450</v>
      </c>
      <c r="G136" s="3">
        <v>2.7083333333333334E-2</v>
      </c>
      <c r="I136">
        <f t="shared" si="5"/>
        <v>2</v>
      </c>
      <c r="J136" t="s">
        <v>454</v>
      </c>
    </row>
    <row r="137" spans="1:10" x14ac:dyDescent="0.25">
      <c r="A137" s="2">
        <v>44653</v>
      </c>
      <c r="B137" t="s">
        <v>125</v>
      </c>
      <c r="C137" t="s">
        <v>451</v>
      </c>
      <c r="D137" t="s">
        <v>448</v>
      </c>
      <c r="E137" t="s">
        <v>452</v>
      </c>
      <c r="F137" t="s">
        <v>453</v>
      </c>
      <c r="G137" s="3">
        <v>4.5833333333333337E-2</v>
      </c>
      <c r="I137">
        <f t="shared" si="5"/>
        <v>2</v>
      </c>
      <c r="J137" t="s">
        <v>457</v>
      </c>
    </row>
    <row r="138" spans="1:10" x14ac:dyDescent="0.25">
      <c r="A138" s="2">
        <v>44652</v>
      </c>
      <c r="B138" t="s">
        <v>125</v>
      </c>
      <c r="C138" t="s">
        <v>454</v>
      </c>
      <c r="D138" t="s">
        <v>451</v>
      </c>
      <c r="E138" t="s">
        <v>455</v>
      </c>
      <c r="F138" t="s">
        <v>456</v>
      </c>
      <c r="G138" s="3">
        <v>2.2222222222222223E-2</v>
      </c>
      <c r="I138">
        <f t="shared" si="5"/>
        <v>2</v>
      </c>
      <c r="J138" t="s">
        <v>460</v>
      </c>
    </row>
    <row r="139" spans="1:10" x14ac:dyDescent="0.25">
      <c r="A139" s="2">
        <v>44652</v>
      </c>
      <c r="B139" t="s">
        <v>125</v>
      </c>
      <c r="C139" t="s">
        <v>457</v>
      </c>
      <c r="D139" t="s">
        <v>454</v>
      </c>
      <c r="E139" t="s">
        <v>458</v>
      </c>
      <c r="F139" t="s">
        <v>459</v>
      </c>
      <c r="G139" s="3">
        <v>8.9583333333333334E-2</v>
      </c>
      <c r="I139">
        <f t="shared" si="5"/>
        <v>2</v>
      </c>
      <c r="J139" t="s">
        <v>186</v>
      </c>
    </row>
    <row r="140" spans="1:10" x14ac:dyDescent="0.25">
      <c r="A140" s="2">
        <v>44652</v>
      </c>
      <c r="B140" t="s">
        <v>125</v>
      </c>
      <c r="C140" t="s">
        <v>460</v>
      </c>
      <c r="D140" t="s">
        <v>457</v>
      </c>
      <c r="E140" t="s">
        <v>461</v>
      </c>
      <c r="F140" t="s">
        <v>462</v>
      </c>
      <c r="G140" s="3">
        <v>7.6388888888888886E-3</v>
      </c>
      <c r="I140">
        <f t="shared" si="5"/>
        <v>2</v>
      </c>
      <c r="J140" t="s">
        <v>465</v>
      </c>
    </row>
    <row r="141" spans="1:10" x14ac:dyDescent="0.25">
      <c r="A141" s="2">
        <v>44651</v>
      </c>
      <c r="B141" t="s">
        <v>125</v>
      </c>
      <c r="C141" t="s">
        <v>186</v>
      </c>
      <c r="D141" t="s">
        <v>460</v>
      </c>
      <c r="E141" t="s">
        <v>463</v>
      </c>
      <c r="F141" t="s">
        <v>464</v>
      </c>
      <c r="G141" s="3">
        <v>0.11458333333333333</v>
      </c>
      <c r="I141">
        <f t="shared" si="5"/>
        <v>6</v>
      </c>
      <c r="J141" t="s">
        <v>175</v>
      </c>
    </row>
    <row r="142" spans="1:10" x14ac:dyDescent="0.25">
      <c r="A142" s="2">
        <v>44651</v>
      </c>
      <c r="B142" t="s">
        <v>125</v>
      </c>
      <c r="C142" t="s">
        <v>465</v>
      </c>
      <c r="D142" t="s">
        <v>186</v>
      </c>
      <c r="E142" t="s">
        <v>466</v>
      </c>
      <c r="F142" t="s">
        <v>467</v>
      </c>
      <c r="G142" s="3">
        <v>7.4999999999999997E-2</v>
      </c>
      <c r="I142">
        <f t="shared" si="5"/>
        <v>2</v>
      </c>
      <c r="J142" t="s">
        <v>470</v>
      </c>
    </row>
    <row r="143" spans="1:10" x14ac:dyDescent="0.25">
      <c r="A143" s="2">
        <v>44651</v>
      </c>
      <c r="B143" t="s">
        <v>125</v>
      </c>
      <c r="C143" t="s">
        <v>175</v>
      </c>
      <c r="D143" t="s">
        <v>465</v>
      </c>
      <c r="E143" t="s">
        <v>240</v>
      </c>
      <c r="F143" t="s">
        <v>214</v>
      </c>
      <c r="G143" s="3">
        <v>5.6250000000000001E-2</v>
      </c>
      <c r="I143">
        <f t="shared" si="5"/>
        <v>3</v>
      </c>
      <c r="J143" t="s">
        <v>473</v>
      </c>
    </row>
    <row r="144" spans="1:10" x14ac:dyDescent="0.25">
      <c r="A144" s="2">
        <v>44651</v>
      </c>
      <c r="B144" t="s">
        <v>125</v>
      </c>
      <c r="C144" t="s">
        <v>196</v>
      </c>
      <c r="D144" t="s">
        <v>175</v>
      </c>
      <c r="E144" t="s">
        <v>468</v>
      </c>
      <c r="F144" t="s">
        <v>469</v>
      </c>
      <c r="G144" s="3">
        <v>1.9444444444444445E-2</v>
      </c>
      <c r="I144">
        <f t="shared" si="5"/>
        <v>2</v>
      </c>
      <c r="J144" t="s">
        <v>476</v>
      </c>
    </row>
    <row r="145" spans="1:10" x14ac:dyDescent="0.25">
      <c r="A145" s="2">
        <v>44650</v>
      </c>
      <c r="B145" t="s">
        <v>125</v>
      </c>
      <c r="C145" t="s">
        <v>470</v>
      </c>
      <c r="D145" t="s">
        <v>196</v>
      </c>
      <c r="E145" t="s">
        <v>471</v>
      </c>
      <c r="F145" t="s">
        <v>472</v>
      </c>
      <c r="G145" s="3">
        <v>7.9861111111111105E-2</v>
      </c>
      <c r="I145">
        <f t="shared" si="5"/>
        <v>2</v>
      </c>
      <c r="J145" t="s">
        <v>479</v>
      </c>
    </row>
    <row r="146" spans="1:10" x14ac:dyDescent="0.25">
      <c r="A146" s="2">
        <v>44650</v>
      </c>
      <c r="B146" t="s">
        <v>125</v>
      </c>
      <c r="C146" t="s">
        <v>473</v>
      </c>
      <c r="D146" t="s">
        <v>470</v>
      </c>
      <c r="E146" t="s">
        <v>474</v>
      </c>
      <c r="F146" t="s">
        <v>475</v>
      </c>
      <c r="G146" s="3">
        <v>1.8749999999999999E-2</v>
      </c>
      <c r="I146">
        <f t="shared" si="5"/>
        <v>2</v>
      </c>
      <c r="J146" t="s">
        <v>225</v>
      </c>
    </row>
    <row r="147" spans="1:10" x14ac:dyDescent="0.25">
      <c r="A147" s="2">
        <v>44650</v>
      </c>
      <c r="B147" t="s">
        <v>125</v>
      </c>
      <c r="C147" t="s">
        <v>476</v>
      </c>
      <c r="D147" t="s">
        <v>473</v>
      </c>
      <c r="E147" t="s">
        <v>477</v>
      </c>
      <c r="F147" t="s">
        <v>478</v>
      </c>
      <c r="G147" s="3">
        <v>7.4305555555555555E-2</v>
      </c>
      <c r="I147">
        <f t="shared" si="5"/>
        <v>4</v>
      </c>
      <c r="J147" t="s">
        <v>488</v>
      </c>
    </row>
    <row r="148" spans="1:10" x14ac:dyDescent="0.25">
      <c r="A148" s="2">
        <v>44650</v>
      </c>
      <c r="B148" t="s">
        <v>125</v>
      </c>
      <c r="C148" t="s">
        <v>479</v>
      </c>
      <c r="D148" t="s">
        <v>476</v>
      </c>
      <c r="E148" t="s">
        <v>480</v>
      </c>
      <c r="F148" t="s">
        <v>481</v>
      </c>
      <c r="G148" s="3">
        <v>5.6250000000000001E-2</v>
      </c>
      <c r="I148">
        <f t="shared" si="5"/>
        <v>2</v>
      </c>
      <c r="J148" t="s">
        <v>492</v>
      </c>
    </row>
    <row r="149" spans="1:10" x14ac:dyDescent="0.25">
      <c r="A149" s="2">
        <v>44649</v>
      </c>
      <c r="B149" t="s">
        <v>125</v>
      </c>
      <c r="C149" t="s">
        <v>423</v>
      </c>
      <c r="D149" t="s">
        <v>479</v>
      </c>
      <c r="E149" t="s">
        <v>482</v>
      </c>
      <c r="F149" t="s">
        <v>483</v>
      </c>
      <c r="G149" s="3">
        <v>7.7777777777777779E-2</v>
      </c>
      <c r="I149">
        <f t="shared" si="5"/>
        <v>2</v>
      </c>
      <c r="J149" t="s">
        <v>497</v>
      </c>
    </row>
    <row r="150" spans="1:10" x14ac:dyDescent="0.25">
      <c r="A150" s="2">
        <v>44649</v>
      </c>
      <c r="B150" t="s">
        <v>125</v>
      </c>
      <c r="C150" t="s">
        <v>423</v>
      </c>
      <c r="D150" t="s">
        <v>473</v>
      </c>
      <c r="E150" t="s">
        <v>482</v>
      </c>
      <c r="G150" t="s">
        <v>266</v>
      </c>
      <c r="I150">
        <f t="shared" si="5"/>
        <v>2</v>
      </c>
      <c r="J150" t="s">
        <v>500</v>
      </c>
    </row>
    <row r="151" spans="1:10" x14ac:dyDescent="0.25">
      <c r="A151" s="2">
        <v>44649</v>
      </c>
      <c r="B151" t="s">
        <v>125</v>
      </c>
      <c r="C151" t="s">
        <v>423</v>
      </c>
      <c r="D151" t="s">
        <v>208</v>
      </c>
      <c r="E151" t="s">
        <v>482</v>
      </c>
      <c r="G151" t="s">
        <v>266</v>
      </c>
      <c r="I151">
        <f t="shared" si="5"/>
        <v>2</v>
      </c>
      <c r="J151" t="s">
        <v>506</v>
      </c>
    </row>
    <row r="152" spans="1:10" x14ac:dyDescent="0.25">
      <c r="A152" s="2">
        <v>44648</v>
      </c>
      <c r="B152" t="s">
        <v>125</v>
      </c>
      <c r="C152" t="s">
        <v>225</v>
      </c>
      <c r="D152" t="s">
        <v>423</v>
      </c>
      <c r="E152" t="s">
        <v>484</v>
      </c>
      <c r="F152" t="s">
        <v>485</v>
      </c>
      <c r="G152" s="3">
        <v>8.4722222222222213E-2</v>
      </c>
      <c r="I152">
        <f t="shared" si="5"/>
        <v>1</v>
      </c>
      <c r="J152" t="s">
        <v>420</v>
      </c>
    </row>
    <row r="153" spans="1:10" x14ac:dyDescent="0.25">
      <c r="A153" s="2">
        <v>44648</v>
      </c>
      <c r="B153" t="s">
        <v>125</v>
      </c>
      <c r="C153" t="s">
        <v>175</v>
      </c>
      <c r="D153" t="s">
        <v>225</v>
      </c>
      <c r="E153" t="s">
        <v>486</v>
      </c>
      <c r="F153" t="s">
        <v>487</v>
      </c>
      <c r="G153" s="3">
        <v>9.9999999999999992E-2</v>
      </c>
      <c r="I153">
        <f t="shared" si="5"/>
        <v>1</v>
      </c>
      <c r="J153" t="s">
        <v>208</v>
      </c>
    </row>
    <row r="154" spans="1:10" x14ac:dyDescent="0.25">
      <c r="A154" s="2">
        <v>44638</v>
      </c>
      <c r="B154" t="s">
        <v>125</v>
      </c>
      <c r="C154" t="s">
        <v>488</v>
      </c>
      <c r="D154" t="s">
        <v>175</v>
      </c>
      <c r="E154" t="s">
        <v>489</v>
      </c>
      <c r="F154" t="s">
        <v>144</v>
      </c>
      <c r="G154" s="3">
        <v>0.14861111111111111</v>
      </c>
    </row>
    <row r="155" spans="1:10" x14ac:dyDescent="0.25">
      <c r="A155" s="2">
        <v>44638</v>
      </c>
      <c r="B155" t="s">
        <v>125</v>
      </c>
      <c r="C155" t="s">
        <v>451</v>
      </c>
      <c r="D155" t="s">
        <v>488</v>
      </c>
      <c r="E155" t="s">
        <v>490</v>
      </c>
      <c r="F155" t="s">
        <v>491</v>
      </c>
      <c r="G155" s="3">
        <v>6.6666666666666666E-2</v>
      </c>
    </row>
    <row r="156" spans="1:10" x14ac:dyDescent="0.25">
      <c r="A156" s="2">
        <v>44637</v>
      </c>
      <c r="B156" t="s">
        <v>125</v>
      </c>
      <c r="C156" t="s">
        <v>492</v>
      </c>
      <c r="D156" t="s">
        <v>451</v>
      </c>
      <c r="E156" t="s">
        <v>493</v>
      </c>
      <c r="F156" t="s">
        <v>494</v>
      </c>
      <c r="G156" s="3">
        <v>3.0555555555555555E-2</v>
      </c>
    </row>
    <row r="157" spans="1:10" x14ac:dyDescent="0.25">
      <c r="A157" s="2">
        <v>44637</v>
      </c>
      <c r="B157" t="s">
        <v>125</v>
      </c>
      <c r="C157" t="s">
        <v>451</v>
      </c>
      <c r="D157" t="s">
        <v>492</v>
      </c>
      <c r="E157" t="s">
        <v>495</v>
      </c>
      <c r="F157" t="s">
        <v>496</v>
      </c>
      <c r="G157" s="3">
        <v>2.8472222222222222E-2</v>
      </c>
    </row>
    <row r="158" spans="1:10" x14ac:dyDescent="0.25">
      <c r="A158" s="2">
        <v>44636</v>
      </c>
      <c r="B158" t="s">
        <v>125</v>
      </c>
      <c r="C158" t="s">
        <v>497</v>
      </c>
      <c r="D158" t="s">
        <v>451</v>
      </c>
      <c r="E158" t="s">
        <v>498</v>
      </c>
      <c r="F158" t="s">
        <v>499</v>
      </c>
      <c r="G158" s="3">
        <v>3.5416666666666666E-2</v>
      </c>
    </row>
    <row r="159" spans="1:10" x14ac:dyDescent="0.25">
      <c r="A159" s="2">
        <v>44636</v>
      </c>
      <c r="B159" t="s">
        <v>125</v>
      </c>
      <c r="C159" t="s">
        <v>500</v>
      </c>
      <c r="D159" t="s">
        <v>497</v>
      </c>
      <c r="E159" t="s">
        <v>501</v>
      </c>
      <c r="F159" t="s">
        <v>502</v>
      </c>
      <c r="G159" s="3">
        <v>3.4027777777777775E-2</v>
      </c>
    </row>
    <row r="160" spans="1:10" x14ac:dyDescent="0.25">
      <c r="A160" s="2">
        <v>44635</v>
      </c>
      <c r="B160" t="s">
        <v>125</v>
      </c>
      <c r="C160" t="s">
        <v>488</v>
      </c>
      <c r="D160" t="s">
        <v>500</v>
      </c>
      <c r="E160" t="s">
        <v>503</v>
      </c>
      <c r="F160" t="s">
        <v>504</v>
      </c>
      <c r="G160" s="3">
        <v>3.125E-2</v>
      </c>
    </row>
    <row r="161" spans="1:10" x14ac:dyDescent="0.25">
      <c r="A161" s="2">
        <v>44635</v>
      </c>
      <c r="B161" t="s">
        <v>125</v>
      </c>
      <c r="C161" t="s">
        <v>175</v>
      </c>
      <c r="D161" t="s">
        <v>488</v>
      </c>
      <c r="E161" t="s">
        <v>165</v>
      </c>
      <c r="F161" t="s">
        <v>505</v>
      </c>
      <c r="G161" s="3">
        <v>0.11805555555555557</v>
      </c>
    </row>
    <row r="162" spans="1:10" x14ac:dyDescent="0.25">
      <c r="A162" s="2">
        <v>44634</v>
      </c>
      <c r="B162" t="s">
        <v>125</v>
      </c>
      <c r="C162" t="s">
        <v>506</v>
      </c>
      <c r="D162" t="s">
        <v>175</v>
      </c>
      <c r="E162" t="s">
        <v>507</v>
      </c>
      <c r="F162" t="s">
        <v>149</v>
      </c>
      <c r="G162" s="3">
        <v>8.4027777777777771E-2</v>
      </c>
    </row>
    <row r="163" spans="1:10" x14ac:dyDescent="0.25">
      <c r="A163" s="2">
        <v>44634</v>
      </c>
      <c r="B163" t="s">
        <v>125</v>
      </c>
      <c r="C163" t="s">
        <v>196</v>
      </c>
      <c r="D163" t="s">
        <v>506</v>
      </c>
      <c r="E163" t="s">
        <v>508</v>
      </c>
      <c r="F163" t="s">
        <v>509</v>
      </c>
      <c r="G163" s="3">
        <v>7.3611111111111113E-2</v>
      </c>
    </row>
    <row r="165" spans="1:10" x14ac:dyDescent="0.25">
      <c r="A165" s="2">
        <v>44712</v>
      </c>
      <c r="B165" t="s">
        <v>125</v>
      </c>
      <c r="C165" t="s">
        <v>196</v>
      </c>
      <c r="D165" t="s">
        <v>513</v>
      </c>
      <c r="E165" t="s">
        <v>514</v>
      </c>
      <c r="F165" t="s">
        <v>515</v>
      </c>
      <c r="G165" s="3">
        <v>3.6805555555555557E-2</v>
      </c>
      <c r="I165">
        <f>COUNTIF($C$165:$D$205,J165)</f>
        <v>2</v>
      </c>
      <c r="J165" t="s">
        <v>196</v>
      </c>
    </row>
    <row r="166" spans="1:10" x14ac:dyDescent="0.25">
      <c r="A166" s="2">
        <v>44712</v>
      </c>
      <c r="B166" t="s">
        <v>125</v>
      </c>
      <c r="C166" t="s">
        <v>513</v>
      </c>
      <c r="D166" t="s">
        <v>196</v>
      </c>
      <c r="E166" t="s">
        <v>516</v>
      </c>
      <c r="F166" t="s">
        <v>517</v>
      </c>
      <c r="G166" s="3">
        <v>3.9583333333333331E-2</v>
      </c>
      <c r="I166">
        <f t="shared" ref="I166:I178" si="6">COUNTIF($C$165:$D$205,J166)</f>
        <v>38</v>
      </c>
      <c r="J166" t="s">
        <v>513</v>
      </c>
    </row>
    <row r="167" spans="1:10" x14ac:dyDescent="0.25">
      <c r="A167" s="2">
        <v>44709</v>
      </c>
      <c r="B167" t="s">
        <v>125</v>
      </c>
      <c r="C167" t="s">
        <v>518</v>
      </c>
      <c r="D167" t="s">
        <v>513</v>
      </c>
      <c r="E167" t="s">
        <v>519</v>
      </c>
      <c r="F167" t="s">
        <v>520</v>
      </c>
      <c r="G167" s="3">
        <v>7.4305555555555555E-2</v>
      </c>
      <c r="I167">
        <f t="shared" si="6"/>
        <v>4</v>
      </c>
      <c r="J167" t="s">
        <v>518</v>
      </c>
    </row>
    <row r="168" spans="1:10" x14ac:dyDescent="0.25">
      <c r="A168" s="2">
        <v>44709</v>
      </c>
      <c r="B168" t="s">
        <v>125</v>
      </c>
      <c r="C168" t="s">
        <v>521</v>
      </c>
      <c r="D168" t="s">
        <v>518</v>
      </c>
      <c r="E168" t="s">
        <v>522</v>
      </c>
      <c r="F168" t="s">
        <v>523</v>
      </c>
      <c r="G168" s="3">
        <v>0.1111111111111111</v>
      </c>
      <c r="I168">
        <f t="shared" si="6"/>
        <v>2</v>
      </c>
      <c r="J168" t="s">
        <v>521</v>
      </c>
    </row>
    <row r="169" spans="1:10" x14ac:dyDescent="0.25">
      <c r="A169" s="2">
        <v>44709</v>
      </c>
      <c r="B169" t="s">
        <v>125</v>
      </c>
      <c r="C169" t="s">
        <v>518</v>
      </c>
      <c r="D169" t="s">
        <v>521</v>
      </c>
      <c r="E169" t="s">
        <v>524</v>
      </c>
      <c r="F169" t="s">
        <v>525</v>
      </c>
      <c r="G169" s="3">
        <v>9.0972222222222218E-2</v>
      </c>
      <c r="I169">
        <f t="shared" si="6"/>
        <v>2</v>
      </c>
      <c r="J169" t="s">
        <v>528</v>
      </c>
    </row>
    <row r="170" spans="1:10" x14ac:dyDescent="0.25">
      <c r="A170" s="2">
        <v>44709</v>
      </c>
      <c r="B170" t="s">
        <v>125</v>
      </c>
      <c r="C170" t="s">
        <v>513</v>
      </c>
      <c r="D170" t="s">
        <v>518</v>
      </c>
      <c r="E170" t="s">
        <v>526</v>
      </c>
      <c r="F170" t="s">
        <v>527</v>
      </c>
      <c r="G170" s="3">
        <v>6.1111111111111116E-2</v>
      </c>
      <c r="I170">
        <f t="shared" si="6"/>
        <v>6</v>
      </c>
      <c r="J170" t="s">
        <v>531</v>
      </c>
    </row>
    <row r="171" spans="1:10" x14ac:dyDescent="0.25">
      <c r="A171" s="2">
        <v>44706</v>
      </c>
      <c r="B171" t="s">
        <v>125</v>
      </c>
      <c r="C171" t="s">
        <v>528</v>
      </c>
      <c r="D171" t="s">
        <v>513</v>
      </c>
      <c r="E171" t="s">
        <v>152</v>
      </c>
      <c r="F171" t="s">
        <v>529</v>
      </c>
      <c r="G171" s="3">
        <v>6.458333333333334E-2</v>
      </c>
      <c r="I171">
        <f t="shared" si="6"/>
        <v>4</v>
      </c>
      <c r="J171" t="s">
        <v>536</v>
      </c>
    </row>
    <row r="172" spans="1:10" x14ac:dyDescent="0.25">
      <c r="A172" s="2">
        <v>44706</v>
      </c>
      <c r="B172" t="s">
        <v>125</v>
      </c>
      <c r="C172" t="s">
        <v>513</v>
      </c>
      <c r="D172" t="s">
        <v>528</v>
      </c>
      <c r="E172" t="s">
        <v>530</v>
      </c>
      <c r="F172" t="s">
        <v>141</v>
      </c>
      <c r="G172" s="3">
        <v>5.6944444444444443E-2</v>
      </c>
      <c r="I172">
        <f t="shared" si="6"/>
        <v>2</v>
      </c>
      <c r="J172" t="s">
        <v>439</v>
      </c>
    </row>
    <row r="173" spans="1:10" x14ac:dyDescent="0.25">
      <c r="A173" s="2">
        <v>44705</v>
      </c>
      <c r="B173" t="s">
        <v>125</v>
      </c>
      <c r="C173" t="s">
        <v>531</v>
      </c>
      <c r="D173" t="s">
        <v>513</v>
      </c>
      <c r="E173" t="s">
        <v>532</v>
      </c>
      <c r="F173" t="s">
        <v>533</v>
      </c>
      <c r="G173" s="3">
        <v>2.9166666666666664E-2</v>
      </c>
      <c r="I173">
        <f t="shared" si="6"/>
        <v>6</v>
      </c>
      <c r="J173" t="s">
        <v>545</v>
      </c>
    </row>
    <row r="174" spans="1:10" x14ac:dyDescent="0.25">
      <c r="A174" s="2">
        <v>44705</v>
      </c>
      <c r="B174" t="s">
        <v>125</v>
      </c>
      <c r="C174" t="s">
        <v>513</v>
      </c>
      <c r="D174" t="s">
        <v>531</v>
      </c>
      <c r="E174" t="s">
        <v>534</v>
      </c>
      <c r="F174" t="s">
        <v>535</v>
      </c>
      <c r="G174" s="3">
        <v>3.1944444444444449E-2</v>
      </c>
      <c r="I174">
        <f t="shared" si="6"/>
        <v>2</v>
      </c>
      <c r="J174" t="s">
        <v>550</v>
      </c>
    </row>
    <row r="175" spans="1:10" x14ac:dyDescent="0.25">
      <c r="A175" s="2">
        <v>44702</v>
      </c>
      <c r="B175" t="s">
        <v>357</v>
      </c>
      <c r="C175" t="s">
        <v>536</v>
      </c>
      <c r="D175" t="s">
        <v>536</v>
      </c>
      <c r="E175" t="s">
        <v>537</v>
      </c>
      <c r="F175" t="s">
        <v>538</v>
      </c>
      <c r="G175" t="s">
        <v>539</v>
      </c>
      <c r="I175">
        <f t="shared" si="6"/>
        <v>8</v>
      </c>
      <c r="J175" t="s">
        <v>555</v>
      </c>
    </row>
    <row r="176" spans="1:10" x14ac:dyDescent="0.25">
      <c r="A176" s="2">
        <v>44702</v>
      </c>
      <c r="B176" t="s">
        <v>125</v>
      </c>
      <c r="C176" t="s">
        <v>536</v>
      </c>
      <c r="D176" t="s">
        <v>513</v>
      </c>
      <c r="E176" t="s">
        <v>537</v>
      </c>
      <c r="F176" t="s">
        <v>168</v>
      </c>
      <c r="G176" s="3">
        <v>0.10277777777777779</v>
      </c>
      <c r="I176">
        <f t="shared" si="6"/>
        <v>2</v>
      </c>
      <c r="J176" t="s">
        <v>185</v>
      </c>
    </row>
    <row r="177" spans="1:10" x14ac:dyDescent="0.25">
      <c r="A177" s="2">
        <v>44702</v>
      </c>
      <c r="B177" t="s">
        <v>125</v>
      </c>
      <c r="C177" t="s">
        <v>513</v>
      </c>
      <c r="D177" t="s">
        <v>536</v>
      </c>
      <c r="E177" t="s">
        <v>199</v>
      </c>
      <c r="F177" t="s">
        <v>540</v>
      </c>
      <c r="G177" s="3">
        <v>0.12986111111111112</v>
      </c>
      <c r="I177">
        <f t="shared" si="6"/>
        <v>2</v>
      </c>
      <c r="J177" t="s">
        <v>584</v>
      </c>
    </row>
    <row r="178" spans="1:10" x14ac:dyDescent="0.25">
      <c r="A178" s="2">
        <v>44691</v>
      </c>
      <c r="B178" t="s">
        <v>125</v>
      </c>
      <c r="C178" t="s">
        <v>439</v>
      </c>
      <c r="D178" t="s">
        <v>513</v>
      </c>
      <c r="E178" t="s">
        <v>541</v>
      </c>
      <c r="F178" t="s">
        <v>542</v>
      </c>
      <c r="G178" s="3">
        <v>6.7361111111111108E-2</v>
      </c>
      <c r="I178">
        <f t="shared" si="6"/>
        <v>2</v>
      </c>
      <c r="J178" t="s">
        <v>589</v>
      </c>
    </row>
    <row r="179" spans="1:10" x14ac:dyDescent="0.25">
      <c r="A179" s="2">
        <v>44676</v>
      </c>
      <c r="B179" t="s">
        <v>125</v>
      </c>
      <c r="C179" t="s">
        <v>513</v>
      </c>
      <c r="D179" t="s">
        <v>439</v>
      </c>
      <c r="E179" t="s">
        <v>543</v>
      </c>
      <c r="F179" t="s">
        <v>544</v>
      </c>
      <c r="G179" s="3">
        <v>6.5972222222222224E-2</v>
      </c>
    </row>
    <row r="180" spans="1:10" x14ac:dyDescent="0.25">
      <c r="A180" s="2">
        <v>44672</v>
      </c>
      <c r="B180" t="s">
        <v>125</v>
      </c>
      <c r="C180" t="s">
        <v>545</v>
      </c>
      <c r="D180" t="s">
        <v>513</v>
      </c>
      <c r="E180" t="s">
        <v>546</v>
      </c>
      <c r="F180" t="s">
        <v>547</v>
      </c>
      <c r="G180" s="3">
        <v>2.7777777777777776E-2</v>
      </c>
    </row>
    <row r="181" spans="1:10" x14ac:dyDescent="0.25">
      <c r="A181" s="2">
        <v>44672</v>
      </c>
      <c r="B181" t="s">
        <v>125</v>
      </c>
      <c r="C181" t="s">
        <v>513</v>
      </c>
      <c r="D181" t="s">
        <v>545</v>
      </c>
      <c r="E181" t="s">
        <v>548</v>
      </c>
      <c r="F181" t="s">
        <v>549</v>
      </c>
      <c r="G181" s="3">
        <v>3.6805555555555557E-2</v>
      </c>
    </row>
    <row r="182" spans="1:10" x14ac:dyDescent="0.25">
      <c r="A182" s="2">
        <v>44671</v>
      </c>
      <c r="B182" t="s">
        <v>125</v>
      </c>
      <c r="C182" t="s">
        <v>550</v>
      </c>
      <c r="D182" t="s">
        <v>513</v>
      </c>
      <c r="E182" t="s">
        <v>551</v>
      </c>
      <c r="F182" t="s">
        <v>552</v>
      </c>
      <c r="G182" s="3">
        <v>6.5972222222222224E-2</v>
      </c>
    </row>
    <row r="183" spans="1:10" x14ac:dyDescent="0.25">
      <c r="A183" s="2">
        <v>44670</v>
      </c>
      <c r="B183" t="s">
        <v>125</v>
      </c>
      <c r="C183" t="s">
        <v>513</v>
      </c>
      <c r="D183" t="s">
        <v>550</v>
      </c>
      <c r="E183" t="s">
        <v>553</v>
      </c>
      <c r="F183" t="s">
        <v>554</v>
      </c>
      <c r="G183" s="3">
        <v>7.4305555555555555E-2</v>
      </c>
    </row>
    <row r="184" spans="1:10" x14ac:dyDescent="0.25">
      <c r="A184" s="2">
        <v>44669</v>
      </c>
      <c r="B184" t="s">
        <v>125</v>
      </c>
      <c r="C184" t="s">
        <v>555</v>
      </c>
      <c r="D184" t="s">
        <v>513</v>
      </c>
      <c r="E184" t="s">
        <v>556</v>
      </c>
      <c r="F184" t="s">
        <v>557</v>
      </c>
      <c r="G184" s="3">
        <v>5.8333333333333327E-2</v>
      </c>
    </row>
    <row r="185" spans="1:10" x14ac:dyDescent="0.25">
      <c r="A185" s="2">
        <v>44669</v>
      </c>
      <c r="B185" t="s">
        <v>125</v>
      </c>
      <c r="C185" t="s">
        <v>513</v>
      </c>
      <c r="D185" t="s">
        <v>555</v>
      </c>
      <c r="E185" t="s">
        <v>558</v>
      </c>
      <c r="F185" t="s">
        <v>559</v>
      </c>
      <c r="G185" s="3">
        <v>4.9305555555555554E-2</v>
      </c>
    </row>
    <row r="186" spans="1:10" x14ac:dyDescent="0.25">
      <c r="A186" s="2">
        <v>44664</v>
      </c>
      <c r="B186" t="s">
        <v>125</v>
      </c>
      <c r="C186" t="s">
        <v>555</v>
      </c>
      <c r="D186" t="s">
        <v>513</v>
      </c>
      <c r="E186" t="s">
        <v>560</v>
      </c>
      <c r="F186" t="s">
        <v>213</v>
      </c>
      <c r="G186" s="3">
        <v>5.8333333333333327E-2</v>
      </c>
    </row>
    <row r="187" spans="1:10" x14ac:dyDescent="0.25">
      <c r="A187" s="2">
        <v>44664</v>
      </c>
      <c r="B187" t="s">
        <v>125</v>
      </c>
      <c r="C187" t="s">
        <v>513</v>
      </c>
      <c r="D187" t="s">
        <v>555</v>
      </c>
      <c r="E187" t="s">
        <v>192</v>
      </c>
      <c r="F187" t="s">
        <v>561</v>
      </c>
      <c r="G187" s="3">
        <v>4.9305555555555554E-2</v>
      </c>
    </row>
    <row r="188" spans="1:10" x14ac:dyDescent="0.25">
      <c r="A188" s="2">
        <v>44658</v>
      </c>
      <c r="B188" t="s">
        <v>125</v>
      </c>
      <c r="C188" t="s">
        <v>531</v>
      </c>
      <c r="D188" t="s">
        <v>513</v>
      </c>
      <c r="E188" t="s">
        <v>562</v>
      </c>
      <c r="F188" t="s">
        <v>563</v>
      </c>
      <c r="G188" s="3">
        <v>2.4999999999999998E-2</v>
      </c>
    </row>
    <row r="189" spans="1:10" x14ac:dyDescent="0.25">
      <c r="A189" s="2">
        <v>44658</v>
      </c>
      <c r="B189" t="s">
        <v>125</v>
      </c>
      <c r="C189" t="s">
        <v>513</v>
      </c>
      <c r="D189" t="s">
        <v>531</v>
      </c>
      <c r="E189" t="s">
        <v>564</v>
      </c>
      <c r="F189" t="s">
        <v>565</v>
      </c>
      <c r="G189" s="3">
        <v>3.3333333333333333E-2</v>
      </c>
    </row>
    <row r="190" spans="1:10" x14ac:dyDescent="0.25">
      <c r="A190" s="2">
        <v>44656</v>
      </c>
      <c r="B190" t="s">
        <v>125</v>
      </c>
      <c r="C190" t="s">
        <v>545</v>
      </c>
      <c r="D190" t="s">
        <v>513</v>
      </c>
      <c r="E190" t="s">
        <v>566</v>
      </c>
      <c r="F190" t="s">
        <v>567</v>
      </c>
      <c r="G190" s="3">
        <v>2.6388888888888889E-2</v>
      </c>
    </row>
    <row r="191" spans="1:10" x14ac:dyDescent="0.25">
      <c r="A191" s="2">
        <v>44656</v>
      </c>
      <c r="B191" t="s">
        <v>125</v>
      </c>
      <c r="C191" t="s">
        <v>513</v>
      </c>
      <c r="D191" t="s">
        <v>545</v>
      </c>
      <c r="E191" t="s">
        <v>568</v>
      </c>
      <c r="F191" t="s">
        <v>569</v>
      </c>
      <c r="G191" s="3">
        <v>3.8194444444444441E-2</v>
      </c>
    </row>
    <row r="192" spans="1:10" x14ac:dyDescent="0.25">
      <c r="A192" s="2">
        <v>44650</v>
      </c>
      <c r="B192" t="s">
        <v>125</v>
      </c>
      <c r="C192" t="s">
        <v>545</v>
      </c>
      <c r="D192" t="s">
        <v>513</v>
      </c>
      <c r="E192" t="s">
        <v>570</v>
      </c>
      <c r="F192" t="s">
        <v>571</v>
      </c>
      <c r="G192" s="3">
        <v>2.4999999999999998E-2</v>
      </c>
    </row>
    <row r="193" spans="1:10" x14ac:dyDescent="0.25">
      <c r="A193" s="2">
        <v>44650</v>
      </c>
      <c r="B193" t="s">
        <v>125</v>
      </c>
      <c r="C193" t="s">
        <v>513</v>
      </c>
      <c r="D193" t="s">
        <v>545</v>
      </c>
      <c r="E193" t="s">
        <v>572</v>
      </c>
      <c r="F193" t="s">
        <v>569</v>
      </c>
      <c r="G193" s="3">
        <v>4.027777777777778E-2</v>
      </c>
    </row>
    <row r="194" spans="1:10" x14ac:dyDescent="0.25">
      <c r="A194" s="2">
        <v>44641</v>
      </c>
      <c r="B194" t="s">
        <v>125</v>
      </c>
      <c r="C194" t="s">
        <v>531</v>
      </c>
      <c r="D194" t="s">
        <v>513</v>
      </c>
      <c r="E194" t="s">
        <v>573</v>
      </c>
      <c r="F194" t="s">
        <v>574</v>
      </c>
      <c r="G194" s="3">
        <v>2.7777777777777776E-2</v>
      </c>
    </row>
    <row r="195" spans="1:10" x14ac:dyDescent="0.25">
      <c r="A195" s="2">
        <v>44640</v>
      </c>
      <c r="B195" t="s">
        <v>125</v>
      </c>
      <c r="C195" t="s">
        <v>513</v>
      </c>
      <c r="D195" t="s">
        <v>531</v>
      </c>
      <c r="E195" t="s">
        <v>575</v>
      </c>
      <c r="F195" t="s">
        <v>576</v>
      </c>
      <c r="G195" s="3">
        <v>3.0555555555555555E-2</v>
      </c>
    </row>
    <row r="196" spans="1:10" x14ac:dyDescent="0.25">
      <c r="A196" s="2">
        <v>44637</v>
      </c>
      <c r="B196" t="s">
        <v>125</v>
      </c>
      <c r="C196" t="s">
        <v>555</v>
      </c>
      <c r="D196" t="s">
        <v>513</v>
      </c>
      <c r="E196" t="s">
        <v>577</v>
      </c>
      <c r="F196" t="s">
        <v>578</v>
      </c>
      <c r="G196" s="3">
        <v>5.5555555555555552E-2</v>
      </c>
    </row>
    <row r="197" spans="1:10" x14ac:dyDescent="0.25">
      <c r="A197" s="2">
        <v>44637</v>
      </c>
      <c r="B197" t="s">
        <v>125</v>
      </c>
      <c r="C197" t="s">
        <v>513</v>
      </c>
      <c r="D197" t="s">
        <v>555</v>
      </c>
      <c r="E197" t="s">
        <v>579</v>
      </c>
      <c r="F197" t="s">
        <v>580</v>
      </c>
      <c r="G197" s="3">
        <v>5.486111111111111E-2</v>
      </c>
    </row>
    <row r="198" spans="1:10" x14ac:dyDescent="0.25">
      <c r="A198" s="2">
        <v>44633</v>
      </c>
      <c r="B198" t="s">
        <v>125</v>
      </c>
      <c r="C198" t="s">
        <v>185</v>
      </c>
      <c r="D198" t="s">
        <v>513</v>
      </c>
      <c r="E198" t="s">
        <v>431</v>
      </c>
      <c r="F198" t="s">
        <v>581</v>
      </c>
      <c r="G198" s="3">
        <v>3.5416666666666666E-2</v>
      </c>
    </row>
    <row r="199" spans="1:10" x14ac:dyDescent="0.25">
      <c r="A199" s="2">
        <v>44631</v>
      </c>
      <c r="B199" t="s">
        <v>125</v>
      </c>
      <c r="C199" t="s">
        <v>513</v>
      </c>
      <c r="D199" t="s">
        <v>185</v>
      </c>
      <c r="E199" t="s">
        <v>582</v>
      </c>
      <c r="F199" t="s">
        <v>583</v>
      </c>
      <c r="G199" s="3">
        <v>3.888888888888889E-2</v>
      </c>
    </row>
    <row r="200" spans="1:10" x14ac:dyDescent="0.25">
      <c r="A200" s="2">
        <v>44629</v>
      </c>
      <c r="B200" t="s">
        <v>125</v>
      </c>
      <c r="C200" t="s">
        <v>584</v>
      </c>
      <c r="D200" t="s">
        <v>513</v>
      </c>
      <c r="E200" t="s">
        <v>585</v>
      </c>
      <c r="F200" t="s">
        <v>586</v>
      </c>
      <c r="G200" s="3">
        <v>6.1805555555555558E-2</v>
      </c>
    </row>
    <row r="201" spans="1:10" x14ac:dyDescent="0.25">
      <c r="A201" s="2">
        <v>44629</v>
      </c>
      <c r="B201" t="s">
        <v>125</v>
      </c>
      <c r="C201" t="s">
        <v>513</v>
      </c>
      <c r="D201" t="s">
        <v>584</v>
      </c>
      <c r="E201" t="s">
        <v>587</v>
      </c>
      <c r="F201" t="s">
        <v>588</v>
      </c>
      <c r="G201" s="3">
        <v>5.486111111111111E-2</v>
      </c>
    </row>
    <row r="202" spans="1:10" x14ac:dyDescent="0.25">
      <c r="A202" s="2">
        <v>44626</v>
      </c>
      <c r="B202" t="s">
        <v>125</v>
      </c>
      <c r="C202" t="s">
        <v>589</v>
      </c>
      <c r="D202" t="s">
        <v>513</v>
      </c>
      <c r="E202" t="s">
        <v>590</v>
      </c>
      <c r="F202" t="s">
        <v>591</v>
      </c>
      <c r="G202" s="3">
        <v>8.819444444444445E-2</v>
      </c>
    </row>
    <row r="203" spans="1:10" x14ac:dyDescent="0.25">
      <c r="A203" s="2">
        <v>44626</v>
      </c>
      <c r="B203" t="s">
        <v>125</v>
      </c>
      <c r="C203" t="s">
        <v>513</v>
      </c>
      <c r="D203" t="s">
        <v>589</v>
      </c>
      <c r="E203" t="s">
        <v>592</v>
      </c>
      <c r="F203" t="s">
        <v>593</v>
      </c>
      <c r="G203" s="3">
        <v>7.0833333333333331E-2</v>
      </c>
    </row>
    <row r="204" spans="1:10" x14ac:dyDescent="0.25">
      <c r="A204" s="2">
        <v>44624</v>
      </c>
      <c r="B204" t="s">
        <v>125</v>
      </c>
      <c r="C204" t="s">
        <v>555</v>
      </c>
      <c r="D204" t="s">
        <v>513</v>
      </c>
      <c r="E204" t="s">
        <v>594</v>
      </c>
      <c r="F204" t="s">
        <v>595</v>
      </c>
      <c r="G204" s="3">
        <v>6.5972222222222224E-2</v>
      </c>
    </row>
    <row r="205" spans="1:10" x14ac:dyDescent="0.25">
      <c r="A205" s="2">
        <v>44624</v>
      </c>
      <c r="B205" t="s">
        <v>125</v>
      </c>
      <c r="C205" t="s">
        <v>513</v>
      </c>
      <c r="D205" t="s">
        <v>555</v>
      </c>
      <c r="E205" t="s">
        <v>596</v>
      </c>
      <c r="F205" t="s">
        <v>597</v>
      </c>
      <c r="G205" s="3">
        <v>5.6250000000000001E-2</v>
      </c>
    </row>
    <row r="207" spans="1:10" x14ac:dyDescent="0.25">
      <c r="A207" s="2">
        <v>44690</v>
      </c>
      <c r="B207" t="s">
        <v>125</v>
      </c>
      <c r="C207" t="s">
        <v>600</v>
      </c>
      <c r="D207" t="s">
        <v>601</v>
      </c>
      <c r="E207" t="s">
        <v>602</v>
      </c>
      <c r="F207" t="s">
        <v>603</v>
      </c>
      <c r="G207" s="3">
        <v>0.11180555555555556</v>
      </c>
      <c r="I207">
        <f>COUNTIF($C$207:$D$214,J207)</f>
        <v>2</v>
      </c>
      <c r="J207" t="s">
        <v>600</v>
      </c>
    </row>
    <row r="208" spans="1:10" x14ac:dyDescent="0.25">
      <c r="A208" s="2">
        <v>44690</v>
      </c>
      <c r="B208" t="s">
        <v>125</v>
      </c>
      <c r="C208" t="s">
        <v>601</v>
      </c>
      <c r="D208" t="s">
        <v>600</v>
      </c>
      <c r="E208" t="s">
        <v>604</v>
      </c>
      <c r="F208" t="s">
        <v>605</v>
      </c>
      <c r="G208" s="3">
        <v>0.15972222222222224</v>
      </c>
      <c r="I208">
        <f t="shared" ref="I208:I211" si="7">COUNTIF($C$207:$D$214,J208)</f>
        <v>8</v>
      </c>
      <c r="J208" t="s">
        <v>601</v>
      </c>
    </row>
    <row r="209" spans="1:10" x14ac:dyDescent="0.25">
      <c r="A209" s="2">
        <v>44688</v>
      </c>
      <c r="B209" t="s">
        <v>125</v>
      </c>
      <c r="C209" t="s">
        <v>606</v>
      </c>
      <c r="D209" t="s">
        <v>601</v>
      </c>
      <c r="E209" t="s">
        <v>607</v>
      </c>
      <c r="F209" t="s">
        <v>608</v>
      </c>
      <c r="G209" s="3">
        <v>2.4999999999999998E-2</v>
      </c>
      <c r="I209">
        <f t="shared" si="7"/>
        <v>2</v>
      </c>
      <c r="J209" t="s">
        <v>606</v>
      </c>
    </row>
    <row r="210" spans="1:10" x14ac:dyDescent="0.25">
      <c r="A210" s="2">
        <v>44688</v>
      </c>
      <c r="B210" t="s">
        <v>125</v>
      </c>
      <c r="C210" t="s">
        <v>601</v>
      </c>
      <c r="D210" t="s">
        <v>606</v>
      </c>
      <c r="E210" t="s">
        <v>529</v>
      </c>
      <c r="F210" t="s">
        <v>253</v>
      </c>
      <c r="G210" s="3">
        <v>2.5694444444444447E-2</v>
      </c>
      <c r="I210">
        <f t="shared" si="7"/>
        <v>2</v>
      </c>
      <c r="J210" t="s">
        <v>609</v>
      </c>
    </row>
    <row r="211" spans="1:10" x14ac:dyDescent="0.25">
      <c r="A211" s="2">
        <v>44685</v>
      </c>
      <c r="B211" t="s">
        <v>125</v>
      </c>
      <c r="C211" t="s">
        <v>609</v>
      </c>
      <c r="D211" t="s">
        <v>601</v>
      </c>
      <c r="E211" t="s">
        <v>610</v>
      </c>
      <c r="F211" t="s">
        <v>611</v>
      </c>
      <c r="G211" s="3">
        <v>8.6805555555555566E-2</v>
      </c>
      <c r="I211">
        <f t="shared" si="7"/>
        <v>2</v>
      </c>
      <c r="J211" t="s">
        <v>614</v>
      </c>
    </row>
    <row r="212" spans="1:10" x14ac:dyDescent="0.25">
      <c r="A212" s="2">
        <v>44680</v>
      </c>
      <c r="B212" t="s">
        <v>125</v>
      </c>
      <c r="C212" t="s">
        <v>601</v>
      </c>
      <c r="D212" t="s">
        <v>609</v>
      </c>
      <c r="E212" t="s">
        <v>612</v>
      </c>
      <c r="F212" t="s">
        <v>613</v>
      </c>
      <c r="G212" s="3">
        <v>9.375E-2</v>
      </c>
    </row>
    <row r="213" spans="1:10" x14ac:dyDescent="0.25">
      <c r="A213" s="2">
        <v>44649</v>
      </c>
      <c r="B213" t="s">
        <v>125</v>
      </c>
      <c r="C213" t="s">
        <v>614</v>
      </c>
      <c r="D213" t="s">
        <v>601</v>
      </c>
      <c r="E213" t="s">
        <v>615</v>
      </c>
      <c r="F213" t="s">
        <v>616</v>
      </c>
      <c r="G213" s="3">
        <v>8.4722222222222213E-2</v>
      </c>
    </row>
    <row r="214" spans="1:10" x14ac:dyDescent="0.25">
      <c r="A214" s="2">
        <v>44648</v>
      </c>
      <c r="B214" t="s">
        <v>125</v>
      </c>
      <c r="C214" t="s">
        <v>601</v>
      </c>
      <c r="D214" t="s">
        <v>614</v>
      </c>
      <c r="E214" t="s">
        <v>617</v>
      </c>
      <c r="F214" t="s">
        <v>618</v>
      </c>
      <c r="G214" s="3">
        <v>7.2916666666666671E-2</v>
      </c>
    </row>
    <row r="216" spans="1:10" x14ac:dyDescent="0.25">
      <c r="A216" s="2">
        <v>44710</v>
      </c>
      <c r="B216" t="s">
        <v>125</v>
      </c>
      <c r="C216" t="s">
        <v>536</v>
      </c>
      <c r="D216" t="s">
        <v>621</v>
      </c>
      <c r="E216" t="s">
        <v>622</v>
      </c>
      <c r="F216" t="s">
        <v>623</v>
      </c>
      <c r="G216" s="3">
        <v>6.6666666666666666E-2</v>
      </c>
      <c r="I216">
        <f>COUNTIF($C$216:$D$239,J216)</f>
        <v>2</v>
      </c>
      <c r="J216" t="s">
        <v>536</v>
      </c>
    </row>
    <row r="217" spans="1:10" x14ac:dyDescent="0.25">
      <c r="A217" s="2">
        <v>44708</v>
      </c>
      <c r="B217" t="s">
        <v>125</v>
      </c>
      <c r="C217" t="s">
        <v>621</v>
      </c>
      <c r="D217" t="s">
        <v>536</v>
      </c>
      <c r="E217" t="s">
        <v>624</v>
      </c>
      <c r="F217" t="s">
        <v>625</v>
      </c>
      <c r="G217" s="3">
        <v>6.5277777777777782E-2</v>
      </c>
      <c r="I217">
        <f t="shared" ref="I217:I227" si="8">COUNTIF($C$216:$D$239,J217)</f>
        <v>3</v>
      </c>
      <c r="J217" t="s">
        <v>621</v>
      </c>
    </row>
    <row r="218" spans="1:10" x14ac:dyDescent="0.25">
      <c r="A218" s="2">
        <v>44708</v>
      </c>
      <c r="B218" t="s">
        <v>125</v>
      </c>
      <c r="C218" t="s">
        <v>626</v>
      </c>
      <c r="D218" t="s">
        <v>621</v>
      </c>
      <c r="E218" t="s">
        <v>627</v>
      </c>
      <c r="F218" t="s">
        <v>628</v>
      </c>
      <c r="G218" s="3">
        <v>5.8333333333333327E-2</v>
      </c>
      <c r="I218">
        <f t="shared" si="8"/>
        <v>8</v>
      </c>
      <c r="J218" t="s">
        <v>626</v>
      </c>
    </row>
    <row r="219" spans="1:10" x14ac:dyDescent="0.25">
      <c r="A219" s="2">
        <v>44686</v>
      </c>
      <c r="B219" t="s">
        <v>125</v>
      </c>
      <c r="C219" t="s">
        <v>403</v>
      </c>
      <c r="D219" t="s">
        <v>626</v>
      </c>
      <c r="E219" t="s">
        <v>629</v>
      </c>
      <c r="F219" t="s">
        <v>630</v>
      </c>
      <c r="G219" s="3">
        <v>4.9999999999999996E-2</v>
      </c>
      <c r="I219">
        <f t="shared" si="8"/>
        <v>6</v>
      </c>
      <c r="J219" t="s">
        <v>403</v>
      </c>
    </row>
    <row r="220" spans="1:10" x14ac:dyDescent="0.25">
      <c r="A220" s="2">
        <v>44664</v>
      </c>
      <c r="B220" t="s">
        <v>125</v>
      </c>
      <c r="C220" t="s">
        <v>631</v>
      </c>
      <c r="D220" t="s">
        <v>403</v>
      </c>
      <c r="E220" t="s">
        <v>632</v>
      </c>
      <c r="F220" t="s">
        <v>633</v>
      </c>
      <c r="G220" s="3">
        <v>9.0972222222222218E-2</v>
      </c>
      <c r="I220">
        <f t="shared" si="8"/>
        <v>2</v>
      </c>
      <c r="J220" t="s">
        <v>631</v>
      </c>
    </row>
    <row r="221" spans="1:10" x14ac:dyDescent="0.25">
      <c r="A221" s="2">
        <v>44664</v>
      </c>
      <c r="B221" t="s">
        <v>125</v>
      </c>
      <c r="C221" t="s">
        <v>403</v>
      </c>
      <c r="D221" t="s">
        <v>631</v>
      </c>
      <c r="E221" t="s">
        <v>634</v>
      </c>
      <c r="F221" t="s">
        <v>635</v>
      </c>
      <c r="G221" s="3">
        <v>7.9861111111111105E-2</v>
      </c>
      <c r="I221">
        <f t="shared" si="8"/>
        <v>4</v>
      </c>
      <c r="J221" t="s">
        <v>636</v>
      </c>
    </row>
    <row r="222" spans="1:10" x14ac:dyDescent="0.25">
      <c r="A222" s="2">
        <v>44654</v>
      </c>
      <c r="B222" t="s">
        <v>125</v>
      </c>
      <c r="C222" t="s">
        <v>636</v>
      </c>
      <c r="D222" t="s">
        <v>403</v>
      </c>
      <c r="E222" t="s">
        <v>637</v>
      </c>
      <c r="F222" t="s">
        <v>638</v>
      </c>
      <c r="G222" s="3">
        <v>9.5833333333333326E-2</v>
      </c>
      <c r="I222">
        <f t="shared" si="8"/>
        <v>4</v>
      </c>
      <c r="J222" t="s">
        <v>600</v>
      </c>
    </row>
    <row r="223" spans="1:10" x14ac:dyDescent="0.25">
      <c r="A223" s="2">
        <v>44654</v>
      </c>
      <c r="B223" t="s">
        <v>125</v>
      </c>
      <c r="C223" t="s">
        <v>600</v>
      </c>
      <c r="D223" t="s">
        <v>636</v>
      </c>
      <c r="E223" t="s">
        <v>639</v>
      </c>
      <c r="F223" t="s">
        <v>201</v>
      </c>
      <c r="G223" s="3">
        <v>3.7499999999999999E-2</v>
      </c>
      <c r="I223">
        <f t="shared" si="8"/>
        <v>5</v>
      </c>
      <c r="J223" t="s">
        <v>649</v>
      </c>
    </row>
    <row r="224" spans="1:10" x14ac:dyDescent="0.25">
      <c r="A224" s="2">
        <v>44647</v>
      </c>
      <c r="B224" t="s">
        <v>125</v>
      </c>
      <c r="C224" t="s">
        <v>636</v>
      </c>
      <c r="D224" t="s">
        <v>600</v>
      </c>
      <c r="E224" t="s">
        <v>640</v>
      </c>
      <c r="F224" t="s">
        <v>641</v>
      </c>
      <c r="G224" s="3">
        <v>4.3750000000000004E-2</v>
      </c>
      <c r="I224">
        <f t="shared" si="8"/>
        <v>3</v>
      </c>
      <c r="J224" t="s">
        <v>445</v>
      </c>
    </row>
    <row r="225" spans="1:10" x14ac:dyDescent="0.25">
      <c r="A225" s="2">
        <v>44647</v>
      </c>
      <c r="B225" t="s">
        <v>125</v>
      </c>
      <c r="C225" t="s">
        <v>403</v>
      </c>
      <c r="D225" t="s">
        <v>636</v>
      </c>
      <c r="E225" t="s">
        <v>642</v>
      </c>
      <c r="F225" t="s">
        <v>643</v>
      </c>
      <c r="G225" s="3">
        <v>8.8888888888888892E-2</v>
      </c>
      <c r="I225">
        <f t="shared" si="8"/>
        <v>6</v>
      </c>
      <c r="J225" t="s">
        <v>282</v>
      </c>
    </row>
    <row r="226" spans="1:10" x14ac:dyDescent="0.25">
      <c r="A226" s="2">
        <v>44644</v>
      </c>
      <c r="B226" t="s">
        <v>125</v>
      </c>
      <c r="C226" t="s">
        <v>626</v>
      </c>
      <c r="D226" t="s">
        <v>403</v>
      </c>
      <c r="E226" t="s">
        <v>461</v>
      </c>
      <c r="F226" t="s">
        <v>644</v>
      </c>
      <c r="G226" s="3">
        <v>5.9027777777777783E-2</v>
      </c>
      <c r="I226">
        <f t="shared" si="8"/>
        <v>4</v>
      </c>
      <c r="J226" t="s">
        <v>656</v>
      </c>
    </row>
    <row r="227" spans="1:10" x14ac:dyDescent="0.25">
      <c r="A227" s="2">
        <v>44643</v>
      </c>
      <c r="B227" t="s">
        <v>125</v>
      </c>
      <c r="C227" t="s">
        <v>626</v>
      </c>
      <c r="D227" t="s">
        <v>626</v>
      </c>
      <c r="E227" t="s">
        <v>645</v>
      </c>
      <c r="F227" t="s">
        <v>646</v>
      </c>
      <c r="G227" s="3">
        <v>6.2499999999999995E-3</v>
      </c>
      <c r="I227">
        <f t="shared" si="8"/>
        <v>1</v>
      </c>
      <c r="J227" t="s">
        <v>601</v>
      </c>
    </row>
    <row r="228" spans="1:10" x14ac:dyDescent="0.25">
      <c r="A228" s="2">
        <v>44643</v>
      </c>
      <c r="B228" t="s">
        <v>125</v>
      </c>
      <c r="C228" t="s">
        <v>626</v>
      </c>
      <c r="D228" t="s">
        <v>626</v>
      </c>
      <c r="E228" t="s">
        <v>647</v>
      </c>
      <c r="F228" t="s">
        <v>648</v>
      </c>
      <c r="G228" s="3">
        <v>6.2499999999999995E-3</v>
      </c>
    </row>
    <row r="229" spans="1:10" x14ac:dyDescent="0.25">
      <c r="A229" s="2">
        <v>44643</v>
      </c>
      <c r="B229" t="s">
        <v>125</v>
      </c>
      <c r="C229" t="s">
        <v>649</v>
      </c>
      <c r="D229" t="s">
        <v>626</v>
      </c>
      <c r="E229" t="s">
        <v>650</v>
      </c>
      <c r="F229" t="s">
        <v>651</v>
      </c>
      <c r="G229" s="3">
        <v>8.2638888888888887E-2</v>
      </c>
    </row>
    <row r="230" spans="1:10" x14ac:dyDescent="0.25">
      <c r="A230" s="2">
        <v>44643</v>
      </c>
      <c r="B230" t="s">
        <v>125</v>
      </c>
      <c r="C230" t="s">
        <v>445</v>
      </c>
      <c r="D230" t="s">
        <v>649</v>
      </c>
      <c r="E230" t="s">
        <v>652</v>
      </c>
      <c r="F230" t="s">
        <v>653</v>
      </c>
      <c r="G230" s="3">
        <v>0.21249999999999999</v>
      </c>
    </row>
    <row r="231" spans="1:10" x14ac:dyDescent="0.25">
      <c r="A231" s="2">
        <v>44643</v>
      </c>
      <c r="B231" t="s">
        <v>125</v>
      </c>
      <c r="C231" t="s">
        <v>282</v>
      </c>
      <c r="D231" t="s">
        <v>445</v>
      </c>
      <c r="E231" t="s">
        <v>654</v>
      </c>
      <c r="F231" t="s">
        <v>655</v>
      </c>
      <c r="G231" s="3">
        <v>2.7777777777777776E-2</v>
      </c>
    </row>
    <row r="232" spans="1:10" x14ac:dyDescent="0.25">
      <c r="A232" s="2">
        <v>44643</v>
      </c>
      <c r="B232" t="s">
        <v>125</v>
      </c>
      <c r="C232" t="s">
        <v>656</v>
      </c>
      <c r="D232" t="s">
        <v>282</v>
      </c>
      <c r="E232" t="s">
        <v>657</v>
      </c>
      <c r="F232" t="s">
        <v>658</v>
      </c>
      <c r="G232" s="3">
        <v>2.1527777777777781E-2</v>
      </c>
    </row>
    <row r="233" spans="1:10" x14ac:dyDescent="0.25">
      <c r="A233" s="2">
        <v>44643</v>
      </c>
      <c r="B233" t="s">
        <v>125</v>
      </c>
      <c r="C233" t="s">
        <v>656</v>
      </c>
      <c r="D233" t="s">
        <v>445</v>
      </c>
      <c r="E233" t="s">
        <v>659</v>
      </c>
      <c r="F233" t="s">
        <v>660</v>
      </c>
      <c r="G233" s="3">
        <v>3.8194444444444441E-2</v>
      </c>
    </row>
    <row r="234" spans="1:10" x14ac:dyDescent="0.25">
      <c r="A234" s="2">
        <v>44640</v>
      </c>
      <c r="B234" t="s">
        <v>125</v>
      </c>
      <c r="C234" t="s">
        <v>656</v>
      </c>
      <c r="D234" t="s">
        <v>282</v>
      </c>
      <c r="E234" t="s">
        <v>661</v>
      </c>
      <c r="F234" t="s">
        <v>662</v>
      </c>
      <c r="G234" s="3">
        <v>9.0277777777777787E-3</v>
      </c>
    </row>
    <row r="235" spans="1:10" x14ac:dyDescent="0.25">
      <c r="A235" s="2">
        <v>44640</v>
      </c>
      <c r="B235" t="s">
        <v>125</v>
      </c>
      <c r="C235" t="s">
        <v>282</v>
      </c>
      <c r="D235" t="s">
        <v>656</v>
      </c>
      <c r="E235" t="s">
        <v>301</v>
      </c>
      <c r="F235" t="s">
        <v>663</v>
      </c>
      <c r="G235" s="3">
        <v>1.1805555555555555E-2</v>
      </c>
    </row>
    <row r="236" spans="1:10" x14ac:dyDescent="0.25">
      <c r="A236" s="2">
        <v>44639</v>
      </c>
      <c r="B236" t="s">
        <v>125</v>
      </c>
      <c r="C236" t="s">
        <v>649</v>
      </c>
      <c r="D236" t="s">
        <v>282</v>
      </c>
      <c r="E236" t="s">
        <v>624</v>
      </c>
      <c r="F236" t="s">
        <v>664</v>
      </c>
      <c r="G236" s="3">
        <v>0.18402777777777779</v>
      </c>
    </row>
    <row r="237" spans="1:10" x14ac:dyDescent="0.25">
      <c r="A237" s="2">
        <v>44639</v>
      </c>
      <c r="B237" t="s">
        <v>125</v>
      </c>
      <c r="C237" t="s">
        <v>649</v>
      </c>
      <c r="D237" t="s">
        <v>282</v>
      </c>
      <c r="E237" t="s">
        <v>665</v>
      </c>
      <c r="F237" t="s">
        <v>666</v>
      </c>
      <c r="G237" s="3">
        <v>0.21875</v>
      </c>
    </row>
    <row r="238" spans="1:10" x14ac:dyDescent="0.25">
      <c r="A238" s="2">
        <v>44639</v>
      </c>
      <c r="B238" t="s">
        <v>125</v>
      </c>
      <c r="C238" t="s">
        <v>600</v>
      </c>
      <c r="D238" t="s">
        <v>649</v>
      </c>
      <c r="E238" t="s">
        <v>667</v>
      </c>
      <c r="F238" t="s">
        <v>347</v>
      </c>
      <c r="G238" s="3">
        <v>2.361111111111111E-2</v>
      </c>
    </row>
    <row r="239" spans="1:10" x14ac:dyDescent="0.25">
      <c r="A239" s="2">
        <v>44627</v>
      </c>
      <c r="B239" t="s">
        <v>125</v>
      </c>
      <c r="C239" t="s">
        <v>601</v>
      </c>
      <c r="D239" t="s">
        <v>600</v>
      </c>
      <c r="E239" t="s">
        <v>668</v>
      </c>
      <c r="F239" t="s">
        <v>669</v>
      </c>
      <c r="G239" s="3">
        <v>0.14722222222222223</v>
      </c>
    </row>
    <row r="241" spans="1:10" x14ac:dyDescent="0.25">
      <c r="A241" s="2">
        <v>44707</v>
      </c>
      <c r="B241" t="s">
        <v>125</v>
      </c>
      <c r="C241" t="s">
        <v>378</v>
      </c>
      <c r="D241" t="s">
        <v>672</v>
      </c>
      <c r="E241" t="s">
        <v>314</v>
      </c>
      <c r="F241" t="s">
        <v>673</v>
      </c>
      <c r="G241" s="3">
        <v>2.9861111111111113E-2</v>
      </c>
      <c r="I241">
        <f>COUNTIF($C$241:$D$282,J241)</f>
        <v>2</v>
      </c>
      <c r="J241" t="s">
        <v>378</v>
      </c>
    </row>
    <row r="242" spans="1:10" x14ac:dyDescent="0.25">
      <c r="A242" s="2">
        <v>44707</v>
      </c>
      <c r="B242" t="s">
        <v>125</v>
      </c>
      <c r="C242" t="s">
        <v>672</v>
      </c>
      <c r="D242" t="s">
        <v>378</v>
      </c>
      <c r="E242" t="s">
        <v>674</v>
      </c>
      <c r="F242" t="s">
        <v>675</v>
      </c>
      <c r="G242" s="3">
        <v>3.7499999999999999E-2</v>
      </c>
      <c r="I242">
        <f t="shared" ref="I242:I257" si="9">COUNTIF($C$241:$D$282,J242)</f>
        <v>15</v>
      </c>
      <c r="J242" t="s">
        <v>672</v>
      </c>
    </row>
    <row r="243" spans="1:10" x14ac:dyDescent="0.25">
      <c r="A243" s="2">
        <v>44706</v>
      </c>
      <c r="B243" t="s">
        <v>125</v>
      </c>
      <c r="C243" t="s">
        <v>676</v>
      </c>
      <c r="D243" t="s">
        <v>672</v>
      </c>
      <c r="E243" t="s">
        <v>677</v>
      </c>
      <c r="F243" t="s">
        <v>678</v>
      </c>
      <c r="G243" s="3">
        <v>1.1805555555555555E-2</v>
      </c>
      <c r="I243">
        <f t="shared" si="9"/>
        <v>21</v>
      </c>
      <c r="J243" t="s">
        <v>676</v>
      </c>
    </row>
    <row r="244" spans="1:10" x14ac:dyDescent="0.25">
      <c r="A244" s="2">
        <v>44694</v>
      </c>
      <c r="B244" t="s">
        <v>125</v>
      </c>
      <c r="C244" t="s">
        <v>127</v>
      </c>
      <c r="D244" t="s">
        <v>676</v>
      </c>
      <c r="E244" t="s">
        <v>679</v>
      </c>
      <c r="F244" t="s">
        <v>680</v>
      </c>
      <c r="G244" s="3">
        <v>0.11319444444444444</v>
      </c>
      <c r="I244">
        <f t="shared" si="9"/>
        <v>2</v>
      </c>
      <c r="J244" t="s">
        <v>127</v>
      </c>
    </row>
    <row r="245" spans="1:10" x14ac:dyDescent="0.25">
      <c r="A245" s="2">
        <v>44675</v>
      </c>
      <c r="B245" t="s">
        <v>125</v>
      </c>
      <c r="C245" t="s">
        <v>681</v>
      </c>
      <c r="D245" t="s">
        <v>127</v>
      </c>
      <c r="E245" t="s">
        <v>682</v>
      </c>
      <c r="F245" t="s">
        <v>683</v>
      </c>
      <c r="G245" s="3">
        <v>0.10694444444444444</v>
      </c>
      <c r="I245">
        <f t="shared" si="9"/>
        <v>2</v>
      </c>
      <c r="J245" t="s">
        <v>681</v>
      </c>
    </row>
    <row r="246" spans="1:10" x14ac:dyDescent="0.25">
      <c r="A246" s="2">
        <v>44674</v>
      </c>
      <c r="B246" t="s">
        <v>125</v>
      </c>
      <c r="C246" t="s">
        <v>684</v>
      </c>
      <c r="D246" t="s">
        <v>681</v>
      </c>
      <c r="E246" t="s">
        <v>685</v>
      </c>
      <c r="F246" t="s">
        <v>686</v>
      </c>
      <c r="G246" s="3">
        <v>0.13749999999999998</v>
      </c>
      <c r="I246">
        <f t="shared" si="9"/>
        <v>2</v>
      </c>
      <c r="J246" t="s">
        <v>684</v>
      </c>
    </row>
    <row r="247" spans="1:10" x14ac:dyDescent="0.25">
      <c r="A247" s="2">
        <v>44674</v>
      </c>
      <c r="B247" t="s">
        <v>125</v>
      </c>
      <c r="C247" t="s">
        <v>676</v>
      </c>
      <c r="D247" t="s">
        <v>684</v>
      </c>
      <c r="E247" t="s">
        <v>678</v>
      </c>
      <c r="F247" t="s">
        <v>687</v>
      </c>
      <c r="G247" s="3">
        <v>0.14791666666666667</v>
      </c>
      <c r="I247">
        <f t="shared" si="9"/>
        <v>8</v>
      </c>
      <c r="J247" t="s">
        <v>690</v>
      </c>
    </row>
    <row r="248" spans="1:10" x14ac:dyDescent="0.25">
      <c r="A248" s="2">
        <v>44671</v>
      </c>
      <c r="B248" t="s">
        <v>125</v>
      </c>
      <c r="C248" t="s">
        <v>672</v>
      </c>
      <c r="D248" t="s">
        <v>676</v>
      </c>
      <c r="E248" t="s">
        <v>688</v>
      </c>
      <c r="F248" t="s">
        <v>689</v>
      </c>
      <c r="G248" s="3">
        <v>1.0416666666666666E-2</v>
      </c>
      <c r="I248">
        <f t="shared" si="9"/>
        <v>6</v>
      </c>
      <c r="J248" t="s">
        <v>518</v>
      </c>
    </row>
    <row r="249" spans="1:10" x14ac:dyDescent="0.25">
      <c r="A249" s="2">
        <v>44671</v>
      </c>
      <c r="B249" t="s">
        <v>125</v>
      </c>
      <c r="C249" t="s">
        <v>690</v>
      </c>
      <c r="D249" t="s">
        <v>672</v>
      </c>
      <c r="E249" t="s">
        <v>691</v>
      </c>
      <c r="F249" t="s">
        <v>692</v>
      </c>
      <c r="G249" s="3">
        <v>8.6111111111111124E-2</v>
      </c>
      <c r="I249">
        <f t="shared" si="9"/>
        <v>4</v>
      </c>
      <c r="J249" t="s">
        <v>700</v>
      </c>
    </row>
    <row r="250" spans="1:10" x14ac:dyDescent="0.25">
      <c r="A250" s="2">
        <v>44671</v>
      </c>
      <c r="B250" t="s">
        <v>125</v>
      </c>
      <c r="C250" t="s">
        <v>676</v>
      </c>
      <c r="D250" t="s">
        <v>690</v>
      </c>
      <c r="E250" t="s">
        <v>693</v>
      </c>
      <c r="F250" t="s">
        <v>694</v>
      </c>
      <c r="G250" s="3">
        <v>9.2361111111111116E-2</v>
      </c>
      <c r="I250">
        <f t="shared" si="9"/>
        <v>4</v>
      </c>
      <c r="J250" t="s">
        <v>420</v>
      </c>
    </row>
    <row r="251" spans="1:10" x14ac:dyDescent="0.25">
      <c r="A251" s="2">
        <v>44666</v>
      </c>
      <c r="B251" t="s">
        <v>125</v>
      </c>
      <c r="C251" t="s">
        <v>518</v>
      </c>
      <c r="D251" t="s">
        <v>676</v>
      </c>
      <c r="E251" t="s">
        <v>695</v>
      </c>
      <c r="F251" t="s">
        <v>330</v>
      </c>
      <c r="G251" s="3">
        <v>9.7916666666666666E-2</v>
      </c>
      <c r="I251">
        <f t="shared" si="9"/>
        <v>4</v>
      </c>
      <c r="J251" t="s">
        <v>707</v>
      </c>
    </row>
    <row r="252" spans="1:10" x14ac:dyDescent="0.25">
      <c r="A252" s="2">
        <v>44666</v>
      </c>
      <c r="B252" t="s">
        <v>125</v>
      </c>
      <c r="C252" t="s">
        <v>690</v>
      </c>
      <c r="D252" t="s">
        <v>518</v>
      </c>
      <c r="E252" t="s">
        <v>696</v>
      </c>
      <c r="F252" t="s">
        <v>697</v>
      </c>
      <c r="G252" s="3">
        <v>2.2222222222222223E-2</v>
      </c>
      <c r="I252">
        <f t="shared" si="9"/>
        <v>4</v>
      </c>
      <c r="J252" t="s">
        <v>710</v>
      </c>
    </row>
    <row r="253" spans="1:10" x14ac:dyDescent="0.25">
      <c r="A253" s="2">
        <v>44665</v>
      </c>
      <c r="B253" t="s">
        <v>125</v>
      </c>
      <c r="C253" t="s">
        <v>672</v>
      </c>
      <c r="D253" t="s">
        <v>690</v>
      </c>
      <c r="E253" t="s">
        <v>698</v>
      </c>
      <c r="F253" t="s">
        <v>699</v>
      </c>
      <c r="G253" s="3">
        <v>0.10277777777777779</v>
      </c>
      <c r="I253">
        <f t="shared" si="9"/>
        <v>2</v>
      </c>
      <c r="J253" t="s">
        <v>536</v>
      </c>
    </row>
    <row r="254" spans="1:10" x14ac:dyDescent="0.25">
      <c r="A254" s="2">
        <v>44663</v>
      </c>
      <c r="B254" t="s">
        <v>125</v>
      </c>
      <c r="C254" t="s">
        <v>700</v>
      </c>
      <c r="D254" t="s">
        <v>672</v>
      </c>
      <c r="E254" t="s">
        <v>701</v>
      </c>
      <c r="F254" t="s">
        <v>702</v>
      </c>
      <c r="G254" s="3">
        <v>4.5138888888888888E-2</v>
      </c>
      <c r="I254">
        <f t="shared" si="9"/>
        <v>2</v>
      </c>
      <c r="J254" t="s">
        <v>724</v>
      </c>
    </row>
    <row r="255" spans="1:10" x14ac:dyDescent="0.25">
      <c r="A255" s="2">
        <v>44663</v>
      </c>
      <c r="B255" t="s">
        <v>125</v>
      </c>
      <c r="C255" t="s">
        <v>420</v>
      </c>
      <c r="D255" t="s">
        <v>700</v>
      </c>
      <c r="E255" t="s">
        <v>703</v>
      </c>
      <c r="F255" t="s">
        <v>704</v>
      </c>
      <c r="G255" s="3">
        <v>8.4027777777777771E-2</v>
      </c>
      <c r="I255">
        <f t="shared" si="9"/>
        <v>2</v>
      </c>
      <c r="J255" t="s">
        <v>747</v>
      </c>
    </row>
    <row r="256" spans="1:10" x14ac:dyDescent="0.25">
      <c r="A256" s="2">
        <v>44661</v>
      </c>
      <c r="B256" t="s">
        <v>125</v>
      </c>
      <c r="C256" t="s">
        <v>518</v>
      </c>
      <c r="D256" t="s">
        <v>420</v>
      </c>
      <c r="E256" t="s">
        <v>705</v>
      </c>
      <c r="F256" t="s">
        <v>706</v>
      </c>
      <c r="G256" s="3">
        <v>4.5833333333333337E-2</v>
      </c>
      <c r="I256">
        <f t="shared" si="9"/>
        <v>2</v>
      </c>
      <c r="J256" t="s">
        <v>256</v>
      </c>
    </row>
    <row r="257" spans="1:10" x14ac:dyDescent="0.25">
      <c r="A257" s="2">
        <v>44661</v>
      </c>
      <c r="B257" t="s">
        <v>125</v>
      </c>
      <c r="C257" t="s">
        <v>707</v>
      </c>
      <c r="D257" t="s">
        <v>518</v>
      </c>
      <c r="E257" t="s">
        <v>708</v>
      </c>
      <c r="F257" t="s">
        <v>709</v>
      </c>
      <c r="G257" s="3">
        <v>0.17569444444444446</v>
      </c>
      <c r="I257">
        <f t="shared" si="9"/>
        <v>2</v>
      </c>
      <c r="J257" t="s">
        <v>451</v>
      </c>
    </row>
    <row r="258" spans="1:10" x14ac:dyDescent="0.25">
      <c r="A258" s="2">
        <v>44660</v>
      </c>
      <c r="B258" t="s">
        <v>125</v>
      </c>
      <c r="C258" t="s">
        <v>710</v>
      </c>
      <c r="D258" t="s">
        <v>707</v>
      </c>
      <c r="E258" t="s">
        <v>711</v>
      </c>
      <c r="F258" t="s">
        <v>712</v>
      </c>
      <c r="G258" s="3">
        <v>2.4305555555555556E-2</v>
      </c>
    </row>
    <row r="259" spans="1:10" x14ac:dyDescent="0.25">
      <c r="A259" s="2">
        <v>44660</v>
      </c>
      <c r="B259" t="s">
        <v>125</v>
      </c>
      <c r="C259" t="s">
        <v>536</v>
      </c>
      <c r="D259" t="s">
        <v>710</v>
      </c>
      <c r="E259" t="s">
        <v>713</v>
      </c>
      <c r="F259" t="s">
        <v>714</v>
      </c>
      <c r="G259" s="3">
        <v>5.486111111111111E-2</v>
      </c>
    </row>
    <row r="260" spans="1:10" x14ac:dyDescent="0.25">
      <c r="A260" s="2">
        <v>44660</v>
      </c>
      <c r="B260" t="s">
        <v>125</v>
      </c>
      <c r="C260" t="s">
        <v>710</v>
      </c>
      <c r="D260" t="s">
        <v>536</v>
      </c>
      <c r="E260" t="s">
        <v>715</v>
      </c>
      <c r="F260" t="s">
        <v>716</v>
      </c>
      <c r="G260" s="3">
        <v>5.0694444444444452E-2</v>
      </c>
    </row>
    <row r="261" spans="1:10" x14ac:dyDescent="0.25">
      <c r="A261" s="2">
        <v>44659</v>
      </c>
      <c r="B261" t="s">
        <v>125</v>
      </c>
      <c r="C261" t="s">
        <v>676</v>
      </c>
      <c r="D261" t="s">
        <v>710</v>
      </c>
      <c r="E261" t="s">
        <v>489</v>
      </c>
      <c r="F261" t="s">
        <v>717</v>
      </c>
      <c r="G261" s="3">
        <v>0.23263888888888887</v>
      </c>
    </row>
    <row r="262" spans="1:10" x14ac:dyDescent="0.25">
      <c r="A262" s="2">
        <v>44659</v>
      </c>
      <c r="B262" t="s">
        <v>125</v>
      </c>
      <c r="C262" t="s">
        <v>420</v>
      </c>
      <c r="D262" t="s">
        <v>676</v>
      </c>
      <c r="E262" t="s">
        <v>718</v>
      </c>
      <c r="F262" t="s">
        <v>719</v>
      </c>
      <c r="G262" s="3">
        <v>4.7916666666666663E-2</v>
      </c>
    </row>
    <row r="263" spans="1:10" x14ac:dyDescent="0.25">
      <c r="A263" s="2">
        <v>44659</v>
      </c>
      <c r="B263" t="s">
        <v>125</v>
      </c>
      <c r="C263" t="s">
        <v>700</v>
      </c>
      <c r="D263" t="s">
        <v>420</v>
      </c>
      <c r="E263" t="s">
        <v>720</v>
      </c>
      <c r="F263" t="s">
        <v>721</v>
      </c>
      <c r="G263" s="3">
        <v>0.10486111111111111</v>
      </c>
    </row>
    <row r="264" spans="1:10" x14ac:dyDescent="0.25">
      <c r="A264" s="2">
        <v>44658</v>
      </c>
      <c r="B264" t="s">
        <v>125</v>
      </c>
      <c r="C264" t="s">
        <v>672</v>
      </c>
      <c r="D264" t="s">
        <v>700</v>
      </c>
      <c r="E264" t="s">
        <v>722</v>
      </c>
      <c r="F264" t="s">
        <v>723</v>
      </c>
      <c r="G264" s="3">
        <v>4.0972222222222222E-2</v>
      </c>
    </row>
    <row r="265" spans="1:10" x14ac:dyDescent="0.25">
      <c r="A265" s="2">
        <v>44657</v>
      </c>
      <c r="B265" t="s">
        <v>125</v>
      </c>
      <c r="C265" t="s">
        <v>724</v>
      </c>
      <c r="D265" t="s">
        <v>672</v>
      </c>
      <c r="E265" t="s">
        <v>725</v>
      </c>
      <c r="F265" t="s">
        <v>726</v>
      </c>
      <c r="G265" s="3">
        <v>8.819444444444445E-2</v>
      </c>
    </row>
    <row r="266" spans="1:10" x14ac:dyDescent="0.25">
      <c r="A266" s="2">
        <v>44657</v>
      </c>
      <c r="B266" t="s">
        <v>125</v>
      </c>
      <c r="C266" t="s">
        <v>676</v>
      </c>
      <c r="D266" t="s">
        <v>724</v>
      </c>
      <c r="E266" t="s">
        <v>727</v>
      </c>
      <c r="F266" t="s">
        <v>728</v>
      </c>
      <c r="G266" s="3">
        <v>9.930555555555555E-2</v>
      </c>
    </row>
    <row r="267" spans="1:10" x14ac:dyDescent="0.25">
      <c r="A267" s="2">
        <v>44657</v>
      </c>
      <c r="B267" t="s">
        <v>125</v>
      </c>
      <c r="C267" t="s">
        <v>672</v>
      </c>
      <c r="D267" t="s">
        <v>676</v>
      </c>
      <c r="E267" t="s">
        <v>658</v>
      </c>
      <c r="F267" t="s">
        <v>696</v>
      </c>
      <c r="G267" s="3">
        <v>8.3333333333333332E-3</v>
      </c>
    </row>
    <row r="268" spans="1:10" x14ac:dyDescent="0.25">
      <c r="A268" s="2">
        <v>44655</v>
      </c>
      <c r="B268" t="s">
        <v>125</v>
      </c>
      <c r="C268" t="s">
        <v>676</v>
      </c>
      <c r="D268" t="s">
        <v>672</v>
      </c>
      <c r="E268" t="s">
        <v>729</v>
      </c>
      <c r="F268" t="s">
        <v>281</v>
      </c>
      <c r="G268" s="3">
        <v>9.0277777777777787E-3</v>
      </c>
    </row>
    <row r="269" spans="1:10" x14ac:dyDescent="0.25">
      <c r="A269" s="2">
        <v>44655</v>
      </c>
      <c r="B269" t="s">
        <v>125</v>
      </c>
      <c r="C269" t="s">
        <v>707</v>
      </c>
      <c r="D269" t="s">
        <v>676</v>
      </c>
      <c r="E269" t="s">
        <v>730</v>
      </c>
      <c r="F269" t="s">
        <v>731</v>
      </c>
      <c r="G269" s="3">
        <v>0.18124999999999999</v>
      </c>
    </row>
    <row r="270" spans="1:10" x14ac:dyDescent="0.25">
      <c r="A270" s="2">
        <v>44652</v>
      </c>
      <c r="B270" t="s">
        <v>125</v>
      </c>
      <c r="C270" t="s">
        <v>676</v>
      </c>
      <c r="D270" t="s">
        <v>707</v>
      </c>
      <c r="E270" t="s">
        <v>732</v>
      </c>
      <c r="F270" t="s">
        <v>733</v>
      </c>
      <c r="G270" s="3">
        <v>0.29236111111111113</v>
      </c>
    </row>
    <row r="271" spans="1:10" x14ac:dyDescent="0.25">
      <c r="A271" s="2">
        <v>44652</v>
      </c>
      <c r="B271" t="s">
        <v>125</v>
      </c>
      <c r="C271" t="s">
        <v>672</v>
      </c>
      <c r="D271" t="s">
        <v>676</v>
      </c>
      <c r="E271" t="s">
        <v>734</v>
      </c>
      <c r="F271" t="s">
        <v>735</v>
      </c>
      <c r="G271" s="3">
        <v>1.2499999999999999E-2</v>
      </c>
    </row>
    <row r="272" spans="1:10" x14ac:dyDescent="0.25">
      <c r="A272" s="2">
        <v>44647</v>
      </c>
      <c r="B272" t="s">
        <v>125</v>
      </c>
      <c r="C272" t="s">
        <v>690</v>
      </c>
      <c r="D272" t="s">
        <v>672</v>
      </c>
      <c r="E272" t="s">
        <v>736</v>
      </c>
      <c r="F272" t="s">
        <v>737</v>
      </c>
      <c r="G272" s="3">
        <v>8.7500000000000008E-2</v>
      </c>
    </row>
    <row r="273" spans="1:10" x14ac:dyDescent="0.25">
      <c r="A273" s="2">
        <v>44647</v>
      </c>
      <c r="B273" t="s">
        <v>125</v>
      </c>
      <c r="C273" t="s">
        <v>676</v>
      </c>
      <c r="D273" t="s">
        <v>690</v>
      </c>
      <c r="E273" t="s">
        <v>738</v>
      </c>
      <c r="F273" t="s">
        <v>739</v>
      </c>
      <c r="G273" s="3">
        <v>9.7916666666666666E-2</v>
      </c>
    </row>
    <row r="274" spans="1:10" x14ac:dyDescent="0.25">
      <c r="A274" s="2">
        <v>44647</v>
      </c>
      <c r="B274" t="s">
        <v>125</v>
      </c>
      <c r="C274" t="s">
        <v>518</v>
      </c>
      <c r="D274" t="s">
        <v>676</v>
      </c>
      <c r="E274" t="s">
        <v>740</v>
      </c>
      <c r="F274" t="s">
        <v>741</v>
      </c>
      <c r="G274" s="3">
        <v>9.0277777777777776E-2</v>
      </c>
    </row>
    <row r="275" spans="1:10" x14ac:dyDescent="0.25">
      <c r="A275" s="2">
        <v>44647</v>
      </c>
      <c r="B275" t="s">
        <v>125</v>
      </c>
      <c r="C275" t="s">
        <v>690</v>
      </c>
      <c r="D275" t="s">
        <v>518</v>
      </c>
      <c r="E275" t="s">
        <v>387</v>
      </c>
      <c r="F275" t="s">
        <v>742</v>
      </c>
      <c r="G275" s="3">
        <v>1.8749999999999999E-2</v>
      </c>
    </row>
    <row r="276" spans="1:10" x14ac:dyDescent="0.25">
      <c r="A276" s="2">
        <v>44643</v>
      </c>
      <c r="B276" t="s">
        <v>125</v>
      </c>
      <c r="C276" t="s">
        <v>672</v>
      </c>
      <c r="D276" t="s">
        <v>690</v>
      </c>
      <c r="E276" t="s">
        <v>743</v>
      </c>
      <c r="F276" t="s">
        <v>744</v>
      </c>
      <c r="G276" s="3">
        <v>0.1076388888888889</v>
      </c>
    </row>
    <row r="277" spans="1:10" x14ac:dyDescent="0.25">
      <c r="A277" s="2">
        <v>44643</v>
      </c>
      <c r="B277" t="s">
        <v>125</v>
      </c>
      <c r="C277" t="s">
        <v>676</v>
      </c>
      <c r="D277" t="s">
        <v>672</v>
      </c>
      <c r="E277" t="s">
        <v>745</v>
      </c>
      <c r="F277" t="s">
        <v>746</v>
      </c>
      <c r="G277" s="3">
        <v>1.4583333333333332E-2</v>
      </c>
    </row>
    <row r="278" spans="1:10" x14ac:dyDescent="0.25">
      <c r="A278" s="2">
        <v>44640</v>
      </c>
      <c r="B278" t="s">
        <v>125</v>
      </c>
      <c r="C278" t="s">
        <v>747</v>
      </c>
      <c r="D278" t="s">
        <v>676</v>
      </c>
      <c r="E278" t="s">
        <v>737</v>
      </c>
      <c r="F278" t="s">
        <v>748</v>
      </c>
      <c r="G278" s="3">
        <v>6.9444444444444434E-2</v>
      </c>
    </row>
    <row r="279" spans="1:10" x14ac:dyDescent="0.25">
      <c r="A279" s="2">
        <v>44640</v>
      </c>
      <c r="B279" t="s">
        <v>125</v>
      </c>
      <c r="C279" t="s">
        <v>256</v>
      </c>
      <c r="D279" t="s">
        <v>747</v>
      </c>
      <c r="E279" t="s">
        <v>314</v>
      </c>
      <c r="F279" t="s">
        <v>749</v>
      </c>
      <c r="G279" s="3">
        <v>3.0555555555555555E-2</v>
      </c>
    </row>
    <row r="280" spans="1:10" x14ac:dyDescent="0.25">
      <c r="A280" s="2">
        <v>44640</v>
      </c>
      <c r="B280" t="s">
        <v>125</v>
      </c>
      <c r="C280" t="s">
        <v>676</v>
      </c>
      <c r="D280" t="s">
        <v>256</v>
      </c>
      <c r="E280" t="s">
        <v>750</v>
      </c>
      <c r="F280" t="s">
        <v>751</v>
      </c>
      <c r="G280" s="3">
        <v>9.7916666666666666E-2</v>
      </c>
    </row>
    <row r="281" spans="1:10" x14ac:dyDescent="0.25">
      <c r="A281" s="2">
        <v>44640</v>
      </c>
      <c r="B281" t="s">
        <v>125</v>
      </c>
      <c r="C281" t="s">
        <v>451</v>
      </c>
      <c r="D281" t="s">
        <v>676</v>
      </c>
      <c r="E281" t="s">
        <v>752</v>
      </c>
      <c r="F281" t="s">
        <v>753</v>
      </c>
      <c r="G281" s="3">
        <v>5.5555555555555552E-2</v>
      </c>
    </row>
    <row r="282" spans="1:10" x14ac:dyDescent="0.25">
      <c r="A282" s="2">
        <v>44639</v>
      </c>
      <c r="B282" t="s">
        <v>125</v>
      </c>
      <c r="C282" t="s">
        <v>676</v>
      </c>
      <c r="D282" t="s">
        <v>451</v>
      </c>
      <c r="E282" t="s">
        <v>754</v>
      </c>
      <c r="F282" t="s">
        <v>755</v>
      </c>
      <c r="G282" s="3">
        <v>6.5972222222222224E-2</v>
      </c>
    </row>
    <row r="284" spans="1:10" x14ac:dyDescent="0.25">
      <c r="A284" s="2">
        <v>44708</v>
      </c>
      <c r="B284" t="s">
        <v>125</v>
      </c>
      <c r="C284" t="s">
        <v>757</v>
      </c>
      <c r="D284" t="s">
        <v>758</v>
      </c>
      <c r="E284" t="s">
        <v>759</v>
      </c>
      <c r="F284" t="s">
        <v>760</v>
      </c>
      <c r="G284" s="3">
        <v>6.8749999999999992E-2</v>
      </c>
      <c r="I284">
        <f>COUNTIF($C$284:$D$325,J284)</f>
        <v>2</v>
      </c>
      <c r="J284" t="s">
        <v>757</v>
      </c>
    </row>
    <row r="285" spans="1:10" x14ac:dyDescent="0.25">
      <c r="A285" s="2">
        <v>44708</v>
      </c>
      <c r="B285" t="s">
        <v>125</v>
      </c>
      <c r="C285" t="s">
        <v>761</v>
      </c>
      <c r="D285" t="s">
        <v>757</v>
      </c>
      <c r="E285" t="s">
        <v>762</v>
      </c>
      <c r="F285" t="s">
        <v>763</v>
      </c>
      <c r="G285" s="3">
        <v>2.9861111111111113E-2</v>
      </c>
      <c r="I285">
        <f t="shared" ref="I285:I296" si="10">COUNTIF($C$284:$D$325,J285)</f>
        <v>2</v>
      </c>
      <c r="J285" t="s">
        <v>761</v>
      </c>
    </row>
    <row r="286" spans="1:10" x14ac:dyDescent="0.25">
      <c r="A286" s="2">
        <v>44707</v>
      </c>
      <c r="B286" t="s">
        <v>357</v>
      </c>
      <c r="C286" t="s">
        <v>758</v>
      </c>
      <c r="D286" t="s">
        <v>761</v>
      </c>
      <c r="E286" t="s">
        <v>764</v>
      </c>
      <c r="F286" t="s">
        <v>765</v>
      </c>
      <c r="G286" s="3">
        <v>6.9444444444444434E-2</v>
      </c>
      <c r="I286">
        <f t="shared" si="10"/>
        <v>28</v>
      </c>
      <c r="J286" t="s">
        <v>758</v>
      </c>
    </row>
    <row r="287" spans="1:10" x14ac:dyDescent="0.25">
      <c r="A287" s="2">
        <v>44707</v>
      </c>
      <c r="B287" t="s">
        <v>125</v>
      </c>
      <c r="C287" t="s">
        <v>766</v>
      </c>
      <c r="D287" t="s">
        <v>758</v>
      </c>
      <c r="E287" t="s">
        <v>767</v>
      </c>
      <c r="F287" t="s">
        <v>567</v>
      </c>
      <c r="G287" s="3">
        <v>3.3333333333333333E-2</v>
      </c>
      <c r="I287">
        <f t="shared" si="10"/>
        <v>14</v>
      </c>
      <c r="J287" t="s">
        <v>766</v>
      </c>
    </row>
    <row r="288" spans="1:10" x14ac:dyDescent="0.25">
      <c r="A288" s="2">
        <v>44707</v>
      </c>
      <c r="B288" t="s">
        <v>125</v>
      </c>
      <c r="C288" t="s">
        <v>758</v>
      </c>
      <c r="D288" t="s">
        <v>766</v>
      </c>
      <c r="E288" t="s">
        <v>768</v>
      </c>
      <c r="F288" t="s">
        <v>769</v>
      </c>
      <c r="G288" s="3">
        <v>3.9583333333333331E-2</v>
      </c>
      <c r="I288">
        <f t="shared" si="10"/>
        <v>6</v>
      </c>
      <c r="J288" t="s">
        <v>770</v>
      </c>
    </row>
    <row r="289" spans="1:10" x14ac:dyDescent="0.25">
      <c r="A289" s="2">
        <v>44706</v>
      </c>
      <c r="B289" t="s">
        <v>125</v>
      </c>
      <c r="C289" t="s">
        <v>770</v>
      </c>
      <c r="D289" t="s">
        <v>758</v>
      </c>
      <c r="E289" t="s">
        <v>771</v>
      </c>
      <c r="F289" t="s">
        <v>533</v>
      </c>
      <c r="G289" s="3">
        <v>3.7499999999999999E-2</v>
      </c>
      <c r="I289">
        <f t="shared" si="10"/>
        <v>6</v>
      </c>
      <c r="J289" t="s">
        <v>781</v>
      </c>
    </row>
    <row r="290" spans="1:10" x14ac:dyDescent="0.25">
      <c r="A290" s="2">
        <v>44706</v>
      </c>
      <c r="B290" t="s">
        <v>125</v>
      </c>
      <c r="C290" t="s">
        <v>766</v>
      </c>
      <c r="D290" t="s">
        <v>770</v>
      </c>
      <c r="E290" t="s">
        <v>772</v>
      </c>
      <c r="F290" t="s">
        <v>773</v>
      </c>
      <c r="G290" s="3">
        <v>2.013888888888889E-2</v>
      </c>
      <c r="I290">
        <f t="shared" si="10"/>
        <v>2</v>
      </c>
      <c r="J290" t="s">
        <v>143</v>
      </c>
    </row>
    <row r="291" spans="1:10" x14ac:dyDescent="0.25">
      <c r="A291" s="2">
        <v>44706</v>
      </c>
      <c r="B291" t="s">
        <v>125</v>
      </c>
      <c r="C291" t="s">
        <v>758</v>
      </c>
      <c r="D291" t="s">
        <v>766</v>
      </c>
      <c r="E291" t="s">
        <v>774</v>
      </c>
      <c r="F291" t="s">
        <v>759</v>
      </c>
      <c r="G291" s="3">
        <v>3.9583333333333331E-2</v>
      </c>
      <c r="I291">
        <f t="shared" si="10"/>
        <v>2</v>
      </c>
      <c r="J291" t="s">
        <v>545</v>
      </c>
    </row>
    <row r="292" spans="1:10" x14ac:dyDescent="0.25">
      <c r="A292" s="2">
        <v>44700</v>
      </c>
      <c r="B292" t="s">
        <v>125</v>
      </c>
      <c r="C292" t="s">
        <v>766</v>
      </c>
      <c r="D292" t="s">
        <v>758</v>
      </c>
      <c r="E292" t="s">
        <v>775</v>
      </c>
      <c r="F292" t="s">
        <v>776</v>
      </c>
      <c r="G292" s="3">
        <v>3.5416666666666666E-2</v>
      </c>
      <c r="I292">
        <f t="shared" si="10"/>
        <v>2</v>
      </c>
      <c r="J292" t="s">
        <v>193</v>
      </c>
    </row>
    <row r="293" spans="1:10" x14ac:dyDescent="0.25">
      <c r="A293" s="2">
        <v>44700</v>
      </c>
      <c r="B293" t="s">
        <v>125</v>
      </c>
      <c r="C293" t="s">
        <v>770</v>
      </c>
      <c r="D293" t="s">
        <v>766</v>
      </c>
      <c r="E293" t="s">
        <v>777</v>
      </c>
      <c r="F293" t="s">
        <v>778</v>
      </c>
      <c r="G293" s="3">
        <v>1.8749999999999999E-2</v>
      </c>
      <c r="I293">
        <f t="shared" si="10"/>
        <v>7</v>
      </c>
      <c r="J293" t="s">
        <v>795</v>
      </c>
    </row>
    <row r="294" spans="1:10" x14ac:dyDescent="0.25">
      <c r="A294" s="2">
        <v>44700</v>
      </c>
      <c r="B294" t="s">
        <v>125</v>
      </c>
      <c r="C294" t="s">
        <v>758</v>
      </c>
      <c r="D294" t="s">
        <v>770</v>
      </c>
      <c r="E294" t="s">
        <v>779</v>
      </c>
      <c r="F294" t="s">
        <v>780</v>
      </c>
      <c r="G294" s="3">
        <v>4.5138888888888888E-2</v>
      </c>
      <c r="I294">
        <f t="shared" si="10"/>
        <v>3</v>
      </c>
      <c r="J294" t="s">
        <v>801</v>
      </c>
    </row>
    <row r="295" spans="1:10" x14ac:dyDescent="0.25">
      <c r="A295" s="2">
        <v>44693</v>
      </c>
      <c r="B295" t="s">
        <v>125</v>
      </c>
      <c r="C295" t="s">
        <v>781</v>
      </c>
      <c r="D295" t="s">
        <v>758</v>
      </c>
      <c r="E295" t="s">
        <v>782</v>
      </c>
      <c r="F295" t="s">
        <v>783</v>
      </c>
      <c r="G295" s="3">
        <v>4.9305555555555554E-2</v>
      </c>
      <c r="I295">
        <f t="shared" si="10"/>
        <v>6</v>
      </c>
      <c r="J295" t="s">
        <v>804</v>
      </c>
    </row>
    <row r="296" spans="1:10" x14ac:dyDescent="0.25">
      <c r="A296" s="2">
        <v>44693</v>
      </c>
      <c r="B296" t="s">
        <v>125</v>
      </c>
      <c r="C296" t="s">
        <v>758</v>
      </c>
      <c r="D296" t="s">
        <v>781</v>
      </c>
      <c r="E296" t="s">
        <v>299</v>
      </c>
      <c r="F296" t="s">
        <v>784</v>
      </c>
      <c r="G296" s="3">
        <v>4.3750000000000004E-2</v>
      </c>
      <c r="I296">
        <f t="shared" si="10"/>
        <v>4</v>
      </c>
      <c r="J296" t="s">
        <v>807</v>
      </c>
    </row>
    <row r="297" spans="1:10" x14ac:dyDescent="0.25">
      <c r="A297" s="2">
        <v>44693</v>
      </c>
      <c r="B297" t="s">
        <v>125</v>
      </c>
      <c r="C297" t="s">
        <v>766</v>
      </c>
      <c r="D297" t="s">
        <v>758</v>
      </c>
      <c r="E297" t="s">
        <v>293</v>
      </c>
      <c r="F297" t="s">
        <v>785</v>
      </c>
      <c r="G297" s="3">
        <v>3.6805555555555557E-2</v>
      </c>
    </row>
    <row r="298" spans="1:10" x14ac:dyDescent="0.25">
      <c r="A298" s="2">
        <v>44693</v>
      </c>
      <c r="B298" t="s">
        <v>125</v>
      </c>
      <c r="C298" t="s">
        <v>143</v>
      </c>
      <c r="D298" t="s">
        <v>766</v>
      </c>
      <c r="E298" t="s">
        <v>786</v>
      </c>
      <c r="F298" t="s">
        <v>309</v>
      </c>
      <c r="G298" s="3">
        <v>3.0555555555555555E-2</v>
      </c>
    </row>
    <row r="299" spans="1:10" x14ac:dyDescent="0.25">
      <c r="A299" s="2">
        <v>44693</v>
      </c>
      <c r="B299" t="s">
        <v>125</v>
      </c>
      <c r="C299" t="s">
        <v>758</v>
      </c>
      <c r="D299" t="s">
        <v>143</v>
      </c>
      <c r="E299" t="s">
        <v>787</v>
      </c>
      <c r="F299" t="s">
        <v>788</v>
      </c>
      <c r="G299" s="3">
        <v>5.6250000000000001E-2</v>
      </c>
    </row>
    <row r="300" spans="1:10" x14ac:dyDescent="0.25">
      <c r="A300" s="2">
        <v>44692</v>
      </c>
      <c r="B300" t="s">
        <v>125</v>
      </c>
      <c r="C300" t="s">
        <v>781</v>
      </c>
      <c r="D300" t="s">
        <v>758</v>
      </c>
      <c r="E300" t="s">
        <v>789</v>
      </c>
      <c r="F300" t="s">
        <v>790</v>
      </c>
      <c r="G300" s="3">
        <v>4.5138888888888888E-2</v>
      </c>
    </row>
    <row r="301" spans="1:10" x14ac:dyDescent="0.25">
      <c r="A301" s="2">
        <v>44692</v>
      </c>
      <c r="B301" t="s">
        <v>125</v>
      </c>
      <c r="C301" t="s">
        <v>766</v>
      </c>
      <c r="D301" t="s">
        <v>781</v>
      </c>
      <c r="E301" t="s">
        <v>791</v>
      </c>
      <c r="F301" t="s">
        <v>792</v>
      </c>
      <c r="G301" s="3">
        <v>1.5277777777777777E-2</v>
      </c>
    </row>
    <row r="302" spans="1:10" x14ac:dyDescent="0.25">
      <c r="A302" s="2">
        <v>44692</v>
      </c>
      <c r="B302" t="s">
        <v>125</v>
      </c>
      <c r="C302" t="s">
        <v>545</v>
      </c>
      <c r="D302" t="s">
        <v>766</v>
      </c>
      <c r="E302" t="s">
        <v>447</v>
      </c>
      <c r="F302" t="s">
        <v>793</v>
      </c>
      <c r="G302" s="3">
        <v>2.361111111111111E-2</v>
      </c>
    </row>
    <row r="303" spans="1:10" x14ac:dyDescent="0.25">
      <c r="A303" s="2">
        <v>44692</v>
      </c>
      <c r="B303" t="s">
        <v>125</v>
      </c>
      <c r="C303" t="s">
        <v>758</v>
      </c>
      <c r="D303" t="s">
        <v>545</v>
      </c>
      <c r="E303" t="s">
        <v>486</v>
      </c>
      <c r="F303" t="s">
        <v>794</v>
      </c>
      <c r="G303" s="3">
        <v>4.2361111111111106E-2</v>
      </c>
    </row>
    <row r="304" spans="1:10" x14ac:dyDescent="0.25">
      <c r="A304" s="2">
        <v>44690</v>
      </c>
      <c r="B304" t="s">
        <v>125</v>
      </c>
      <c r="C304" t="s">
        <v>193</v>
      </c>
      <c r="D304" t="s">
        <v>758</v>
      </c>
      <c r="E304" t="s">
        <v>523</v>
      </c>
      <c r="F304" t="s">
        <v>566</v>
      </c>
      <c r="G304" s="3">
        <v>4.9999999999999996E-2</v>
      </c>
    </row>
    <row r="305" spans="1:7" x14ac:dyDescent="0.25">
      <c r="A305" s="2">
        <v>44690</v>
      </c>
      <c r="B305" t="s">
        <v>125</v>
      </c>
      <c r="C305" t="s">
        <v>758</v>
      </c>
      <c r="D305" t="s">
        <v>193</v>
      </c>
      <c r="E305" t="s">
        <v>486</v>
      </c>
      <c r="F305" t="s">
        <v>303</v>
      </c>
      <c r="G305" s="3">
        <v>5.2083333333333336E-2</v>
      </c>
    </row>
    <row r="306" spans="1:7" x14ac:dyDescent="0.25">
      <c r="A306" s="2">
        <v>44690</v>
      </c>
      <c r="B306" t="s">
        <v>125</v>
      </c>
      <c r="C306" t="s">
        <v>795</v>
      </c>
      <c r="D306" t="s">
        <v>758</v>
      </c>
      <c r="E306" t="s">
        <v>697</v>
      </c>
      <c r="F306" t="s">
        <v>796</v>
      </c>
      <c r="G306" s="3">
        <v>3.2638888888888891E-2</v>
      </c>
    </row>
    <row r="307" spans="1:7" x14ac:dyDescent="0.25">
      <c r="A307" s="2">
        <v>44690</v>
      </c>
      <c r="B307" t="s">
        <v>125</v>
      </c>
      <c r="C307" t="s">
        <v>758</v>
      </c>
      <c r="D307" t="s">
        <v>795</v>
      </c>
      <c r="E307" t="s">
        <v>797</v>
      </c>
      <c r="F307" t="s">
        <v>496</v>
      </c>
      <c r="G307" s="3">
        <v>3.125E-2</v>
      </c>
    </row>
    <row r="308" spans="1:7" x14ac:dyDescent="0.25">
      <c r="A308" s="2">
        <v>44687</v>
      </c>
      <c r="B308" t="s">
        <v>125</v>
      </c>
      <c r="C308" t="s">
        <v>770</v>
      </c>
      <c r="D308" t="s">
        <v>758</v>
      </c>
      <c r="E308" t="s">
        <v>798</v>
      </c>
      <c r="F308" t="s">
        <v>444</v>
      </c>
      <c r="G308" s="3">
        <v>4.027777777777778E-2</v>
      </c>
    </row>
    <row r="309" spans="1:7" x14ac:dyDescent="0.25">
      <c r="A309" s="2">
        <v>44687</v>
      </c>
      <c r="B309" t="s">
        <v>125</v>
      </c>
      <c r="C309" t="s">
        <v>766</v>
      </c>
      <c r="D309" t="s">
        <v>770</v>
      </c>
      <c r="E309" t="s">
        <v>799</v>
      </c>
      <c r="F309" t="s">
        <v>800</v>
      </c>
      <c r="G309" s="3">
        <v>1.8055555555555557E-2</v>
      </c>
    </row>
    <row r="310" spans="1:7" x14ac:dyDescent="0.25">
      <c r="A310" s="2">
        <v>44687</v>
      </c>
      <c r="B310" t="s">
        <v>125</v>
      </c>
      <c r="C310" t="s">
        <v>758</v>
      </c>
      <c r="D310" t="s">
        <v>766</v>
      </c>
      <c r="E310" t="s">
        <v>468</v>
      </c>
      <c r="F310" t="s">
        <v>548</v>
      </c>
      <c r="G310" s="3">
        <v>4.1666666666666664E-2</v>
      </c>
    </row>
    <row r="311" spans="1:7" x14ac:dyDescent="0.25">
      <c r="A311" s="2">
        <v>44686</v>
      </c>
      <c r="B311" t="s">
        <v>125</v>
      </c>
      <c r="C311" t="s">
        <v>801</v>
      </c>
      <c r="D311" t="s">
        <v>758</v>
      </c>
      <c r="E311" t="s">
        <v>802</v>
      </c>
      <c r="F311" t="s">
        <v>803</v>
      </c>
      <c r="G311" s="3">
        <v>1.5972222222222224E-2</v>
      </c>
    </row>
    <row r="312" spans="1:7" x14ac:dyDescent="0.25">
      <c r="A312" s="2">
        <v>44686</v>
      </c>
      <c r="B312" t="s">
        <v>125</v>
      </c>
      <c r="C312" t="s">
        <v>804</v>
      </c>
      <c r="D312" t="s">
        <v>801</v>
      </c>
      <c r="E312" t="s">
        <v>805</v>
      </c>
      <c r="F312" t="s">
        <v>806</v>
      </c>
      <c r="G312" s="3">
        <v>7.0833333333333331E-2</v>
      </c>
    </row>
    <row r="313" spans="1:7" x14ac:dyDescent="0.25">
      <c r="A313" s="2">
        <v>44686</v>
      </c>
      <c r="B313" t="s">
        <v>125</v>
      </c>
      <c r="C313" t="s">
        <v>807</v>
      </c>
      <c r="D313" t="s">
        <v>804</v>
      </c>
      <c r="E313" t="s">
        <v>808</v>
      </c>
      <c r="F313" t="s">
        <v>809</v>
      </c>
      <c r="G313" s="3">
        <v>1.8055555555555557E-2</v>
      </c>
    </row>
    <row r="314" spans="1:7" x14ac:dyDescent="0.25">
      <c r="A314" s="2">
        <v>44686</v>
      </c>
      <c r="B314" t="s">
        <v>125</v>
      </c>
      <c r="C314" t="s">
        <v>807</v>
      </c>
      <c r="D314" t="s">
        <v>795</v>
      </c>
      <c r="E314" t="s">
        <v>808</v>
      </c>
      <c r="G314" t="s">
        <v>266</v>
      </c>
    </row>
    <row r="315" spans="1:7" x14ac:dyDescent="0.25">
      <c r="A315" s="2">
        <v>44686</v>
      </c>
      <c r="B315" t="s">
        <v>125</v>
      </c>
      <c r="C315" t="s">
        <v>795</v>
      </c>
      <c r="D315" t="s">
        <v>807</v>
      </c>
      <c r="E315" t="s">
        <v>810</v>
      </c>
      <c r="F315" t="s">
        <v>655</v>
      </c>
      <c r="G315" s="3">
        <v>4.4444444444444446E-2</v>
      </c>
    </row>
    <row r="316" spans="1:7" x14ac:dyDescent="0.25">
      <c r="A316" s="2">
        <v>44686</v>
      </c>
      <c r="B316" t="s">
        <v>125</v>
      </c>
      <c r="C316" t="s">
        <v>758</v>
      </c>
      <c r="D316" t="s">
        <v>795</v>
      </c>
      <c r="E316" t="s">
        <v>811</v>
      </c>
      <c r="F316" t="s">
        <v>812</v>
      </c>
      <c r="G316" s="3">
        <v>4.8611111111111112E-2</v>
      </c>
    </row>
    <row r="317" spans="1:7" x14ac:dyDescent="0.25">
      <c r="A317" s="2">
        <v>44686</v>
      </c>
      <c r="B317" t="s">
        <v>125</v>
      </c>
      <c r="C317" t="s">
        <v>758</v>
      </c>
      <c r="D317" t="s">
        <v>807</v>
      </c>
      <c r="E317" t="s">
        <v>811</v>
      </c>
      <c r="G317" t="s">
        <v>266</v>
      </c>
    </row>
    <row r="318" spans="1:7" x14ac:dyDescent="0.25">
      <c r="A318" s="2">
        <v>44685</v>
      </c>
      <c r="B318" t="s">
        <v>125</v>
      </c>
      <c r="C318" t="s">
        <v>795</v>
      </c>
      <c r="D318" t="s">
        <v>758</v>
      </c>
      <c r="E318" t="s">
        <v>813</v>
      </c>
      <c r="F318" t="s">
        <v>814</v>
      </c>
      <c r="G318" s="3">
        <v>3.4027777777777775E-2</v>
      </c>
    </row>
    <row r="319" spans="1:7" x14ac:dyDescent="0.25">
      <c r="A319" s="2">
        <v>44685</v>
      </c>
      <c r="B319" t="s">
        <v>125</v>
      </c>
      <c r="C319" t="s">
        <v>804</v>
      </c>
      <c r="D319" t="s">
        <v>795</v>
      </c>
      <c r="E319" t="s">
        <v>815</v>
      </c>
      <c r="F319" t="s">
        <v>816</v>
      </c>
      <c r="G319" s="3">
        <v>3.8194444444444441E-2</v>
      </c>
    </row>
    <row r="320" spans="1:7" x14ac:dyDescent="0.25">
      <c r="A320" s="2">
        <v>44685</v>
      </c>
      <c r="B320" t="s">
        <v>125</v>
      </c>
      <c r="C320" t="s">
        <v>758</v>
      </c>
      <c r="D320" t="s">
        <v>804</v>
      </c>
      <c r="E320" t="s">
        <v>817</v>
      </c>
      <c r="F320" t="s">
        <v>818</v>
      </c>
      <c r="G320" s="3">
        <v>5.8333333333333327E-2</v>
      </c>
    </row>
    <row r="321" spans="1:10" x14ac:dyDescent="0.25">
      <c r="A321" s="2">
        <v>44684</v>
      </c>
      <c r="B321" t="s">
        <v>125</v>
      </c>
      <c r="C321" t="s">
        <v>766</v>
      </c>
      <c r="D321" t="s">
        <v>758</v>
      </c>
      <c r="E321" t="s">
        <v>819</v>
      </c>
      <c r="F321" t="s">
        <v>820</v>
      </c>
      <c r="G321" s="3">
        <v>3.4722222222222224E-2</v>
      </c>
    </row>
    <row r="322" spans="1:10" x14ac:dyDescent="0.25">
      <c r="A322" s="2">
        <v>44684</v>
      </c>
      <c r="B322" t="s">
        <v>125</v>
      </c>
      <c r="C322" t="s">
        <v>781</v>
      </c>
      <c r="D322" t="s">
        <v>766</v>
      </c>
      <c r="E322" t="s">
        <v>821</v>
      </c>
      <c r="F322" t="s">
        <v>822</v>
      </c>
      <c r="G322" s="3">
        <v>1.8055555555555557E-2</v>
      </c>
    </row>
    <row r="323" spans="1:10" x14ac:dyDescent="0.25">
      <c r="A323" s="2">
        <v>44684</v>
      </c>
      <c r="B323" t="s">
        <v>125</v>
      </c>
      <c r="C323" t="s">
        <v>758</v>
      </c>
      <c r="D323" t="s">
        <v>781</v>
      </c>
      <c r="E323" t="s">
        <v>823</v>
      </c>
      <c r="F323" t="s">
        <v>824</v>
      </c>
      <c r="G323" s="3">
        <v>5.2777777777777778E-2</v>
      </c>
    </row>
    <row r="324" spans="1:10" x14ac:dyDescent="0.25">
      <c r="A324" s="2">
        <v>44683</v>
      </c>
      <c r="B324" t="s">
        <v>125</v>
      </c>
      <c r="C324" t="s">
        <v>804</v>
      </c>
      <c r="D324" t="s">
        <v>758</v>
      </c>
      <c r="E324" t="s">
        <v>825</v>
      </c>
      <c r="F324" t="s">
        <v>826</v>
      </c>
      <c r="G324" s="3">
        <v>6.1805555555555558E-2</v>
      </c>
    </row>
    <row r="325" spans="1:10" x14ac:dyDescent="0.25">
      <c r="A325" s="2">
        <v>44683</v>
      </c>
      <c r="B325" t="s">
        <v>125</v>
      </c>
      <c r="C325" t="s">
        <v>801</v>
      </c>
      <c r="D325" t="s">
        <v>804</v>
      </c>
      <c r="E325" t="s">
        <v>827</v>
      </c>
      <c r="F325" t="s">
        <v>828</v>
      </c>
      <c r="G325" s="3">
        <v>6.458333333333334E-2</v>
      </c>
    </row>
    <row r="327" spans="1:10" x14ac:dyDescent="0.25">
      <c r="A327" s="2">
        <v>44690</v>
      </c>
      <c r="B327" t="s">
        <v>125</v>
      </c>
      <c r="C327" t="s">
        <v>758</v>
      </c>
      <c r="D327" t="s">
        <v>439</v>
      </c>
      <c r="E327" t="s">
        <v>517</v>
      </c>
      <c r="F327" t="s">
        <v>830</v>
      </c>
      <c r="G327" s="3">
        <v>6.6666666666666666E-2</v>
      </c>
      <c r="I327">
        <f>COUNTIF($C$327:$D$366,J327)</f>
        <v>26</v>
      </c>
      <c r="J327" t="s">
        <v>758</v>
      </c>
    </row>
    <row r="328" spans="1:10" x14ac:dyDescent="0.25">
      <c r="A328" s="2">
        <v>44684</v>
      </c>
      <c r="B328" t="s">
        <v>125</v>
      </c>
      <c r="C328" t="s">
        <v>807</v>
      </c>
      <c r="D328" t="s">
        <v>758</v>
      </c>
      <c r="E328" t="s">
        <v>831</v>
      </c>
      <c r="F328" t="s">
        <v>832</v>
      </c>
      <c r="G328" s="3">
        <v>6.7361111111111108E-2</v>
      </c>
      <c r="I328">
        <f t="shared" ref="I328:I341" si="11">COUNTIF($C$327:$D$366,J328)</f>
        <v>6</v>
      </c>
      <c r="J328" t="s">
        <v>807</v>
      </c>
    </row>
    <row r="329" spans="1:10" x14ac:dyDescent="0.25">
      <c r="A329" s="2">
        <v>44684</v>
      </c>
      <c r="B329" t="s">
        <v>125</v>
      </c>
      <c r="C329" t="s">
        <v>795</v>
      </c>
      <c r="D329" t="s">
        <v>807</v>
      </c>
      <c r="E329" t="s">
        <v>833</v>
      </c>
      <c r="F329" t="s">
        <v>834</v>
      </c>
      <c r="G329" s="3">
        <v>4.3750000000000004E-2</v>
      </c>
      <c r="I329">
        <f t="shared" si="11"/>
        <v>8</v>
      </c>
      <c r="J329" t="s">
        <v>795</v>
      </c>
    </row>
    <row r="330" spans="1:10" x14ac:dyDescent="0.25">
      <c r="A330" s="2">
        <v>44684</v>
      </c>
      <c r="B330" t="s">
        <v>125</v>
      </c>
      <c r="C330" t="s">
        <v>804</v>
      </c>
      <c r="D330" t="s">
        <v>795</v>
      </c>
      <c r="E330" t="s">
        <v>697</v>
      </c>
      <c r="F330" t="s">
        <v>835</v>
      </c>
      <c r="G330" s="3">
        <v>3.6805555555555557E-2</v>
      </c>
      <c r="I330">
        <f t="shared" si="11"/>
        <v>10</v>
      </c>
      <c r="J330" t="s">
        <v>804</v>
      </c>
    </row>
    <row r="331" spans="1:10" x14ac:dyDescent="0.25">
      <c r="A331" s="2">
        <v>44684</v>
      </c>
      <c r="B331" t="s">
        <v>125</v>
      </c>
      <c r="C331" t="s">
        <v>795</v>
      </c>
      <c r="D331" t="s">
        <v>804</v>
      </c>
      <c r="E331" t="s">
        <v>836</v>
      </c>
      <c r="F331" t="s">
        <v>837</v>
      </c>
      <c r="G331" s="3">
        <v>3.7499999999999999E-2</v>
      </c>
      <c r="I331">
        <f t="shared" si="11"/>
        <v>2</v>
      </c>
      <c r="J331" t="s">
        <v>801</v>
      </c>
    </row>
    <row r="332" spans="1:10" x14ac:dyDescent="0.25">
      <c r="A332" s="2">
        <v>44684</v>
      </c>
      <c r="B332" t="s">
        <v>125</v>
      </c>
      <c r="C332" t="s">
        <v>758</v>
      </c>
      <c r="D332" t="s">
        <v>795</v>
      </c>
      <c r="E332" t="s">
        <v>838</v>
      </c>
      <c r="F332" t="s">
        <v>839</v>
      </c>
      <c r="G332" s="3">
        <v>3.125E-2</v>
      </c>
      <c r="I332">
        <f t="shared" si="11"/>
        <v>6</v>
      </c>
      <c r="J332" t="s">
        <v>847</v>
      </c>
    </row>
    <row r="333" spans="1:10" x14ac:dyDescent="0.25">
      <c r="A333" s="2">
        <v>44680</v>
      </c>
      <c r="B333" t="s">
        <v>125</v>
      </c>
      <c r="C333" t="s">
        <v>801</v>
      </c>
      <c r="D333" t="s">
        <v>758</v>
      </c>
      <c r="E333" t="s">
        <v>840</v>
      </c>
      <c r="F333" t="s">
        <v>841</v>
      </c>
      <c r="G333" s="3">
        <v>1.4583333333333332E-2</v>
      </c>
      <c r="I333">
        <f t="shared" si="11"/>
        <v>2</v>
      </c>
      <c r="J333" t="s">
        <v>856</v>
      </c>
    </row>
    <row r="334" spans="1:10" x14ac:dyDescent="0.25">
      <c r="A334" s="2">
        <v>44680</v>
      </c>
      <c r="B334" t="s">
        <v>125</v>
      </c>
      <c r="C334" t="s">
        <v>804</v>
      </c>
      <c r="D334" t="s">
        <v>801</v>
      </c>
      <c r="E334" t="s">
        <v>842</v>
      </c>
      <c r="F334" t="s">
        <v>843</v>
      </c>
      <c r="G334" s="3">
        <v>6.7361111111111108E-2</v>
      </c>
      <c r="I334">
        <f t="shared" si="11"/>
        <v>2</v>
      </c>
      <c r="J334" t="s">
        <v>761</v>
      </c>
    </row>
    <row r="335" spans="1:10" x14ac:dyDescent="0.25">
      <c r="A335" s="2">
        <v>44680</v>
      </c>
      <c r="B335" t="s">
        <v>125</v>
      </c>
      <c r="C335" t="s">
        <v>807</v>
      </c>
      <c r="D335" t="s">
        <v>804</v>
      </c>
      <c r="E335" t="s">
        <v>844</v>
      </c>
      <c r="F335" t="s">
        <v>845</v>
      </c>
      <c r="G335" s="3">
        <v>1.3194444444444444E-2</v>
      </c>
      <c r="I335">
        <f t="shared" si="11"/>
        <v>2</v>
      </c>
      <c r="J335" t="s">
        <v>865</v>
      </c>
    </row>
    <row r="336" spans="1:10" x14ac:dyDescent="0.25">
      <c r="A336" s="2">
        <v>44680</v>
      </c>
      <c r="B336" t="s">
        <v>125</v>
      </c>
      <c r="C336" t="s">
        <v>795</v>
      </c>
      <c r="D336" t="s">
        <v>807</v>
      </c>
      <c r="E336" t="s">
        <v>322</v>
      </c>
      <c r="F336" t="s">
        <v>846</v>
      </c>
      <c r="G336" s="3">
        <v>4.1666666666666664E-2</v>
      </c>
      <c r="I336">
        <f t="shared" si="11"/>
        <v>3</v>
      </c>
      <c r="J336" t="s">
        <v>766</v>
      </c>
    </row>
    <row r="337" spans="1:10" x14ac:dyDescent="0.25">
      <c r="A337" s="2">
        <v>44680</v>
      </c>
      <c r="B337" t="s">
        <v>125</v>
      </c>
      <c r="C337" t="s">
        <v>847</v>
      </c>
      <c r="D337" t="s">
        <v>795</v>
      </c>
      <c r="E337" t="s">
        <v>848</v>
      </c>
      <c r="F337" t="s">
        <v>849</v>
      </c>
      <c r="G337" s="3">
        <v>3.6805555555555557E-2</v>
      </c>
      <c r="I337">
        <f t="shared" si="11"/>
        <v>4</v>
      </c>
      <c r="J337" t="s">
        <v>196</v>
      </c>
    </row>
    <row r="338" spans="1:10" x14ac:dyDescent="0.25">
      <c r="A338" s="2">
        <v>44680</v>
      </c>
      <c r="B338" t="s">
        <v>125</v>
      </c>
      <c r="C338" t="s">
        <v>758</v>
      </c>
      <c r="D338" t="s">
        <v>847</v>
      </c>
      <c r="E338" t="s">
        <v>850</v>
      </c>
      <c r="F338" t="s">
        <v>851</v>
      </c>
      <c r="G338" s="3">
        <v>2.2222222222222223E-2</v>
      </c>
      <c r="I338">
        <f t="shared" si="11"/>
        <v>4</v>
      </c>
      <c r="J338" t="s">
        <v>781</v>
      </c>
    </row>
    <row r="339" spans="1:10" x14ac:dyDescent="0.25">
      <c r="A339" s="2">
        <v>44679</v>
      </c>
      <c r="B339" t="s">
        <v>125</v>
      </c>
      <c r="C339" t="s">
        <v>795</v>
      </c>
      <c r="D339" t="s">
        <v>758</v>
      </c>
      <c r="E339" t="s">
        <v>852</v>
      </c>
      <c r="F339" t="s">
        <v>853</v>
      </c>
      <c r="G339" s="3">
        <v>3.1944444444444449E-2</v>
      </c>
      <c r="I339">
        <f t="shared" si="11"/>
        <v>2</v>
      </c>
      <c r="J339" t="s">
        <v>883</v>
      </c>
    </row>
    <row r="340" spans="1:10" x14ac:dyDescent="0.25">
      <c r="A340" s="2">
        <v>44679</v>
      </c>
      <c r="B340" t="s">
        <v>125</v>
      </c>
      <c r="C340" t="s">
        <v>804</v>
      </c>
      <c r="D340" t="s">
        <v>795</v>
      </c>
      <c r="E340" t="s">
        <v>739</v>
      </c>
      <c r="F340" t="s">
        <v>323</v>
      </c>
      <c r="G340" s="3">
        <v>4.027777777777778E-2</v>
      </c>
      <c r="I340">
        <f t="shared" si="11"/>
        <v>2</v>
      </c>
      <c r="J340" t="s">
        <v>770</v>
      </c>
    </row>
    <row r="341" spans="1:10" x14ac:dyDescent="0.25">
      <c r="A341" s="2">
        <v>44679</v>
      </c>
      <c r="B341" t="s">
        <v>125</v>
      </c>
      <c r="C341" t="s">
        <v>758</v>
      </c>
      <c r="D341" t="s">
        <v>804</v>
      </c>
      <c r="E341" t="s">
        <v>854</v>
      </c>
      <c r="F341" t="s">
        <v>855</v>
      </c>
      <c r="G341" s="3">
        <v>5.2083333333333336E-2</v>
      </c>
      <c r="I341">
        <f t="shared" si="11"/>
        <v>1</v>
      </c>
      <c r="J341" t="s">
        <v>439</v>
      </c>
    </row>
    <row r="342" spans="1:10" x14ac:dyDescent="0.25">
      <c r="A342" s="2">
        <v>44678</v>
      </c>
      <c r="B342" t="s">
        <v>125</v>
      </c>
      <c r="C342" t="s">
        <v>856</v>
      </c>
      <c r="D342" t="s">
        <v>758</v>
      </c>
      <c r="E342" t="s">
        <v>857</v>
      </c>
      <c r="F342" t="s">
        <v>858</v>
      </c>
      <c r="G342" s="3">
        <v>9.7222222222222224E-2</v>
      </c>
    </row>
    <row r="343" spans="1:10" x14ac:dyDescent="0.25">
      <c r="A343" s="2">
        <v>44678</v>
      </c>
      <c r="B343" t="s">
        <v>125</v>
      </c>
      <c r="C343" t="s">
        <v>758</v>
      </c>
      <c r="D343" t="s">
        <v>856</v>
      </c>
      <c r="E343" t="s">
        <v>859</v>
      </c>
      <c r="F343" t="s">
        <v>860</v>
      </c>
      <c r="G343" s="3">
        <v>0.10416666666666667</v>
      </c>
    </row>
    <row r="344" spans="1:10" x14ac:dyDescent="0.25">
      <c r="A344" s="2">
        <v>44678</v>
      </c>
      <c r="B344" t="s">
        <v>125</v>
      </c>
      <c r="C344" t="s">
        <v>761</v>
      </c>
      <c r="D344" t="s">
        <v>758</v>
      </c>
      <c r="E344" t="s">
        <v>861</v>
      </c>
      <c r="F344" t="s">
        <v>862</v>
      </c>
      <c r="G344" s="3">
        <v>6.458333333333334E-2</v>
      </c>
    </row>
    <row r="345" spans="1:10" x14ac:dyDescent="0.25">
      <c r="A345" s="2">
        <v>44677</v>
      </c>
      <c r="B345" t="s">
        <v>125</v>
      </c>
      <c r="C345" t="s">
        <v>758</v>
      </c>
      <c r="D345" t="s">
        <v>761</v>
      </c>
      <c r="E345" t="s">
        <v>863</v>
      </c>
      <c r="F345" t="s">
        <v>864</v>
      </c>
      <c r="G345" s="3">
        <v>6.8749999999999992E-2</v>
      </c>
    </row>
    <row r="346" spans="1:10" x14ac:dyDescent="0.25">
      <c r="A346" s="2">
        <v>44676</v>
      </c>
      <c r="B346" t="s">
        <v>125</v>
      </c>
      <c r="C346" t="s">
        <v>865</v>
      </c>
      <c r="D346" t="s">
        <v>758</v>
      </c>
      <c r="E346" t="s">
        <v>866</v>
      </c>
      <c r="F346" t="s">
        <v>867</v>
      </c>
      <c r="G346" s="3">
        <v>5.6250000000000001E-2</v>
      </c>
    </row>
    <row r="347" spans="1:10" x14ac:dyDescent="0.25">
      <c r="A347" s="2">
        <v>44676</v>
      </c>
      <c r="B347" t="s">
        <v>125</v>
      </c>
      <c r="C347" t="s">
        <v>758</v>
      </c>
      <c r="D347" t="s">
        <v>865</v>
      </c>
      <c r="E347" t="s">
        <v>868</v>
      </c>
      <c r="F347" t="s">
        <v>869</v>
      </c>
      <c r="G347" s="3">
        <v>5.486111111111111E-2</v>
      </c>
    </row>
    <row r="348" spans="1:10" x14ac:dyDescent="0.25">
      <c r="A348" s="2">
        <v>44675</v>
      </c>
      <c r="B348" t="s">
        <v>125</v>
      </c>
      <c r="C348" t="s">
        <v>847</v>
      </c>
      <c r="D348" t="s">
        <v>758</v>
      </c>
      <c r="E348" t="s">
        <v>318</v>
      </c>
      <c r="F348" t="s">
        <v>870</v>
      </c>
      <c r="G348" s="3">
        <v>2.2222222222222223E-2</v>
      </c>
    </row>
    <row r="349" spans="1:10" x14ac:dyDescent="0.25">
      <c r="A349" s="2">
        <v>44675</v>
      </c>
      <c r="B349" t="s">
        <v>125</v>
      </c>
      <c r="C349" t="s">
        <v>758</v>
      </c>
      <c r="D349" t="s">
        <v>847</v>
      </c>
      <c r="E349" t="s">
        <v>542</v>
      </c>
      <c r="F349" t="s">
        <v>871</v>
      </c>
      <c r="G349" s="3">
        <v>2.1527777777777781E-2</v>
      </c>
    </row>
    <row r="350" spans="1:10" x14ac:dyDescent="0.25">
      <c r="A350" s="2">
        <v>44672</v>
      </c>
      <c r="B350" t="s">
        <v>125</v>
      </c>
      <c r="C350" t="s">
        <v>804</v>
      </c>
      <c r="D350" t="s">
        <v>758</v>
      </c>
      <c r="E350" t="s">
        <v>737</v>
      </c>
      <c r="F350" t="s">
        <v>872</v>
      </c>
      <c r="G350" s="3">
        <v>5.6250000000000001E-2</v>
      </c>
    </row>
    <row r="351" spans="1:10" x14ac:dyDescent="0.25">
      <c r="A351" s="2">
        <v>44672</v>
      </c>
      <c r="B351" t="s">
        <v>125</v>
      </c>
      <c r="C351" t="s">
        <v>847</v>
      </c>
      <c r="D351" t="s">
        <v>804</v>
      </c>
      <c r="E351" t="s">
        <v>873</v>
      </c>
      <c r="F351" t="s">
        <v>874</v>
      </c>
      <c r="G351" s="3">
        <v>5.5555555555555552E-2</v>
      </c>
    </row>
    <row r="352" spans="1:10" x14ac:dyDescent="0.25">
      <c r="A352" s="2">
        <v>44672</v>
      </c>
      <c r="B352" t="s">
        <v>125</v>
      </c>
      <c r="C352" t="s">
        <v>758</v>
      </c>
      <c r="D352" t="s">
        <v>847</v>
      </c>
      <c r="E352" t="s">
        <v>875</v>
      </c>
      <c r="F352" t="s">
        <v>876</v>
      </c>
      <c r="G352" s="3">
        <v>2.2916666666666669E-2</v>
      </c>
    </row>
    <row r="353" spans="1:10" x14ac:dyDescent="0.25">
      <c r="A353" s="2">
        <v>44671</v>
      </c>
      <c r="B353" t="s">
        <v>125</v>
      </c>
      <c r="C353" t="s">
        <v>766</v>
      </c>
      <c r="D353" t="s">
        <v>758</v>
      </c>
      <c r="E353" t="s">
        <v>213</v>
      </c>
      <c r="F353" t="s">
        <v>832</v>
      </c>
      <c r="G353" s="3">
        <v>3.4027777777777775E-2</v>
      </c>
    </row>
    <row r="354" spans="1:10" x14ac:dyDescent="0.25">
      <c r="A354" s="2">
        <v>44671</v>
      </c>
      <c r="B354" t="s">
        <v>125</v>
      </c>
      <c r="C354" t="s">
        <v>758</v>
      </c>
      <c r="D354" t="s">
        <v>766</v>
      </c>
      <c r="E354" t="s">
        <v>877</v>
      </c>
      <c r="F354" t="s">
        <v>878</v>
      </c>
      <c r="G354" s="3">
        <v>3.7499999999999999E-2</v>
      </c>
    </row>
    <row r="355" spans="1:10" x14ac:dyDescent="0.25">
      <c r="A355" s="2">
        <v>44670</v>
      </c>
      <c r="B355" t="s">
        <v>125</v>
      </c>
      <c r="C355" t="s">
        <v>196</v>
      </c>
      <c r="D355" t="s">
        <v>758</v>
      </c>
      <c r="E355" t="s">
        <v>879</v>
      </c>
      <c r="F355" t="s">
        <v>880</v>
      </c>
      <c r="G355" s="3">
        <v>4.7222222222222221E-2</v>
      </c>
    </row>
    <row r="356" spans="1:10" x14ac:dyDescent="0.25">
      <c r="A356" s="2">
        <v>44670</v>
      </c>
      <c r="B356" t="s">
        <v>125</v>
      </c>
      <c r="C356" t="s">
        <v>781</v>
      </c>
      <c r="D356" t="s">
        <v>196</v>
      </c>
      <c r="E356" t="s">
        <v>881</v>
      </c>
      <c r="F356" t="s">
        <v>882</v>
      </c>
      <c r="G356" s="3">
        <v>1.4583333333333332E-2</v>
      </c>
    </row>
    <row r="357" spans="1:10" x14ac:dyDescent="0.25">
      <c r="A357" s="2">
        <v>44670</v>
      </c>
      <c r="B357" t="s">
        <v>125</v>
      </c>
      <c r="C357" t="s">
        <v>883</v>
      </c>
      <c r="D357" t="s">
        <v>781</v>
      </c>
      <c r="E357" t="s">
        <v>884</v>
      </c>
      <c r="F357" t="s">
        <v>885</v>
      </c>
      <c r="G357" s="3">
        <v>1.3888888888888888E-2</v>
      </c>
    </row>
    <row r="358" spans="1:10" x14ac:dyDescent="0.25">
      <c r="A358" s="2">
        <v>44670</v>
      </c>
      <c r="B358" t="s">
        <v>125</v>
      </c>
      <c r="C358" t="s">
        <v>758</v>
      </c>
      <c r="D358" t="s">
        <v>883</v>
      </c>
      <c r="E358" t="s">
        <v>886</v>
      </c>
      <c r="F358" t="s">
        <v>302</v>
      </c>
      <c r="G358" s="3">
        <v>4.027777777777778E-2</v>
      </c>
    </row>
    <row r="359" spans="1:10" x14ac:dyDescent="0.25">
      <c r="A359" s="2">
        <v>44666</v>
      </c>
      <c r="B359" t="s">
        <v>125</v>
      </c>
      <c r="C359" t="s">
        <v>770</v>
      </c>
      <c r="D359" t="s">
        <v>758</v>
      </c>
      <c r="E359" t="s">
        <v>298</v>
      </c>
      <c r="F359" t="s">
        <v>603</v>
      </c>
      <c r="G359" s="3">
        <v>3.6805555555555557E-2</v>
      </c>
    </row>
    <row r="360" spans="1:10" x14ac:dyDescent="0.25">
      <c r="A360" s="2">
        <v>44666</v>
      </c>
      <c r="B360" t="s">
        <v>125</v>
      </c>
      <c r="C360" t="s">
        <v>781</v>
      </c>
      <c r="D360" t="s">
        <v>770</v>
      </c>
      <c r="E360" t="s">
        <v>887</v>
      </c>
      <c r="F360" t="s">
        <v>888</v>
      </c>
      <c r="G360" s="3">
        <v>1.3888888888888888E-2</v>
      </c>
    </row>
    <row r="361" spans="1:10" x14ac:dyDescent="0.25">
      <c r="A361" s="2">
        <v>44666</v>
      </c>
      <c r="B361" t="s">
        <v>125</v>
      </c>
      <c r="C361" t="s">
        <v>196</v>
      </c>
      <c r="D361" t="s">
        <v>781</v>
      </c>
      <c r="E361" t="s">
        <v>889</v>
      </c>
      <c r="F361" t="s">
        <v>775</v>
      </c>
      <c r="G361" s="3">
        <v>2.013888888888889E-2</v>
      </c>
    </row>
    <row r="362" spans="1:10" x14ac:dyDescent="0.25">
      <c r="A362" s="2">
        <v>44666</v>
      </c>
      <c r="B362" t="s">
        <v>125</v>
      </c>
      <c r="C362" t="s">
        <v>758</v>
      </c>
      <c r="D362" t="s">
        <v>196</v>
      </c>
      <c r="E362" t="s">
        <v>890</v>
      </c>
      <c r="F362" t="s">
        <v>891</v>
      </c>
      <c r="G362" s="3">
        <v>6.1111111111111116E-2</v>
      </c>
    </row>
    <row r="363" spans="1:10" x14ac:dyDescent="0.25">
      <c r="A363" s="2">
        <v>44665</v>
      </c>
      <c r="B363" t="s">
        <v>125</v>
      </c>
      <c r="C363" t="s">
        <v>804</v>
      </c>
      <c r="D363" t="s">
        <v>758</v>
      </c>
      <c r="E363" t="s">
        <v>892</v>
      </c>
      <c r="F363" t="s">
        <v>893</v>
      </c>
      <c r="G363" s="3">
        <v>6.5972222222222224E-2</v>
      </c>
    </row>
    <row r="364" spans="1:10" x14ac:dyDescent="0.25">
      <c r="A364" s="2">
        <v>44665</v>
      </c>
      <c r="B364" t="s">
        <v>125</v>
      </c>
      <c r="C364" t="s">
        <v>807</v>
      </c>
      <c r="D364" t="s">
        <v>804</v>
      </c>
      <c r="E364" t="s">
        <v>728</v>
      </c>
      <c r="F364" t="s">
        <v>894</v>
      </c>
      <c r="G364" s="3">
        <v>1.2499999999999999E-2</v>
      </c>
    </row>
    <row r="365" spans="1:10" x14ac:dyDescent="0.25">
      <c r="A365" s="2">
        <v>44665</v>
      </c>
      <c r="B365" t="s">
        <v>125</v>
      </c>
      <c r="C365" t="s">
        <v>758</v>
      </c>
      <c r="D365" t="s">
        <v>807</v>
      </c>
      <c r="E365" t="s">
        <v>895</v>
      </c>
      <c r="F365" t="s">
        <v>896</v>
      </c>
      <c r="G365" s="3">
        <v>5.6250000000000001E-2</v>
      </c>
    </row>
    <row r="366" spans="1:10" x14ac:dyDescent="0.25">
      <c r="A366" s="2">
        <v>44664</v>
      </c>
      <c r="B366" t="s">
        <v>125</v>
      </c>
      <c r="C366" t="s">
        <v>766</v>
      </c>
      <c r="D366" t="s">
        <v>758</v>
      </c>
      <c r="E366" t="s">
        <v>897</v>
      </c>
      <c r="F366" t="s">
        <v>520</v>
      </c>
      <c r="G366" s="3">
        <v>4.9999999999999996E-2</v>
      </c>
    </row>
    <row r="368" spans="1:10" x14ac:dyDescent="0.25">
      <c r="A368" s="2">
        <v>44713</v>
      </c>
      <c r="B368" t="s">
        <v>125</v>
      </c>
      <c r="C368" t="s">
        <v>196</v>
      </c>
      <c r="D368" t="s">
        <v>758</v>
      </c>
      <c r="E368" t="s">
        <v>546</v>
      </c>
      <c r="F368" t="s">
        <v>440</v>
      </c>
      <c r="G368" t="s">
        <v>899</v>
      </c>
      <c r="I368">
        <f>COUNTIF($C$368:$D$470,J368)</f>
        <v>2</v>
      </c>
      <c r="J368" t="s">
        <v>196</v>
      </c>
    </row>
    <row r="369" spans="1:10" x14ac:dyDescent="0.25">
      <c r="A369" s="2">
        <v>44713</v>
      </c>
      <c r="B369" t="s">
        <v>125</v>
      </c>
      <c r="C369" t="s">
        <v>770</v>
      </c>
      <c r="D369" t="s">
        <v>196</v>
      </c>
      <c r="E369" t="s">
        <v>515</v>
      </c>
      <c r="F369" t="s">
        <v>900</v>
      </c>
      <c r="G369" t="s">
        <v>899</v>
      </c>
      <c r="I369">
        <f t="shared" ref="I369:I386" si="12">COUNTIF($C$368:$D$470,J369)</f>
        <v>14</v>
      </c>
      <c r="J369" t="s">
        <v>770</v>
      </c>
    </row>
    <row r="370" spans="1:10" x14ac:dyDescent="0.25">
      <c r="A370" s="2">
        <v>44713</v>
      </c>
      <c r="B370" t="s">
        <v>125</v>
      </c>
      <c r="C370" t="s">
        <v>766</v>
      </c>
      <c r="D370" t="s">
        <v>770</v>
      </c>
      <c r="E370" t="s">
        <v>901</v>
      </c>
      <c r="F370" t="s">
        <v>558</v>
      </c>
      <c r="G370" s="3">
        <v>1.8055555555555557E-2</v>
      </c>
      <c r="I370">
        <f t="shared" si="12"/>
        <v>14</v>
      </c>
      <c r="J370" t="s">
        <v>766</v>
      </c>
    </row>
    <row r="371" spans="1:10" x14ac:dyDescent="0.25">
      <c r="A371" s="2">
        <v>44713</v>
      </c>
      <c r="B371" t="s">
        <v>125</v>
      </c>
      <c r="C371" t="s">
        <v>758</v>
      </c>
      <c r="D371" t="s">
        <v>766</v>
      </c>
      <c r="E371" t="s">
        <v>902</v>
      </c>
      <c r="F371" t="s">
        <v>903</v>
      </c>
      <c r="G371" s="3">
        <v>4.1666666666666664E-2</v>
      </c>
      <c r="I371">
        <f t="shared" si="12"/>
        <v>68</v>
      </c>
      <c r="J371" t="s">
        <v>758</v>
      </c>
    </row>
    <row r="372" spans="1:10" x14ac:dyDescent="0.25">
      <c r="A372" s="2">
        <v>44707</v>
      </c>
      <c r="B372" t="s">
        <v>125</v>
      </c>
      <c r="C372" t="s">
        <v>807</v>
      </c>
      <c r="D372" t="s">
        <v>758</v>
      </c>
      <c r="E372" t="s">
        <v>904</v>
      </c>
      <c r="F372" t="s">
        <v>427</v>
      </c>
      <c r="G372" s="3">
        <v>8.0555555555555561E-2</v>
      </c>
      <c r="I372">
        <f t="shared" si="12"/>
        <v>18</v>
      </c>
      <c r="J372" t="s">
        <v>807</v>
      </c>
    </row>
    <row r="373" spans="1:10" x14ac:dyDescent="0.25">
      <c r="A373" s="2">
        <v>44707</v>
      </c>
      <c r="B373" t="s">
        <v>125</v>
      </c>
      <c r="C373" t="s">
        <v>795</v>
      </c>
      <c r="D373" t="s">
        <v>807</v>
      </c>
      <c r="E373" t="s">
        <v>905</v>
      </c>
      <c r="F373" t="s">
        <v>906</v>
      </c>
      <c r="G373" s="3">
        <v>4.3750000000000004E-2</v>
      </c>
      <c r="I373">
        <f t="shared" si="12"/>
        <v>23</v>
      </c>
      <c r="J373" t="s">
        <v>795</v>
      </c>
    </row>
    <row r="374" spans="1:10" x14ac:dyDescent="0.25">
      <c r="A374" s="2">
        <v>44707</v>
      </c>
      <c r="B374" t="s">
        <v>125</v>
      </c>
      <c r="C374" t="s">
        <v>758</v>
      </c>
      <c r="D374" t="s">
        <v>795</v>
      </c>
      <c r="E374" t="s">
        <v>907</v>
      </c>
      <c r="F374" t="s">
        <v>908</v>
      </c>
      <c r="G374" s="3">
        <v>3.888888888888889E-2</v>
      </c>
      <c r="I374">
        <f t="shared" si="12"/>
        <v>15</v>
      </c>
      <c r="J374" t="s">
        <v>804</v>
      </c>
    </row>
    <row r="375" spans="1:10" x14ac:dyDescent="0.25">
      <c r="A375" s="2">
        <v>44706</v>
      </c>
      <c r="B375" t="s">
        <v>125</v>
      </c>
      <c r="C375" t="s">
        <v>804</v>
      </c>
      <c r="D375" t="s">
        <v>758</v>
      </c>
      <c r="E375" t="s">
        <v>909</v>
      </c>
      <c r="F375" t="s">
        <v>858</v>
      </c>
      <c r="G375" s="3">
        <v>8.1944444444444445E-2</v>
      </c>
      <c r="I375">
        <f t="shared" si="12"/>
        <v>15</v>
      </c>
      <c r="J375" t="s">
        <v>781</v>
      </c>
    </row>
    <row r="376" spans="1:10" x14ac:dyDescent="0.25">
      <c r="A376" s="2">
        <v>44706</v>
      </c>
      <c r="B376" t="s">
        <v>125</v>
      </c>
      <c r="C376" t="s">
        <v>807</v>
      </c>
      <c r="D376" t="s">
        <v>804</v>
      </c>
      <c r="E376" t="s">
        <v>910</v>
      </c>
      <c r="F376" t="s">
        <v>498</v>
      </c>
      <c r="G376" s="3">
        <v>1.6666666666666666E-2</v>
      </c>
      <c r="I376">
        <f t="shared" si="12"/>
        <v>4</v>
      </c>
      <c r="J376" t="s">
        <v>801</v>
      </c>
    </row>
    <row r="377" spans="1:10" x14ac:dyDescent="0.25">
      <c r="A377" s="2">
        <v>44706</v>
      </c>
      <c r="B377" t="s">
        <v>125</v>
      </c>
      <c r="C377" t="s">
        <v>758</v>
      </c>
      <c r="D377" t="s">
        <v>807</v>
      </c>
      <c r="E377" t="s">
        <v>911</v>
      </c>
      <c r="F377" t="s">
        <v>912</v>
      </c>
      <c r="G377" s="3">
        <v>7.2222222222222229E-2</v>
      </c>
      <c r="I377">
        <f t="shared" si="12"/>
        <v>2</v>
      </c>
      <c r="J377" t="s">
        <v>940</v>
      </c>
    </row>
    <row r="378" spans="1:10" x14ac:dyDescent="0.25">
      <c r="A378" s="2">
        <v>44704</v>
      </c>
      <c r="B378" t="s">
        <v>125</v>
      </c>
      <c r="C378" t="s">
        <v>766</v>
      </c>
      <c r="D378" t="s">
        <v>758</v>
      </c>
      <c r="E378" t="s">
        <v>888</v>
      </c>
      <c r="F378" t="s">
        <v>533</v>
      </c>
      <c r="G378" s="3">
        <v>3.5416666666666666E-2</v>
      </c>
      <c r="I378">
        <f t="shared" si="12"/>
        <v>8</v>
      </c>
      <c r="J378" t="s">
        <v>761</v>
      </c>
    </row>
    <row r="379" spans="1:10" x14ac:dyDescent="0.25">
      <c r="A379" s="2">
        <v>44704</v>
      </c>
      <c r="B379" t="s">
        <v>125</v>
      </c>
      <c r="C379" t="s">
        <v>770</v>
      </c>
      <c r="D379" t="s">
        <v>766</v>
      </c>
      <c r="E379" t="s">
        <v>431</v>
      </c>
      <c r="F379" t="s">
        <v>913</v>
      </c>
      <c r="G379" s="3">
        <v>1.6666666666666666E-2</v>
      </c>
      <c r="I379">
        <f t="shared" si="12"/>
        <v>4</v>
      </c>
      <c r="J379" t="s">
        <v>143</v>
      </c>
    </row>
    <row r="380" spans="1:10" x14ac:dyDescent="0.25">
      <c r="A380" s="2">
        <v>44704</v>
      </c>
      <c r="B380" t="s">
        <v>125</v>
      </c>
      <c r="C380" t="s">
        <v>758</v>
      </c>
      <c r="D380" t="s">
        <v>770</v>
      </c>
      <c r="E380" t="s">
        <v>914</v>
      </c>
      <c r="F380" t="s">
        <v>915</v>
      </c>
      <c r="G380" s="3">
        <v>4.1666666666666664E-2</v>
      </c>
      <c r="I380">
        <f t="shared" si="12"/>
        <v>6</v>
      </c>
      <c r="J380" t="s">
        <v>175</v>
      </c>
    </row>
    <row r="381" spans="1:10" x14ac:dyDescent="0.25">
      <c r="A381" s="2">
        <v>44704</v>
      </c>
      <c r="B381" t="s">
        <v>125</v>
      </c>
      <c r="C381" t="s">
        <v>766</v>
      </c>
      <c r="D381" t="s">
        <v>758</v>
      </c>
      <c r="E381" t="s">
        <v>358</v>
      </c>
      <c r="F381" t="s">
        <v>916</v>
      </c>
      <c r="G381" s="3">
        <v>3.6111111111111115E-2</v>
      </c>
      <c r="I381">
        <f t="shared" si="12"/>
        <v>2</v>
      </c>
      <c r="J381" t="s">
        <v>343</v>
      </c>
    </row>
    <row r="382" spans="1:10" x14ac:dyDescent="0.25">
      <c r="A382" s="2">
        <v>44704</v>
      </c>
      <c r="B382" t="s">
        <v>125</v>
      </c>
      <c r="C382" t="s">
        <v>781</v>
      </c>
      <c r="D382" t="s">
        <v>766</v>
      </c>
      <c r="E382" t="s">
        <v>219</v>
      </c>
      <c r="F382" t="s">
        <v>240</v>
      </c>
      <c r="G382" s="3">
        <v>1.9444444444444445E-2</v>
      </c>
      <c r="I382">
        <f t="shared" si="12"/>
        <v>2</v>
      </c>
      <c r="J382" t="s">
        <v>997</v>
      </c>
    </row>
    <row r="383" spans="1:10" x14ac:dyDescent="0.25">
      <c r="A383" s="2">
        <v>44704</v>
      </c>
      <c r="B383" t="s">
        <v>125</v>
      </c>
      <c r="C383" t="s">
        <v>766</v>
      </c>
      <c r="D383" t="s">
        <v>781</v>
      </c>
      <c r="E383" t="s">
        <v>917</v>
      </c>
      <c r="F383" t="s">
        <v>918</v>
      </c>
      <c r="G383" s="3">
        <v>1.8055555555555557E-2</v>
      </c>
      <c r="I383">
        <f t="shared" si="12"/>
        <v>2</v>
      </c>
      <c r="J383" t="s">
        <v>1020</v>
      </c>
    </row>
    <row r="384" spans="1:10" x14ac:dyDescent="0.25">
      <c r="A384" s="2">
        <v>44704</v>
      </c>
      <c r="B384" t="s">
        <v>125</v>
      </c>
      <c r="C384" t="s">
        <v>758</v>
      </c>
      <c r="D384" t="s">
        <v>766</v>
      </c>
      <c r="E384" t="s">
        <v>919</v>
      </c>
      <c r="F384" t="s">
        <v>920</v>
      </c>
      <c r="G384" s="3">
        <v>4.0972222222222222E-2</v>
      </c>
      <c r="I384">
        <f t="shared" si="12"/>
        <v>3</v>
      </c>
      <c r="J384" t="s">
        <v>1025</v>
      </c>
    </row>
    <row r="385" spans="1:10" x14ac:dyDescent="0.25">
      <c r="A385" s="2">
        <v>44700</v>
      </c>
      <c r="B385" t="s">
        <v>125</v>
      </c>
      <c r="C385" t="s">
        <v>801</v>
      </c>
      <c r="D385" t="s">
        <v>758</v>
      </c>
      <c r="E385" t="s">
        <v>921</v>
      </c>
      <c r="F385" t="s">
        <v>922</v>
      </c>
      <c r="G385" s="3">
        <v>1.4583333333333332E-2</v>
      </c>
      <c r="I385">
        <f t="shared" si="12"/>
        <v>3</v>
      </c>
      <c r="J385" t="s">
        <v>439</v>
      </c>
    </row>
    <row r="386" spans="1:10" x14ac:dyDescent="0.25">
      <c r="A386" s="2">
        <v>44700</v>
      </c>
      <c r="B386" t="s">
        <v>125</v>
      </c>
      <c r="C386" t="s">
        <v>804</v>
      </c>
      <c r="D386" t="s">
        <v>801</v>
      </c>
      <c r="E386" t="s">
        <v>923</v>
      </c>
      <c r="F386" t="s">
        <v>924</v>
      </c>
      <c r="G386" s="3">
        <v>6.6666666666666666E-2</v>
      </c>
      <c r="I386">
        <f t="shared" si="12"/>
        <v>1</v>
      </c>
      <c r="J386" t="s">
        <v>1006</v>
      </c>
    </row>
    <row r="387" spans="1:10" x14ac:dyDescent="0.25">
      <c r="A387" s="2">
        <v>44700</v>
      </c>
      <c r="B387" t="s">
        <v>125</v>
      </c>
      <c r="C387" t="s">
        <v>807</v>
      </c>
      <c r="D387" t="s">
        <v>804</v>
      </c>
      <c r="E387" t="s">
        <v>925</v>
      </c>
      <c r="F387" t="s">
        <v>926</v>
      </c>
      <c r="G387" s="3">
        <v>1.1805555555555555E-2</v>
      </c>
    </row>
    <row r="388" spans="1:10" x14ac:dyDescent="0.25">
      <c r="A388" s="2">
        <v>44700</v>
      </c>
      <c r="B388" t="s">
        <v>125</v>
      </c>
      <c r="C388" t="s">
        <v>795</v>
      </c>
      <c r="D388" t="s">
        <v>807</v>
      </c>
      <c r="E388" t="s">
        <v>927</v>
      </c>
      <c r="F388" t="s">
        <v>928</v>
      </c>
      <c r="G388" s="3">
        <v>4.3055555555555562E-2</v>
      </c>
    </row>
    <row r="389" spans="1:10" x14ac:dyDescent="0.25">
      <c r="A389" s="2">
        <v>44700</v>
      </c>
      <c r="B389" t="s">
        <v>125</v>
      </c>
      <c r="C389" t="s">
        <v>758</v>
      </c>
      <c r="D389" t="s">
        <v>795</v>
      </c>
      <c r="E389" t="s">
        <v>929</v>
      </c>
      <c r="F389" t="s">
        <v>930</v>
      </c>
      <c r="G389" s="3">
        <v>3.1944444444444449E-2</v>
      </c>
    </row>
    <row r="390" spans="1:10" x14ac:dyDescent="0.25">
      <c r="A390" s="2">
        <v>44700</v>
      </c>
      <c r="B390" t="s">
        <v>125</v>
      </c>
      <c r="C390" t="s">
        <v>758</v>
      </c>
      <c r="D390" t="s">
        <v>758</v>
      </c>
      <c r="E390" t="s">
        <v>931</v>
      </c>
      <c r="F390" t="s">
        <v>932</v>
      </c>
      <c r="G390" s="3">
        <v>1.1805555555555555E-2</v>
      </c>
    </row>
    <row r="391" spans="1:10" x14ac:dyDescent="0.25">
      <c r="A391" s="2">
        <v>44700</v>
      </c>
      <c r="B391" t="s">
        <v>125</v>
      </c>
      <c r="C391" t="s">
        <v>758</v>
      </c>
      <c r="D391" t="s">
        <v>795</v>
      </c>
      <c r="E391" t="s">
        <v>931</v>
      </c>
      <c r="G391" t="s">
        <v>266</v>
      </c>
    </row>
    <row r="392" spans="1:10" x14ac:dyDescent="0.25">
      <c r="A392" s="2">
        <v>44699</v>
      </c>
      <c r="B392" t="s">
        <v>125</v>
      </c>
      <c r="C392" t="s">
        <v>795</v>
      </c>
      <c r="D392" t="s">
        <v>758</v>
      </c>
      <c r="E392" t="s">
        <v>933</v>
      </c>
      <c r="F392" t="s">
        <v>934</v>
      </c>
      <c r="G392" s="3">
        <v>3.4027777777777775E-2</v>
      </c>
    </row>
    <row r="393" spans="1:10" x14ac:dyDescent="0.25">
      <c r="A393" s="2">
        <v>44699</v>
      </c>
      <c r="B393" t="s">
        <v>125</v>
      </c>
      <c r="C393" t="s">
        <v>807</v>
      </c>
      <c r="D393" t="s">
        <v>795</v>
      </c>
      <c r="E393" t="s">
        <v>935</v>
      </c>
      <c r="F393" t="s">
        <v>936</v>
      </c>
      <c r="G393" s="3">
        <v>4.7916666666666663E-2</v>
      </c>
    </row>
    <row r="394" spans="1:10" x14ac:dyDescent="0.25">
      <c r="A394" s="2">
        <v>44699</v>
      </c>
      <c r="B394" t="s">
        <v>125</v>
      </c>
      <c r="C394" t="s">
        <v>804</v>
      </c>
      <c r="D394" t="s">
        <v>807</v>
      </c>
      <c r="E394" t="s">
        <v>937</v>
      </c>
      <c r="F394" t="s">
        <v>938</v>
      </c>
      <c r="G394" s="3">
        <v>1.1111111111111112E-2</v>
      </c>
    </row>
    <row r="395" spans="1:10" x14ac:dyDescent="0.25">
      <c r="A395" s="2">
        <v>44699</v>
      </c>
      <c r="B395" t="s">
        <v>125</v>
      </c>
      <c r="C395" t="s">
        <v>758</v>
      </c>
      <c r="D395" t="s">
        <v>804</v>
      </c>
      <c r="E395" t="s">
        <v>615</v>
      </c>
      <c r="F395" t="s">
        <v>939</v>
      </c>
      <c r="G395" s="3">
        <v>5.7638888888888885E-2</v>
      </c>
    </row>
    <row r="396" spans="1:10" x14ac:dyDescent="0.25">
      <c r="A396" s="2">
        <v>44698</v>
      </c>
      <c r="B396" t="s">
        <v>125</v>
      </c>
      <c r="C396" t="s">
        <v>940</v>
      </c>
      <c r="D396" t="s">
        <v>758</v>
      </c>
      <c r="E396" t="s">
        <v>941</v>
      </c>
      <c r="F396" t="s">
        <v>942</v>
      </c>
      <c r="G396" s="3">
        <v>3.2638888888888891E-2</v>
      </c>
    </row>
    <row r="397" spans="1:10" x14ac:dyDescent="0.25">
      <c r="A397" s="2">
        <v>44698</v>
      </c>
      <c r="B397" t="s">
        <v>125</v>
      </c>
      <c r="C397" t="s">
        <v>758</v>
      </c>
      <c r="D397" t="s">
        <v>940</v>
      </c>
      <c r="E397" t="s">
        <v>943</v>
      </c>
      <c r="F397" t="s">
        <v>944</v>
      </c>
      <c r="G397" s="3">
        <v>3.2638888888888891E-2</v>
      </c>
    </row>
    <row r="398" spans="1:10" x14ac:dyDescent="0.25">
      <c r="A398" s="2">
        <v>44697</v>
      </c>
      <c r="B398" t="s">
        <v>125</v>
      </c>
      <c r="C398" t="s">
        <v>795</v>
      </c>
      <c r="D398" t="s">
        <v>758</v>
      </c>
      <c r="E398" t="s">
        <v>945</v>
      </c>
      <c r="F398" t="s">
        <v>946</v>
      </c>
      <c r="G398" s="3">
        <v>3.0555555555555555E-2</v>
      </c>
    </row>
    <row r="399" spans="1:10" x14ac:dyDescent="0.25">
      <c r="A399" s="2">
        <v>44697</v>
      </c>
      <c r="B399" t="s">
        <v>125</v>
      </c>
      <c r="C399" t="s">
        <v>807</v>
      </c>
      <c r="D399" t="s">
        <v>795</v>
      </c>
      <c r="E399" t="s">
        <v>947</v>
      </c>
      <c r="F399" t="s">
        <v>948</v>
      </c>
      <c r="G399" s="3">
        <v>4.3055555555555562E-2</v>
      </c>
    </row>
    <row r="400" spans="1:10" x14ac:dyDescent="0.25">
      <c r="A400" s="2">
        <v>44697</v>
      </c>
      <c r="B400" t="s">
        <v>125</v>
      </c>
      <c r="C400" t="s">
        <v>804</v>
      </c>
      <c r="D400" t="s">
        <v>807</v>
      </c>
      <c r="E400" t="s">
        <v>949</v>
      </c>
      <c r="F400" t="s">
        <v>317</v>
      </c>
      <c r="G400" s="3">
        <v>1.3194444444444444E-2</v>
      </c>
    </row>
    <row r="401" spans="1:7" x14ac:dyDescent="0.25">
      <c r="A401" s="2">
        <v>44697</v>
      </c>
      <c r="B401" t="s">
        <v>125</v>
      </c>
      <c r="C401" t="s">
        <v>801</v>
      </c>
      <c r="D401" t="s">
        <v>804</v>
      </c>
      <c r="E401" t="s">
        <v>950</v>
      </c>
      <c r="F401" t="s">
        <v>912</v>
      </c>
      <c r="G401" s="3">
        <v>6.5277777777777782E-2</v>
      </c>
    </row>
    <row r="402" spans="1:7" x14ac:dyDescent="0.25">
      <c r="A402" s="2">
        <v>44697</v>
      </c>
      <c r="B402" t="s">
        <v>125</v>
      </c>
      <c r="C402" t="s">
        <v>758</v>
      </c>
      <c r="D402" t="s">
        <v>801</v>
      </c>
      <c r="E402" t="s">
        <v>160</v>
      </c>
      <c r="F402" t="s">
        <v>943</v>
      </c>
      <c r="G402" s="3">
        <v>1.5277777777777777E-2</v>
      </c>
    </row>
    <row r="403" spans="1:7" x14ac:dyDescent="0.25">
      <c r="A403" s="2">
        <v>44693</v>
      </c>
      <c r="B403" t="s">
        <v>125</v>
      </c>
      <c r="C403" t="s">
        <v>761</v>
      </c>
      <c r="D403" t="s">
        <v>758</v>
      </c>
      <c r="E403" t="s">
        <v>951</v>
      </c>
      <c r="F403" t="s">
        <v>952</v>
      </c>
      <c r="G403" s="3">
        <v>6.0416666666666667E-2</v>
      </c>
    </row>
    <row r="404" spans="1:7" x14ac:dyDescent="0.25">
      <c r="A404" s="2">
        <v>44692</v>
      </c>
      <c r="B404" t="s">
        <v>125</v>
      </c>
      <c r="C404" t="s">
        <v>143</v>
      </c>
      <c r="D404" t="s">
        <v>761</v>
      </c>
      <c r="E404" t="s">
        <v>953</v>
      </c>
      <c r="F404" t="s">
        <v>617</v>
      </c>
      <c r="G404" s="3">
        <v>9.3055555555555558E-2</v>
      </c>
    </row>
    <row r="405" spans="1:7" x14ac:dyDescent="0.25">
      <c r="A405" s="2">
        <v>44692</v>
      </c>
      <c r="B405" t="s">
        <v>125</v>
      </c>
      <c r="C405" t="s">
        <v>758</v>
      </c>
      <c r="D405" t="s">
        <v>143</v>
      </c>
      <c r="E405" t="s">
        <v>954</v>
      </c>
      <c r="F405" t="s">
        <v>786</v>
      </c>
      <c r="G405" s="3">
        <v>5.347222222222222E-2</v>
      </c>
    </row>
    <row r="406" spans="1:7" x14ac:dyDescent="0.25">
      <c r="A406" s="2">
        <v>44690</v>
      </c>
      <c r="B406" t="s">
        <v>125</v>
      </c>
      <c r="C406" t="s">
        <v>761</v>
      </c>
      <c r="D406" t="s">
        <v>758</v>
      </c>
      <c r="E406" t="s">
        <v>955</v>
      </c>
      <c r="F406" t="s">
        <v>956</v>
      </c>
      <c r="G406" s="3">
        <v>6.458333333333334E-2</v>
      </c>
    </row>
    <row r="407" spans="1:7" x14ac:dyDescent="0.25">
      <c r="A407" s="2">
        <v>44690</v>
      </c>
      <c r="B407" t="s">
        <v>125</v>
      </c>
      <c r="C407" t="s">
        <v>758</v>
      </c>
      <c r="D407" t="s">
        <v>761</v>
      </c>
      <c r="E407" t="s">
        <v>957</v>
      </c>
      <c r="F407" t="s">
        <v>958</v>
      </c>
      <c r="G407" s="3">
        <v>6.5277777777777782E-2</v>
      </c>
    </row>
    <row r="408" spans="1:7" x14ac:dyDescent="0.25">
      <c r="A408" s="2">
        <v>44686</v>
      </c>
      <c r="B408" t="s">
        <v>125</v>
      </c>
      <c r="C408" t="s">
        <v>761</v>
      </c>
      <c r="D408" t="s">
        <v>758</v>
      </c>
      <c r="E408" t="s">
        <v>879</v>
      </c>
      <c r="F408" t="s">
        <v>959</v>
      </c>
      <c r="G408" s="3">
        <v>6.9444444444444434E-2</v>
      </c>
    </row>
    <row r="409" spans="1:7" x14ac:dyDescent="0.25">
      <c r="A409" s="2">
        <v>44684</v>
      </c>
      <c r="B409" t="s">
        <v>125</v>
      </c>
      <c r="C409" t="s">
        <v>758</v>
      </c>
      <c r="D409" t="s">
        <v>761</v>
      </c>
      <c r="E409" t="s">
        <v>960</v>
      </c>
      <c r="F409" t="s">
        <v>760</v>
      </c>
      <c r="G409" s="3">
        <v>6.805555555555555E-2</v>
      </c>
    </row>
    <row r="410" spans="1:7" x14ac:dyDescent="0.25">
      <c r="A410" s="2">
        <v>44683</v>
      </c>
      <c r="B410" t="s">
        <v>125</v>
      </c>
      <c r="C410" t="s">
        <v>795</v>
      </c>
      <c r="D410" t="s">
        <v>758</v>
      </c>
      <c r="E410" t="s">
        <v>961</v>
      </c>
      <c r="F410" t="s">
        <v>962</v>
      </c>
      <c r="G410" s="3">
        <v>3.1944444444444449E-2</v>
      </c>
    </row>
    <row r="411" spans="1:7" x14ac:dyDescent="0.25">
      <c r="A411" s="2">
        <v>44683</v>
      </c>
      <c r="B411" t="s">
        <v>125</v>
      </c>
      <c r="C411" t="s">
        <v>807</v>
      </c>
      <c r="D411" t="s">
        <v>795</v>
      </c>
      <c r="E411" t="s">
        <v>963</v>
      </c>
      <c r="F411" t="s">
        <v>964</v>
      </c>
      <c r="G411" s="3">
        <v>4.3750000000000004E-2</v>
      </c>
    </row>
    <row r="412" spans="1:7" x14ac:dyDescent="0.25">
      <c r="A412" s="2">
        <v>44683</v>
      </c>
      <c r="B412" t="s">
        <v>125</v>
      </c>
      <c r="C412" t="s">
        <v>758</v>
      </c>
      <c r="D412" t="s">
        <v>807</v>
      </c>
      <c r="E412" t="s">
        <v>965</v>
      </c>
      <c r="F412" t="s">
        <v>360</v>
      </c>
      <c r="G412" s="3">
        <v>6.3888888888888884E-2</v>
      </c>
    </row>
    <row r="413" spans="1:7" x14ac:dyDescent="0.25">
      <c r="A413" s="2">
        <v>44682</v>
      </c>
      <c r="B413" t="s">
        <v>125</v>
      </c>
      <c r="C413" t="s">
        <v>143</v>
      </c>
      <c r="D413" t="s">
        <v>758</v>
      </c>
      <c r="E413" t="s">
        <v>966</v>
      </c>
      <c r="F413" t="s">
        <v>967</v>
      </c>
      <c r="G413" s="3">
        <v>4.7222222222222221E-2</v>
      </c>
    </row>
    <row r="414" spans="1:7" x14ac:dyDescent="0.25">
      <c r="A414" s="2">
        <v>44682</v>
      </c>
      <c r="B414" t="s">
        <v>125</v>
      </c>
      <c r="C414" t="s">
        <v>175</v>
      </c>
      <c r="D414" t="s">
        <v>143</v>
      </c>
      <c r="E414" t="s">
        <v>968</v>
      </c>
      <c r="F414" t="s">
        <v>969</v>
      </c>
      <c r="G414" s="3">
        <v>2.9861111111111113E-2</v>
      </c>
    </row>
    <row r="415" spans="1:7" x14ac:dyDescent="0.25">
      <c r="A415" s="2">
        <v>44682</v>
      </c>
      <c r="B415" t="s">
        <v>125</v>
      </c>
      <c r="C415" t="s">
        <v>758</v>
      </c>
      <c r="D415" t="s">
        <v>175</v>
      </c>
      <c r="E415" t="s">
        <v>970</v>
      </c>
      <c r="F415" t="s">
        <v>532</v>
      </c>
      <c r="G415" s="3">
        <v>4.5833333333333337E-2</v>
      </c>
    </row>
    <row r="416" spans="1:7" x14ac:dyDescent="0.25">
      <c r="A416" s="2">
        <v>44680</v>
      </c>
      <c r="B416" t="s">
        <v>125</v>
      </c>
      <c r="C416" t="s">
        <v>781</v>
      </c>
      <c r="D416" t="s">
        <v>758</v>
      </c>
      <c r="E416" t="s">
        <v>971</v>
      </c>
      <c r="F416" t="s">
        <v>972</v>
      </c>
      <c r="G416" s="3">
        <v>4.3750000000000004E-2</v>
      </c>
    </row>
    <row r="417" spans="1:7" x14ac:dyDescent="0.25">
      <c r="A417" s="2">
        <v>44680</v>
      </c>
      <c r="B417" t="s">
        <v>125</v>
      </c>
      <c r="C417" t="s">
        <v>343</v>
      </c>
      <c r="D417" t="s">
        <v>781</v>
      </c>
      <c r="E417" t="s">
        <v>973</v>
      </c>
      <c r="F417" t="s">
        <v>915</v>
      </c>
      <c r="G417" s="3">
        <v>8.3333333333333329E-2</v>
      </c>
    </row>
    <row r="418" spans="1:7" x14ac:dyDescent="0.25">
      <c r="A418" s="2">
        <v>44678</v>
      </c>
      <c r="B418" t="s">
        <v>125</v>
      </c>
      <c r="C418" t="s">
        <v>761</v>
      </c>
      <c r="D418" t="s">
        <v>343</v>
      </c>
      <c r="E418" t="s">
        <v>974</v>
      </c>
      <c r="F418" t="s">
        <v>975</v>
      </c>
      <c r="G418" s="3">
        <v>0.14583333333333334</v>
      </c>
    </row>
    <row r="419" spans="1:7" x14ac:dyDescent="0.25">
      <c r="A419" s="2">
        <v>44678</v>
      </c>
      <c r="B419" t="s">
        <v>125</v>
      </c>
      <c r="C419" t="s">
        <v>758</v>
      </c>
      <c r="D419" t="s">
        <v>761</v>
      </c>
      <c r="E419" t="s">
        <v>976</v>
      </c>
      <c r="F419" t="s">
        <v>977</v>
      </c>
      <c r="G419" s="3">
        <v>6.805555555555555E-2</v>
      </c>
    </row>
    <row r="420" spans="1:7" x14ac:dyDescent="0.25">
      <c r="A420" s="2">
        <v>44677</v>
      </c>
      <c r="B420" t="s">
        <v>125</v>
      </c>
      <c r="C420" t="s">
        <v>770</v>
      </c>
      <c r="D420" t="s">
        <v>758</v>
      </c>
      <c r="E420" t="s">
        <v>978</v>
      </c>
      <c r="F420" t="s">
        <v>979</v>
      </c>
      <c r="G420" s="3">
        <v>4.027777777777778E-2</v>
      </c>
    </row>
    <row r="421" spans="1:7" x14ac:dyDescent="0.25">
      <c r="A421" s="2">
        <v>44677</v>
      </c>
      <c r="B421" t="s">
        <v>125</v>
      </c>
      <c r="C421" t="s">
        <v>175</v>
      </c>
      <c r="D421" t="s">
        <v>770</v>
      </c>
      <c r="E421" t="s">
        <v>951</v>
      </c>
      <c r="F421" t="s">
        <v>822</v>
      </c>
      <c r="G421" s="3">
        <v>1.5972222222222224E-2</v>
      </c>
    </row>
    <row r="422" spans="1:7" x14ac:dyDescent="0.25">
      <c r="A422" s="2">
        <v>44677</v>
      </c>
      <c r="B422" t="s">
        <v>125</v>
      </c>
      <c r="C422" t="s">
        <v>758</v>
      </c>
      <c r="D422" t="s">
        <v>175</v>
      </c>
      <c r="E422" t="s">
        <v>980</v>
      </c>
      <c r="F422" t="s">
        <v>481</v>
      </c>
      <c r="G422" s="3">
        <v>4.7222222222222221E-2</v>
      </c>
    </row>
    <row r="423" spans="1:7" x14ac:dyDescent="0.25">
      <c r="A423" s="2">
        <v>44676</v>
      </c>
      <c r="B423" t="s">
        <v>125</v>
      </c>
      <c r="C423" t="s">
        <v>766</v>
      </c>
      <c r="D423" t="s">
        <v>758</v>
      </c>
      <c r="E423" t="s">
        <v>981</v>
      </c>
      <c r="F423" t="s">
        <v>982</v>
      </c>
      <c r="G423" s="3">
        <v>3.5416666666666666E-2</v>
      </c>
    </row>
    <row r="424" spans="1:7" x14ac:dyDescent="0.25">
      <c r="A424" s="2">
        <v>44676</v>
      </c>
      <c r="B424" t="s">
        <v>125</v>
      </c>
      <c r="C424" t="s">
        <v>781</v>
      </c>
      <c r="D424" t="s">
        <v>766</v>
      </c>
      <c r="E424" t="s">
        <v>983</v>
      </c>
      <c r="F424" t="s">
        <v>984</v>
      </c>
      <c r="G424" s="3">
        <v>1.8749999999999999E-2</v>
      </c>
    </row>
    <row r="425" spans="1:7" x14ac:dyDescent="0.25">
      <c r="A425" s="2">
        <v>44676</v>
      </c>
      <c r="B425" t="s">
        <v>125</v>
      </c>
      <c r="C425" t="s">
        <v>758</v>
      </c>
      <c r="D425" t="s">
        <v>781</v>
      </c>
      <c r="E425" t="s">
        <v>985</v>
      </c>
      <c r="F425" t="s">
        <v>986</v>
      </c>
      <c r="G425" s="3">
        <v>4.7916666666666663E-2</v>
      </c>
    </row>
    <row r="426" spans="1:7" x14ac:dyDescent="0.25">
      <c r="A426" s="2">
        <v>44673</v>
      </c>
      <c r="B426" t="s">
        <v>125</v>
      </c>
      <c r="C426" t="s">
        <v>770</v>
      </c>
      <c r="D426" t="s">
        <v>758</v>
      </c>
      <c r="E426" t="s">
        <v>987</v>
      </c>
      <c r="F426" t="s">
        <v>988</v>
      </c>
      <c r="G426" s="3">
        <v>4.027777777777778E-2</v>
      </c>
    </row>
    <row r="427" spans="1:7" x14ac:dyDescent="0.25">
      <c r="A427" s="2">
        <v>44673</v>
      </c>
      <c r="B427" t="s">
        <v>125</v>
      </c>
      <c r="C427" t="s">
        <v>781</v>
      </c>
      <c r="D427" t="s">
        <v>770</v>
      </c>
      <c r="E427" t="s">
        <v>243</v>
      </c>
      <c r="F427" t="s">
        <v>989</v>
      </c>
      <c r="G427" s="3">
        <v>1.3194444444444444E-2</v>
      </c>
    </row>
    <row r="428" spans="1:7" x14ac:dyDescent="0.25">
      <c r="A428" s="2">
        <v>44673</v>
      </c>
      <c r="B428" t="s">
        <v>125</v>
      </c>
      <c r="C428" t="s">
        <v>758</v>
      </c>
      <c r="D428" t="s">
        <v>781</v>
      </c>
      <c r="E428" t="s">
        <v>990</v>
      </c>
      <c r="F428" t="s">
        <v>991</v>
      </c>
      <c r="G428" s="3">
        <v>4.5833333333333337E-2</v>
      </c>
    </row>
    <row r="429" spans="1:7" x14ac:dyDescent="0.25">
      <c r="A429" s="2">
        <v>44671</v>
      </c>
      <c r="B429" t="s">
        <v>125</v>
      </c>
      <c r="C429" t="s">
        <v>795</v>
      </c>
      <c r="D429" t="s">
        <v>758</v>
      </c>
      <c r="E429" t="s">
        <v>834</v>
      </c>
      <c r="F429" t="s">
        <v>992</v>
      </c>
      <c r="G429" s="3">
        <v>3.4027777777777775E-2</v>
      </c>
    </row>
    <row r="430" spans="1:7" x14ac:dyDescent="0.25">
      <c r="A430" s="2">
        <v>44671</v>
      </c>
      <c r="B430" t="s">
        <v>125</v>
      </c>
      <c r="C430" t="s">
        <v>804</v>
      </c>
      <c r="D430" t="s">
        <v>795</v>
      </c>
      <c r="E430" t="s">
        <v>675</v>
      </c>
      <c r="F430" t="s">
        <v>993</v>
      </c>
      <c r="G430" s="3">
        <v>3.8194444444444441E-2</v>
      </c>
    </row>
    <row r="431" spans="1:7" x14ac:dyDescent="0.25">
      <c r="A431" s="2">
        <v>44671</v>
      </c>
      <c r="B431" t="s">
        <v>125</v>
      </c>
      <c r="C431" t="s">
        <v>758</v>
      </c>
      <c r="D431" t="s">
        <v>804</v>
      </c>
      <c r="E431" t="s">
        <v>994</v>
      </c>
      <c r="F431" t="s">
        <v>995</v>
      </c>
      <c r="G431" s="3">
        <v>5.4166666666666669E-2</v>
      </c>
    </row>
    <row r="432" spans="1:7" x14ac:dyDescent="0.25">
      <c r="A432" s="2">
        <v>44665</v>
      </c>
      <c r="B432" t="s">
        <v>125</v>
      </c>
      <c r="C432" t="s">
        <v>795</v>
      </c>
      <c r="D432" t="s">
        <v>758</v>
      </c>
      <c r="E432" t="s">
        <v>996</v>
      </c>
      <c r="F432" t="s">
        <v>876</v>
      </c>
      <c r="G432" s="3">
        <v>3.4722222222222224E-2</v>
      </c>
    </row>
    <row r="433" spans="1:7" x14ac:dyDescent="0.25">
      <c r="A433" s="2">
        <v>44665</v>
      </c>
      <c r="B433" t="s">
        <v>125</v>
      </c>
      <c r="C433" t="s">
        <v>997</v>
      </c>
      <c r="D433" t="s">
        <v>795</v>
      </c>
      <c r="E433" t="s">
        <v>998</v>
      </c>
      <c r="F433" t="s">
        <v>999</v>
      </c>
      <c r="G433" s="3">
        <v>3.8194444444444441E-2</v>
      </c>
    </row>
    <row r="434" spans="1:7" x14ac:dyDescent="0.25">
      <c r="A434" s="2">
        <v>44665</v>
      </c>
      <c r="B434" t="s">
        <v>125</v>
      </c>
      <c r="C434" t="s">
        <v>795</v>
      </c>
      <c r="D434" t="s">
        <v>997</v>
      </c>
      <c r="E434" t="s">
        <v>1000</v>
      </c>
      <c r="F434" t="s">
        <v>1001</v>
      </c>
      <c r="G434" s="3">
        <v>4.3055555555555562E-2</v>
      </c>
    </row>
    <row r="435" spans="1:7" x14ac:dyDescent="0.25">
      <c r="A435" s="2">
        <v>44665</v>
      </c>
      <c r="B435" t="s">
        <v>125</v>
      </c>
      <c r="C435" t="s">
        <v>758</v>
      </c>
      <c r="D435" t="s">
        <v>795</v>
      </c>
      <c r="E435" t="s">
        <v>1002</v>
      </c>
      <c r="F435" t="s">
        <v>1003</v>
      </c>
      <c r="G435" s="3">
        <v>2.9166666666666664E-2</v>
      </c>
    </row>
    <row r="436" spans="1:7" x14ac:dyDescent="0.25">
      <c r="A436" s="2">
        <v>44664</v>
      </c>
      <c r="B436" t="s">
        <v>125</v>
      </c>
      <c r="C436" t="s">
        <v>781</v>
      </c>
      <c r="D436" t="s">
        <v>758</v>
      </c>
      <c r="E436" t="s">
        <v>1004</v>
      </c>
      <c r="F436" t="s">
        <v>1005</v>
      </c>
      <c r="G436" s="3">
        <v>5.0694444444444452E-2</v>
      </c>
    </row>
    <row r="437" spans="1:7" x14ac:dyDescent="0.25">
      <c r="A437" s="2">
        <v>44664</v>
      </c>
      <c r="B437" t="s">
        <v>125</v>
      </c>
      <c r="C437" t="s">
        <v>781</v>
      </c>
      <c r="D437" t="s">
        <v>1006</v>
      </c>
      <c r="E437" t="s">
        <v>1004</v>
      </c>
      <c r="G437" t="s">
        <v>266</v>
      </c>
    </row>
    <row r="438" spans="1:7" x14ac:dyDescent="0.25">
      <c r="A438" s="2">
        <v>44664</v>
      </c>
      <c r="B438" t="s">
        <v>125</v>
      </c>
      <c r="C438" t="s">
        <v>770</v>
      </c>
      <c r="D438" t="s">
        <v>781</v>
      </c>
      <c r="E438" t="s">
        <v>1007</v>
      </c>
      <c r="F438" t="s">
        <v>820</v>
      </c>
      <c r="G438" s="3">
        <v>1.3888888888888888E-2</v>
      </c>
    </row>
    <row r="439" spans="1:7" x14ac:dyDescent="0.25">
      <c r="A439" s="2">
        <v>44664</v>
      </c>
      <c r="B439" t="s">
        <v>125</v>
      </c>
      <c r="C439" t="s">
        <v>758</v>
      </c>
      <c r="D439" t="s">
        <v>770</v>
      </c>
      <c r="E439" t="s">
        <v>1008</v>
      </c>
      <c r="F439" t="s">
        <v>1009</v>
      </c>
      <c r="G439" s="3">
        <v>4.7222222222222221E-2</v>
      </c>
    </row>
    <row r="440" spans="1:7" x14ac:dyDescent="0.25">
      <c r="A440" s="2">
        <v>44657</v>
      </c>
      <c r="B440" t="s">
        <v>125</v>
      </c>
      <c r="C440" t="s">
        <v>758</v>
      </c>
      <c r="D440" t="s">
        <v>758</v>
      </c>
      <c r="E440" t="s">
        <v>153</v>
      </c>
      <c r="F440" t="s">
        <v>1010</v>
      </c>
      <c r="G440" s="3">
        <v>2.361111111111111E-2</v>
      </c>
    </row>
    <row r="441" spans="1:7" x14ac:dyDescent="0.25">
      <c r="A441" s="2">
        <v>44657</v>
      </c>
      <c r="B441" t="s">
        <v>125</v>
      </c>
      <c r="C441" t="s">
        <v>795</v>
      </c>
      <c r="D441" t="s">
        <v>758</v>
      </c>
      <c r="E441" t="s">
        <v>1011</v>
      </c>
      <c r="F441" t="s">
        <v>153</v>
      </c>
      <c r="G441" s="3">
        <v>3.8194444444444441E-2</v>
      </c>
    </row>
    <row r="442" spans="1:7" x14ac:dyDescent="0.25">
      <c r="A442" s="2">
        <v>44657</v>
      </c>
      <c r="B442" t="s">
        <v>125</v>
      </c>
      <c r="C442" t="s">
        <v>804</v>
      </c>
      <c r="D442" t="s">
        <v>795</v>
      </c>
      <c r="E442" t="s">
        <v>1012</v>
      </c>
      <c r="F442" t="s">
        <v>1013</v>
      </c>
      <c r="G442" s="3">
        <v>4.3055555555555562E-2</v>
      </c>
    </row>
    <row r="443" spans="1:7" x14ac:dyDescent="0.25">
      <c r="A443" s="2">
        <v>44657</v>
      </c>
      <c r="B443" t="s">
        <v>125</v>
      </c>
      <c r="C443" t="s">
        <v>795</v>
      </c>
      <c r="D443" t="s">
        <v>804</v>
      </c>
      <c r="E443" t="s">
        <v>754</v>
      </c>
      <c r="F443" t="s">
        <v>1014</v>
      </c>
      <c r="G443" s="3">
        <v>3.9583333333333331E-2</v>
      </c>
    </row>
    <row r="444" spans="1:7" x14ac:dyDescent="0.25">
      <c r="A444" s="2">
        <v>44657</v>
      </c>
      <c r="B444" t="s">
        <v>125</v>
      </c>
      <c r="C444" t="s">
        <v>758</v>
      </c>
      <c r="D444" t="s">
        <v>795</v>
      </c>
      <c r="E444" t="s">
        <v>1015</v>
      </c>
      <c r="F444" t="s">
        <v>1016</v>
      </c>
      <c r="G444" s="3">
        <v>3.5416666666666666E-2</v>
      </c>
    </row>
    <row r="445" spans="1:7" x14ac:dyDescent="0.25">
      <c r="A445" s="2">
        <v>44655</v>
      </c>
      <c r="B445" t="s">
        <v>125</v>
      </c>
      <c r="C445" t="s">
        <v>807</v>
      </c>
      <c r="D445" t="s">
        <v>758</v>
      </c>
      <c r="E445" t="s">
        <v>1017</v>
      </c>
      <c r="F445" t="s">
        <v>290</v>
      </c>
      <c r="G445" s="3">
        <v>7.3611111111111113E-2</v>
      </c>
    </row>
    <row r="446" spans="1:7" x14ac:dyDescent="0.25">
      <c r="A446" s="2">
        <v>44655</v>
      </c>
      <c r="B446" t="s">
        <v>125</v>
      </c>
      <c r="C446" t="s">
        <v>758</v>
      </c>
      <c r="D446" t="s">
        <v>807</v>
      </c>
      <c r="E446" t="s">
        <v>1018</v>
      </c>
      <c r="F446" t="s">
        <v>1019</v>
      </c>
      <c r="G446" s="3">
        <v>5.486111111111111E-2</v>
      </c>
    </row>
    <row r="447" spans="1:7" x14ac:dyDescent="0.25">
      <c r="A447" s="2">
        <v>44655</v>
      </c>
      <c r="B447" t="s">
        <v>125</v>
      </c>
      <c r="C447" t="s">
        <v>758</v>
      </c>
      <c r="D447" t="s">
        <v>804</v>
      </c>
      <c r="E447" t="s">
        <v>1018</v>
      </c>
      <c r="G447" t="s">
        <v>266</v>
      </c>
    </row>
    <row r="448" spans="1:7" x14ac:dyDescent="0.25">
      <c r="A448" s="2">
        <v>44652</v>
      </c>
      <c r="B448" t="s">
        <v>125</v>
      </c>
      <c r="C448" t="s">
        <v>1020</v>
      </c>
      <c r="D448" t="s">
        <v>758</v>
      </c>
      <c r="E448" t="s">
        <v>1021</v>
      </c>
      <c r="F448" t="s">
        <v>893</v>
      </c>
      <c r="G448" s="3">
        <v>4.9305555555555554E-2</v>
      </c>
    </row>
    <row r="449" spans="1:7" x14ac:dyDescent="0.25">
      <c r="A449" s="2">
        <v>44652</v>
      </c>
      <c r="B449" t="s">
        <v>125</v>
      </c>
      <c r="C449" t="s">
        <v>766</v>
      </c>
      <c r="D449" t="s">
        <v>1020</v>
      </c>
      <c r="E449" t="s">
        <v>1022</v>
      </c>
      <c r="F449" t="s">
        <v>892</v>
      </c>
      <c r="G449" s="3">
        <v>6.3194444444444442E-2</v>
      </c>
    </row>
    <row r="450" spans="1:7" x14ac:dyDescent="0.25">
      <c r="A450" s="2">
        <v>44652</v>
      </c>
      <c r="B450" t="s">
        <v>125</v>
      </c>
      <c r="C450" t="s">
        <v>758</v>
      </c>
      <c r="D450" t="s">
        <v>766</v>
      </c>
      <c r="E450" t="s">
        <v>1023</v>
      </c>
      <c r="F450" t="s">
        <v>1024</v>
      </c>
      <c r="G450" s="3">
        <v>4.027777777777778E-2</v>
      </c>
    </row>
    <row r="451" spans="1:7" x14ac:dyDescent="0.25">
      <c r="A451" s="2">
        <v>44649</v>
      </c>
      <c r="B451" t="s">
        <v>125</v>
      </c>
      <c r="C451" t="s">
        <v>1025</v>
      </c>
      <c r="D451" t="s">
        <v>758</v>
      </c>
      <c r="E451" t="s">
        <v>1026</v>
      </c>
      <c r="F451" t="s">
        <v>1027</v>
      </c>
      <c r="G451" s="3">
        <v>5.9722222222222225E-2</v>
      </c>
    </row>
    <row r="452" spans="1:7" x14ac:dyDescent="0.25">
      <c r="A452" s="2">
        <v>44649</v>
      </c>
      <c r="B452" t="s">
        <v>125</v>
      </c>
      <c r="C452" t="s">
        <v>1025</v>
      </c>
      <c r="D452" t="s">
        <v>758</v>
      </c>
      <c r="E452" t="s">
        <v>1028</v>
      </c>
      <c r="F452" t="s">
        <v>1029</v>
      </c>
      <c r="G452" s="3">
        <v>6.1805555555555558E-2</v>
      </c>
    </row>
    <row r="453" spans="1:7" x14ac:dyDescent="0.25">
      <c r="A453" s="2">
        <v>44649</v>
      </c>
      <c r="B453" t="s">
        <v>125</v>
      </c>
      <c r="C453" t="s">
        <v>758</v>
      </c>
      <c r="D453" t="s">
        <v>1025</v>
      </c>
      <c r="E453" t="s">
        <v>985</v>
      </c>
      <c r="F453" t="s">
        <v>912</v>
      </c>
      <c r="G453" s="3">
        <v>5.1388888888888894E-2</v>
      </c>
    </row>
    <row r="454" spans="1:7" x14ac:dyDescent="0.25">
      <c r="A454" s="2">
        <v>44645</v>
      </c>
      <c r="B454" t="s">
        <v>125</v>
      </c>
      <c r="C454" t="s">
        <v>807</v>
      </c>
      <c r="D454" t="s">
        <v>758</v>
      </c>
      <c r="E454" t="s">
        <v>996</v>
      </c>
      <c r="F454" t="s">
        <v>820</v>
      </c>
      <c r="G454" s="3">
        <v>7.1527777777777787E-2</v>
      </c>
    </row>
    <row r="455" spans="1:7" x14ac:dyDescent="0.25">
      <c r="A455" s="2">
        <v>44645</v>
      </c>
      <c r="B455" t="s">
        <v>125</v>
      </c>
      <c r="C455" t="s">
        <v>804</v>
      </c>
      <c r="D455" t="s">
        <v>807</v>
      </c>
      <c r="E455" t="s">
        <v>1030</v>
      </c>
      <c r="F455" t="s">
        <v>560</v>
      </c>
      <c r="G455" s="3">
        <v>1.3888888888888888E-2</v>
      </c>
    </row>
    <row r="456" spans="1:7" x14ac:dyDescent="0.25">
      <c r="A456" s="2">
        <v>44645</v>
      </c>
      <c r="B456" t="s">
        <v>125</v>
      </c>
      <c r="C456" t="s">
        <v>758</v>
      </c>
      <c r="D456" t="s">
        <v>804</v>
      </c>
      <c r="E456" t="s">
        <v>611</v>
      </c>
      <c r="F456" t="s">
        <v>1031</v>
      </c>
      <c r="G456" s="3">
        <v>5.2777777777777778E-2</v>
      </c>
    </row>
    <row r="457" spans="1:7" x14ac:dyDescent="0.25">
      <c r="A457" s="2">
        <v>44645</v>
      </c>
      <c r="B457" t="s">
        <v>125</v>
      </c>
      <c r="C457" t="s">
        <v>770</v>
      </c>
      <c r="D457" t="s">
        <v>758</v>
      </c>
      <c r="E457" t="s">
        <v>1032</v>
      </c>
      <c r="F457" t="s">
        <v>960</v>
      </c>
      <c r="G457" s="3">
        <v>3.8194444444444441E-2</v>
      </c>
    </row>
    <row r="458" spans="1:7" x14ac:dyDescent="0.25">
      <c r="A458" s="2">
        <v>44645</v>
      </c>
      <c r="B458" t="s">
        <v>125</v>
      </c>
      <c r="C458" t="s">
        <v>781</v>
      </c>
      <c r="D458" t="s">
        <v>770</v>
      </c>
      <c r="E458" t="s">
        <v>309</v>
      </c>
      <c r="F458" t="s">
        <v>1033</v>
      </c>
      <c r="G458" s="3">
        <v>1.2499999999999999E-2</v>
      </c>
    </row>
    <row r="459" spans="1:7" x14ac:dyDescent="0.25">
      <c r="A459" s="2">
        <v>44645</v>
      </c>
      <c r="B459" t="s">
        <v>125</v>
      </c>
      <c r="C459" t="s">
        <v>758</v>
      </c>
      <c r="D459" t="s">
        <v>781</v>
      </c>
      <c r="E459" t="s">
        <v>895</v>
      </c>
      <c r="F459" t="s">
        <v>1034</v>
      </c>
      <c r="G459" s="3">
        <v>4.6527777777777779E-2</v>
      </c>
    </row>
    <row r="460" spans="1:7" x14ac:dyDescent="0.25">
      <c r="A460" s="2">
        <v>44643</v>
      </c>
      <c r="B460" t="s">
        <v>125</v>
      </c>
      <c r="C460" t="s">
        <v>175</v>
      </c>
      <c r="D460" t="s">
        <v>758</v>
      </c>
      <c r="E460" t="s">
        <v>1035</v>
      </c>
      <c r="F460" t="s">
        <v>221</v>
      </c>
      <c r="G460" s="3">
        <v>3.0555555555555555E-2</v>
      </c>
    </row>
    <row r="461" spans="1:7" x14ac:dyDescent="0.25">
      <c r="A461" s="2">
        <v>44643</v>
      </c>
      <c r="B461" t="s">
        <v>125</v>
      </c>
      <c r="C461" t="s">
        <v>766</v>
      </c>
      <c r="D461" t="s">
        <v>175</v>
      </c>
      <c r="E461" t="s">
        <v>953</v>
      </c>
      <c r="F461" t="s">
        <v>1036</v>
      </c>
      <c r="G461" s="3">
        <v>2.9166666666666664E-2</v>
      </c>
    </row>
    <row r="462" spans="1:7" x14ac:dyDescent="0.25">
      <c r="A462" s="2">
        <v>44643</v>
      </c>
      <c r="B462" t="s">
        <v>125</v>
      </c>
      <c r="C462" t="s">
        <v>770</v>
      </c>
      <c r="D462" t="s">
        <v>766</v>
      </c>
      <c r="E462" t="s">
        <v>1037</v>
      </c>
      <c r="F462" t="s">
        <v>223</v>
      </c>
      <c r="G462" s="3">
        <v>1.8749999999999999E-2</v>
      </c>
    </row>
    <row r="463" spans="1:7" x14ac:dyDescent="0.25">
      <c r="A463" s="2">
        <v>44643</v>
      </c>
      <c r="B463" t="s">
        <v>125</v>
      </c>
      <c r="C463" t="s">
        <v>758</v>
      </c>
      <c r="D463" t="s">
        <v>770</v>
      </c>
      <c r="E463" t="s">
        <v>187</v>
      </c>
      <c r="F463" t="s">
        <v>1034</v>
      </c>
      <c r="G463" s="3">
        <v>5.0694444444444452E-2</v>
      </c>
    </row>
    <row r="464" spans="1:7" x14ac:dyDescent="0.25">
      <c r="A464" s="2">
        <v>44640</v>
      </c>
      <c r="B464" t="s">
        <v>125</v>
      </c>
      <c r="C464" t="s">
        <v>781</v>
      </c>
      <c r="D464" t="s">
        <v>758</v>
      </c>
      <c r="E464" t="s">
        <v>1038</v>
      </c>
      <c r="F464" t="s">
        <v>1039</v>
      </c>
      <c r="G464" s="3">
        <v>4.0972222222222222E-2</v>
      </c>
    </row>
    <row r="465" spans="1:10" x14ac:dyDescent="0.25">
      <c r="A465" s="2">
        <v>44640</v>
      </c>
      <c r="B465" t="s">
        <v>125</v>
      </c>
      <c r="C465" t="s">
        <v>758</v>
      </c>
      <c r="D465" t="s">
        <v>781</v>
      </c>
      <c r="E465" t="s">
        <v>144</v>
      </c>
      <c r="F465" t="s">
        <v>1040</v>
      </c>
      <c r="G465" s="3">
        <v>5.0694444444444452E-2</v>
      </c>
    </row>
    <row r="466" spans="1:10" x14ac:dyDescent="0.25">
      <c r="A466" s="2">
        <v>44635</v>
      </c>
      <c r="B466" t="s">
        <v>125</v>
      </c>
      <c r="C466" t="s">
        <v>795</v>
      </c>
      <c r="D466" t="s">
        <v>758</v>
      </c>
      <c r="E466" t="s">
        <v>728</v>
      </c>
      <c r="F466" t="s">
        <v>1041</v>
      </c>
      <c r="G466" s="3">
        <v>3.9583333333333331E-2</v>
      </c>
    </row>
    <row r="467" spans="1:10" x14ac:dyDescent="0.25">
      <c r="A467" s="2">
        <v>44635</v>
      </c>
      <c r="B467" t="s">
        <v>125</v>
      </c>
      <c r="C467" t="s">
        <v>807</v>
      </c>
      <c r="D467" t="s">
        <v>795</v>
      </c>
      <c r="E467" t="s">
        <v>1042</v>
      </c>
      <c r="F467" t="s">
        <v>1043</v>
      </c>
      <c r="G467" s="3">
        <v>4.9305555555555554E-2</v>
      </c>
    </row>
    <row r="468" spans="1:10" x14ac:dyDescent="0.25">
      <c r="A468" s="2">
        <v>44635</v>
      </c>
      <c r="B468" t="s">
        <v>125</v>
      </c>
      <c r="C468" t="s">
        <v>758</v>
      </c>
      <c r="D468" t="s">
        <v>807</v>
      </c>
      <c r="E468" t="s">
        <v>1044</v>
      </c>
      <c r="F468" t="s">
        <v>1045</v>
      </c>
      <c r="G468" s="3">
        <v>5.9722222222222225E-2</v>
      </c>
    </row>
    <row r="469" spans="1:10" x14ac:dyDescent="0.25">
      <c r="A469" s="2">
        <v>44630</v>
      </c>
      <c r="B469" t="s">
        <v>125</v>
      </c>
      <c r="C469" t="s">
        <v>439</v>
      </c>
      <c r="D469" t="s">
        <v>758</v>
      </c>
      <c r="E469" t="s">
        <v>1046</v>
      </c>
      <c r="F469" t="s">
        <v>1047</v>
      </c>
      <c r="G469" s="3">
        <v>6.25E-2</v>
      </c>
    </row>
    <row r="470" spans="1:10" x14ac:dyDescent="0.25">
      <c r="A470" s="2">
        <v>44630</v>
      </c>
      <c r="B470" t="s">
        <v>125</v>
      </c>
      <c r="C470" t="s">
        <v>439</v>
      </c>
      <c r="D470" t="s">
        <v>439</v>
      </c>
      <c r="E470" t="s">
        <v>1048</v>
      </c>
      <c r="F470" t="s">
        <v>1049</v>
      </c>
      <c r="G470" s="3">
        <v>3.0555555555555555E-2</v>
      </c>
    </row>
    <row r="472" spans="1:10" x14ac:dyDescent="0.25">
      <c r="A472" s="2">
        <v>44706</v>
      </c>
      <c r="B472" t="s">
        <v>125</v>
      </c>
      <c r="C472" t="s">
        <v>761</v>
      </c>
      <c r="D472" t="s">
        <v>758</v>
      </c>
      <c r="E472" t="s">
        <v>886</v>
      </c>
      <c r="F472" t="s">
        <v>1050</v>
      </c>
      <c r="G472" s="3">
        <v>7.013888888888889E-2</v>
      </c>
      <c r="I472">
        <f>COUNTIF($C$472:$D$532,J472)</f>
        <v>2</v>
      </c>
      <c r="J472" t="s">
        <v>761</v>
      </c>
    </row>
    <row r="473" spans="1:10" x14ac:dyDescent="0.25">
      <c r="A473" s="2">
        <v>44705</v>
      </c>
      <c r="B473" t="s">
        <v>125</v>
      </c>
      <c r="C473" t="s">
        <v>766</v>
      </c>
      <c r="D473" t="s">
        <v>761</v>
      </c>
      <c r="E473" t="s">
        <v>1051</v>
      </c>
      <c r="F473" t="s">
        <v>554</v>
      </c>
      <c r="G473" s="3">
        <v>6.7361111111111108E-2</v>
      </c>
      <c r="I473">
        <f t="shared" ref="I473:I489" si="13">COUNTIF($C$472:$D$532,J473)</f>
        <v>6</v>
      </c>
      <c r="J473" t="s">
        <v>766</v>
      </c>
    </row>
    <row r="474" spans="1:10" x14ac:dyDescent="0.25">
      <c r="A474" s="2">
        <v>44705</v>
      </c>
      <c r="B474" t="s">
        <v>125</v>
      </c>
      <c r="C474" t="s">
        <v>770</v>
      </c>
      <c r="D474" t="s">
        <v>766</v>
      </c>
      <c r="E474" t="s">
        <v>508</v>
      </c>
      <c r="F474" t="s">
        <v>881</v>
      </c>
      <c r="G474" s="3">
        <v>1.9444444444444445E-2</v>
      </c>
      <c r="I474">
        <f t="shared" si="13"/>
        <v>6</v>
      </c>
      <c r="J474" t="s">
        <v>770</v>
      </c>
    </row>
    <row r="475" spans="1:10" x14ac:dyDescent="0.25">
      <c r="A475" s="2">
        <v>44705</v>
      </c>
      <c r="B475" t="s">
        <v>125</v>
      </c>
      <c r="C475" t="s">
        <v>758</v>
      </c>
      <c r="D475" t="s">
        <v>770</v>
      </c>
      <c r="E475" t="s">
        <v>990</v>
      </c>
      <c r="F475" t="s">
        <v>572</v>
      </c>
      <c r="G475" s="3">
        <v>4.6527777777777779E-2</v>
      </c>
      <c r="I475">
        <f t="shared" si="13"/>
        <v>40</v>
      </c>
      <c r="J475" t="s">
        <v>758</v>
      </c>
    </row>
    <row r="476" spans="1:10" x14ac:dyDescent="0.25">
      <c r="A476" s="2">
        <v>44704</v>
      </c>
      <c r="B476" t="s">
        <v>125</v>
      </c>
      <c r="C476" t="s">
        <v>804</v>
      </c>
      <c r="D476" t="s">
        <v>758</v>
      </c>
      <c r="E476" t="s">
        <v>1052</v>
      </c>
      <c r="F476" t="s">
        <v>1053</v>
      </c>
      <c r="G476" s="3">
        <v>6.3194444444444442E-2</v>
      </c>
      <c r="I476">
        <f t="shared" si="13"/>
        <v>12</v>
      </c>
      <c r="J476" t="s">
        <v>804</v>
      </c>
    </row>
    <row r="477" spans="1:10" x14ac:dyDescent="0.25">
      <c r="A477" s="2">
        <v>44704</v>
      </c>
      <c r="B477" t="s">
        <v>125</v>
      </c>
      <c r="C477" t="s">
        <v>795</v>
      </c>
      <c r="D477" t="s">
        <v>804</v>
      </c>
      <c r="E477" t="s">
        <v>1054</v>
      </c>
      <c r="F477" t="s">
        <v>1055</v>
      </c>
      <c r="G477" s="3">
        <v>3.6111111111111115E-2</v>
      </c>
      <c r="I477">
        <f t="shared" si="13"/>
        <v>16</v>
      </c>
      <c r="J477" t="s">
        <v>795</v>
      </c>
    </row>
    <row r="478" spans="1:10" x14ac:dyDescent="0.25">
      <c r="A478" s="2">
        <v>44704</v>
      </c>
      <c r="B478" t="s">
        <v>125</v>
      </c>
      <c r="C478" t="s">
        <v>758</v>
      </c>
      <c r="D478" t="s">
        <v>795</v>
      </c>
      <c r="E478" t="s">
        <v>1056</v>
      </c>
      <c r="F478" t="s">
        <v>995</v>
      </c>
      <c r="G478" s="3">
        <v>3.125E-2</v>
      </c>
      <c r="I478">
        <f t="shared" si="13"/>
        <v>10</v>
      </c>
      <c r="J478" t="s">
        <v>807</v>
      </c>
    </row>
    <row r="479" spans="1:10" x14ac:dyDescent="0.25">
      <c r="A479" s="2">
        <v>44698</v>
      </c>
      <c r="B479" t="s">
        <v>125</v>
      </c>
      <c r="C479" t="s">
        <v>795</v>
      </c>
      <c r="D479" t="s">
        <v>758</v>
      </c>
      <c r="E479" t="s">
        <v>1057</v>
      </c>
      <c r="F479" t="s">
        <v>515</v>
      </c>
      <c r="G479" s="3">
        <v>3.6111111111111115E-2</v>
      </c>
      <c r="I479">
        <f t="shared" si="13"/>
        <v>2</v>
      </c>
      <c r="J479" t="s">
        <v>175</v>
      </c>
    </row>
    <row r="480" spans="1:10" x14ac:dyDescent="0.25">
      <c r="A480" s="2">
        <v>44698</v>
      </c>
      <c r="B480" t="s">
        <v>125</v>
      </c>
      <c r="C480" t="s">
        <v>807</v>
      </c>
      <c r="D480" t="s">
        <v>795</v>
      </c>
      <c r="E480" t="s">
        <v>1058</v>
      </c>
      <c r="F480" t="s">
        <v>1059</v>
      </c>
      <c r="G480" s="3">
        <v>4.7916666666666663E-2</v>
      </c>
      <c r="I480">
        <f t="shared" si="13"/>
        <v>8</v>
      </c>
      <c r="J480" t="s">
        <v>781</v>
      </c>
    </row>
    <row r="481" spans="1:10" x14ac:dyDescent="0.25">
      <c r="A481" s="2">
        <v>44698</v>
      </c>
      <c r="B481" t="s">
        <v>125</v>
      </c>
      <c r="C481" t="s">
        <v>795</v>
      </c>
      <c r="D481" t="s">
        <v>807</v>
      </c>
      <c r="E481" t="s">
        <v>391</v>
      </c>
      <c r="F481" t="s">
        <v>1060</v>
      </c>
      <c r="G481" s="3">
        <v>4.0972222222222222E-2</v>
      </c>
      <c r="I481">
        <f t="shared" si="13"/>
        <v>2</v>
      </c>
      <c r="J481" t="s">
        <v>193</v>
      </c>
    </row>
    <row r="482" spans="1:10" x14ac:dyDescent="0.25">
      <c r="A482" s="2">
        <v>44698</v>
      </c>
      <c r="B482" t="s">
        <v>125</v>
      </c>
      <c r="C482" t="s">
        <v>758</v>
      </c>
      <c r="D482" t="s">
        <v>795</v>
      </c>
      <c r="E482" t="s">
        <v>231</v>
      </c>
      <c r="F482" t="s">
        <v>1061</v>
      </c>
      <c r="G482" s="3">
        <v>3.1944444444444449E-2</v>
      </c>
      <c r="I482">
        <f t="shared" si="13"/>
        <v>2</v>
      </c>
      <c r="J482" t="s">
        <v>801</v>
      </c>
    </row>
    <row r="483" spans="1:10" x14ac:dyDescent="0.25">
      <c r="A483" s="2">
        <v>44694</v>
      </c>
      <c r="B483" t="s">
        <v>125</v>
      </c>
      <c r="C483" t="s">
        <v>175</v>
      </c>
      <c r="D483" t="s">
        <v>758</v>
      </c>
      <c r="E483" t="s">
        <v>803</v>
      </c>
      <c r="F483" t="s">
        <v>1062</v>
      </c>
      <c r="G483" s="3">
        <v>4.0972222222222222E-2</v>
      </c>
      <c r="I483">
        <f t="shared" si="13"/>
        <v>2</v>
      </c>
      <c r="J483" t="s">
        <v>847</v>
      </c>
    </row>
    <row r="484" spans="1:10" x14ac:dyDescent="0.25">
      <c r="A484" s="2">
        <v>44694</v>
      </c>
      <c r="B484" t="s">
        <v>125</v>
      </c>
      <c r="C484" t="s">
        <v>781</v>
      </c>
      <c r="D484" t="s">
        <v>175</v>
      </c>
      <c r="E484" t="s">
        <v>876</v>
      </c>
      <c r="F484" t="s">
        <v>873</v>
      </c>
      <c r="G484" s="3">
        <v>2.361111111111111E-2</v>
      </c>
      <c r="I484">
        <f t="shared" si="13"/>
        <v>2</v>
      </c>
      <c r="J484" t="s">
        <v>584</v>
      </c>
    </row>
    <row r="485" spans="1:10" x14ac:dyDescent="0.25">
      <c r="A485" s="2">
        <v>44694</v>
      </c>
      <c r="B485" t="s">
        <v>125</v>
      </c>
      <c r="C485" t="s">
        <v>766</v>
      </c>
      <c r="D485" t="s">
        <v>781</v>
      </c>
      <c r="E485" t="s">
        <v>1063</v>
      </c>
      <c r="F485" t="s">
        <v>826</v>
      </c>
      <c r="G485" s="3">
        <v>1.8055555555555557E-2</v>
      </c>
      <c r="I485">
        <f t="shared" si="13"/>
        <v>2</v>
      </c>
      <c r="J485" t="s">
        <v>233</v>
      </c>
    </row>
    <row r="486" spans="1:10" x14ac:dyDescent="0.25">
      <c r="A486" s="2">
        <v>44694</v>
      </c>
      <c r="B486" t="s">
        <v>125</v>
      </c>
      <c r="C486" t="s">
        <v>758</v>
      </c>
      <c r="D486" t="s">
        <v>766</v>
      </c>
      <c r="E486" t="s">
        <v>943</v>
      </c>
      <c r="F486" t="s">
        <v>468</v>
      </c>
      <c r="G486" s="3">
        <v>3.6805555555555557E-2</v>
      </c>
      <c r="I486">
        <f t="shared" si="13"/>
        <v>4</v>
      </c>
      <c r="J486" t="s">
        <v>439</v>
      </c>
    </row>
    <row r="487" spans="1:10" x14ac:dyDescent="0.25">
      <c r="A487" s="2">
        <v>44693</v>
      </c>
      <c r="B487" t="s">
        <v>125</v>
      </c>
      <c r="C487" t="s">
        <v>795</v>
      </c>
      <c r="D487" t="s">
        <v>758</v>
      </c>
      <c r="E487" t="s">
        <v>1064</v>
      </c>
      <c r="F487" t="s">
        <v>1065</v>
      </c>
      <c r="G487" s="3">
        <v>3.3333333333333333E-2</v>
      </c>
      <c r="I487">
        <f t="shared" si="13"/>
        <v>2</v>
      </c>
      <c r="J487" t="s">
        <v>883</v>
      </c>
    </row>
    <row r="488" spans="1:10" x14ac:dyDescent="0.25">
      <c r="A488" s="2">
        <v>44693</v>
      </c>
      <c r="B488" t="s">
        <v>125</v>
      </c>
      <c r="C488" t="s">
        <v>193</v>
      </c>
      <c r="D488" t="s">
        <v>795</v>
      </c>
      <c r="E488" t="s">
        <v>1066</v>
      </c>
      <c r="F488" t="s">
        <v>1067</v>
      </c>
      <c r="G488" s="3">
        <v>3.125E-2</v>
      </c>
      <c r="I488">
        <f t="shared" si="13"/>
        <v>2</v>
      </c>
      <c r="J488" t="s">
        <v>196</v>
      </c>
    </row>
    <row r="489" spans="1:10" x14ac:dyDescent="0.25">
      <c r="A489" s="2">
        <v>44693</v>
      </c>
      <c r="B489" t="s">
        <v>125</v>
      </c>
      <c r="C489" t="s">
        <v>807</v>
      </c>
      <c r="D489" t="s">
        <v>193</v>
      </c>
      <c r="E489" t="s">
        <v>860</v>
      </c>
      <c r="F489" t="s">
        <v>1068</v>
      </c>
      <c r="G489" s="3">
        <v>4.9999999999999996E-2</v>
      </c>
      <c r="I489">
        <f t="shared" si="13"/>
        <v>2</v>
      </c>
      <c r="J489" t="s">
        <v>1112</v>
      </c>
    </row>
    <row r="490" spans="1:10" x14ac:dyDescent="0.25">
      <c r="A490" s="2">
        <v>44693</v>
      </c>
      <c r="B490" t="s">
        <v>125</v>
      </c>
      <c r="C490" t="s">
        <v>795</v>
      </c>
      <c r="D490" t="s">
        <v>807</v>
      </c>
      <c r="E490" t="s">
        <v>1069</v>
      </c>
      <c r="F490" t="s">
        <v>1070</v>
      </c>
      <c r="G490" s="3">
        <v>4.6527777777777779E-2</v>
      </c>
    </row>
    <row r="491" spans="1:10" x14ac:dyDescent="0.25">
      <c r="A491" s="2">
        <v>44693</v>
      </c>
      <c r="B491" t="s">
        <v>125</v>
      </c>
      <c r="C491" t="s">
        <v>758</v>
      </c>
      <c r="D491" t="s">
        <v>795</v>
      </c>
      <c r="E491" t="s">
        <v>1071</v>
      </c>
      <c r="F491" t="s">
        <v>905</v>
      </c>
      <c r="G491" s="3">
        <v>3.1944444444444449E-2</v>
      </c>
    </row>
    <row r="492" spans="1:10" x14ac:dyDescent="0.25">
      <c r="A492" s="2">
        <v>44691</v>
      </c>
      <c r="B492" t="s">
        <v>125</v>
      </c>
      <c r="C492" t="s">
        <v>795</v>
      </c>
      <c r="D492" t="s">
        <v>758</v>
      </c>
      <c r="E492" t="s">
        <v>1072</v>
      </c>
      <c r="F492" t="s">
        <v>790</v>
      </c>
      <c r="G492" s="3">
        <v>2.8472222222222222E-2</v>
      </c>
    </row>
    <row r="493" spans="1:10" x14ac:dyDescent="0.25">
      <c r="A493" s="2">
        <v>44691</v>
      </c>
      <c r="B493" t="s">
        <v>125</v>
      </c>
      <c r="C493" t="s">
        <v>758</v>
      </c>
      <c r="D493" t="s">
        <v>795</v>
      </c>
      <c r="E493" t="s">
        <v>778</v>
      </c>
      <c r="F493" t="s">
        <v>1073</v>
      </c>
      <c r="G493" s="3">
        <v>3.125E-2</v>
      </c>
    </row>
    <row r="494" spans="1:10" x14ac:dyDescent="0.25">
      <c r="A494" s="2">
        <v>44691</v>
      </c>
      <c r="B494" t="s">
        <v>125</v>
      </c>
      <c r="C494" t="s">
        <v>795</v>
      </c>
      <c r="D494" t="s">
        <v>758</v>
      </c>
      <c r="E494" t="s">
        <v>1074</v>
      </c>
      <c r="F494" t="s">
        <v>1075</v>
      </c>
      <c r="G494" s="3">
        <v>3.9583333333333331E-2</v>
      </c>
    </row>
    <row r="495" spans="1:10" x14ac:dyDescent="0.25">
      <c r="A495" s="2">
        <v>44691</v>
      </c>
      <c r="B495" t="s">
        <v>125</v>
      </c>
      <c r="C495" t="s">
        <v>758</v>
      </c>
      <c r="D495" t="s">
        <v>795</v>
      </c>
      <c r="E495" t="s">
        <v>1076</v>
      </c>
      <c r="F495" t="s">
        <v>1077</v>
      </c>
      <c r="G495" s="3">
        <v>3.4722222222222224E-2</v>
      </c>
    </row>
    <row r="496" spans="1:10" x14ac:dyDescent="0.25">
      <c r="A496" s="2">
        <v>44690</v>
      </c>
      <c r="B496" t="s">
        <v>125</v>
      </c>
      <c r="C496" t="s">
        <v>807</v>
      </c>
      <c r="D496" t="s">
        <v>758</v>
      </c>
      <c r="E496" t="s">
        <v>1021</v>
      </c>
      <c r="F496" t="s">
        <v>1018</v>
      </c>
      <c r="G496" s="3">
        <v>6.1805555555555558E-2</v>
      </c>
    </row>
    <row r="497" spans="1:7" x14ac:dyDescent="0.25">
      <c r="A497" s="2">
        <v>44690</v>
      </c>
      <c r="B497" t="s">
        <v>125</v>
      </c>
      <c r="C497" t="s">
        <v>804</v>
      </c>
      <c r="D497" t="s">
        <v>807</v>
      </c>
      <c r="E497" t="s">
        <v>1030</v>
      </c>
      <c r="F497" t="s">
        <v>367</v>
      </c>
      <c r="G497" s="3">
        <v>1.2499999999999999E-2</v>
      </c>
    </row>
    <row r="498" spans="1:7" x14ac:dyDescent="0.25">
      <c r="A498" s="2">
        <v>44690</v>
      </c>
      <c r="B498" t="s">
        <v>125</v>
      </c>
      <c r="C498" t="s">
        <v>801</v>
      </c>
      <c r="D498" t="s">
        <v>804</v>
      </c>
      <c r="E498" t="s">
        <v>1078</v>
      </c>
      <c r="F498" t="s">
        <v>833</v>
      </c>
      <c r="G498" s="3">
        <v>6.6666666666666666E-2</v>
      </c>
    </row>
    <row r="499" spans="1:7" x14ac:dyDescent="0.25">
      <c r="A499" s="2">
        <v>44690</v>
      </c>
      <c r="B499" t="s">
        <v>125</v>
      </c>
      <c r="C499" t="s">
        <v>758</v>
      </c>
      <c r="D499" t="s">
        <v>801</v>
      </c>
      <c r="E499" t="s">
        <v>1079</v>
      </c>
      <c r="F499" t="s">
        <v>1080</v>
      </c>
      <c r="G499" s="3">
        <v>1.3888888888888888E-2</v>
      </c>
    </row>
    <row r="500" spans="1:7" x14ac:dyDescent="0.25">
      <c r="A500" s="2">
        <v>44690</v>
      </c>
      <c r="B500" t="s">
        <v>125</v>
      </c>
      <c r="C500" t="s">
        <v>781</v>
      </c>
      <c r="D500" t="s">
        <v>758</v>
      </c>
      <c r="E500" t="s">
        <v>147</v>
      </c>
      <c r="F500" t="s">
        <v>1081</v>
      </c>
      <c r="G500" s="3">
        <v>4.3750000000000004E-2</v>
      </c>
    </row>
    <row r="501" spans="1:7" x14ac:dyDescent="0.25">
      <c r="A501" s="2">
        <v>44690</v>
      </c>
      <c r="B501" t="s">
        <v>125</v>
      </c>
      <c r="C501" t="s">
        <v>758</v>
      </c>
      <c r="D501" t="s">
        <v>781</v>
      </c>
      <c r="E501" t="s">
        <v>811</v>
      </c>
      <c r="F501" t="s">
        <v>884</v>
      </c>
      <c r="G501" s="3">
        <v>4.7222222222222221E-2</v>
      </c>
    </row>
    <row r="502" spans="1:7" x14ac:dyDescent="0.25">
      <c r="A502" s="2">
        <v>44682</v>
      </c>
      <c r="B502" t="s">
        <v>125</v>
      </c>
      <c r="C502" t="s">
        <v>847</v>
      </c>
      <c r="D502" t="s">
        <v>758</v>
      </c>
      <c r="E502" t="s">
        <v>1041</v>
      </c>
      <c r="F502" t="s">
        <v>1082</v>
      </c>
      <c r="G502" s="3">
        <v>2.2916666666666669E-2</v>
      </c>
    </row>
    <row r="503" spans="1:7" x14ac:dyDescent="0.25">
      <c r="A503" s="2">
        <v>44682</v>
      </c>
      <c r="B503" t="s">
        <v>125</v>
      </c>
      <c r="C503" t="s">
        <v>584</v>
      </c>
      <c r="D503" t="s">
        <v>847</v>
      </c>
      <c r="E503" t="s">
        <v>1083</v>
      </c>
      <c r="F503" t="s">
        <v>946</v>
      </c>
      <c r="G503" s="3">
        <v>4.0972222222222222E-2</v>
      </c>
    </row>
    <row r="504" spans="1:7" x14ac:dyDescent="0.25">
      <c r="A504" s="2">
        <v>44682</v>
      </c>
      <c r="B504" t="s">
        <v>125</v>
      </c>
      <c r="C504" t="s">
        <v>758</v>
      </c>
      <c r="D504" t="s">
        <v>584</v>
      </c>
      <c r="E504" t="s">
        <v>868</v>
      </c>
      <c r="F504" t="s">
        <v>1084</v>
      </c>
      <c r="G504" s="3">
        <v>6.1111111111111116E-2</v>
      </c>
    </row>
    <row r="505" spans="1:7" x14ac:dyDescent="0.25">
      <c r="A505" s="2">
        <v>44679</v>
      </c>
      <c r="B505" t="s">
        <v>125</v>
      </c>
      <c r="C505" t="s">
        <v>233</v>
      </c>
      <c r="D505" t="s">
        <v>758</v>
      </c>
      <c r="E505" t="s">
        <v>1085</v>
      </c>
      <c r="F505" t="s">
        <v>1008</v>
      </c>
      <c r="G505" s="3">
        <v>3.9583333333333331E-2</v>
      </c>
    </row>
    <row r="506" spans="1:7" x14ac:dyDescent="0.25">
      <c r="A506" s="2">
        <v>44679</v>
      </c>
      <c r="B506" t="s">
        <v>125</v>
      </c>
      <c r="C506" t="s">
        <v>439</v>
      </c>
      <c r="D506" t="s">
        <v>233</v>
      </c>
      <c r="E506" t="s">
        <v>246</v>
      </c>
      <c r="F506" t="s">
        <v>1086</v>
      </c>
      <c r="G506" s="3">
        <v>5.347222222222222E-2</v>
      </c>
    </row>
    <row r="507" spans="1:7" x14ac:dyDescent="0.25">
      <c r="A507" s="2">
        <v>44678</v>
      </c>
      <c r="B507" t="s">
        <v>125</v>
      </c>
      <c r="C507" t="s">
        <v>439</v>
      </c>
      <c r="D507" t="s">
        <v>439</v>
      </c>
      <c r="E507" t="s">
        <v>888</v>
      </c>
      <c r="F507" t="s">
        <v>1087</v>
      </c>
      <c r="G507" s="3">
        <v>4.3750000000000004E-2</v>
      </c>
    </row>
    <row r="508" spans="1:7" x14ac:dyDescent="0.25">
      <c r="A508" s="2">
        <v>44641</v>
      </c>
      <c r="B508" t="s">
        <v>125</v>
      </c>
      <c r="C508" t="s">
        <v>758</v>
      </c>
      <c r="D508" t="s">
        <v>439</v>
      </c>
      <c r="E508" t="s">
        <v>1088</v>
      </c>
      <c r="F508" t="s">
        <v>830</v>
      </c>
      <c r="G508" s="3">
        <v>7.0833333333333331E-2</v>
      </c>
    </row>
    <row r="509" spans="1:7" x14ac:dyDescent="0.25">
      <c r="A509" s="2">
        <v>44631</v>
      </c>
      <c r="B509" t="s">
        <v>125</v>
      </c>
      <c r="C509" t="s">
        <v>766</v>
      </c>
      <c r="D509" t="s">
        <v>758</v>
      </c>
      <c r="E509" t="s">
        <v>1089</v>
      </c>
      <c r="F509" t="s">
        <v>1090</v>
      </c>
      <c r="G509" s="3">
        <v>3.3333333333333333E-2</v>
      </c>
    </row>
    <row r="510" spans="1:7" x14ac:dyDescent="0.25">
      <c r="A510" s="2">
        <v>44631</v>
      </c>
      <c r="B510" t="s">
        <v>125</v>
      </c>
      <c r="C510" t="s">
        <v>758</v>
      </c>
      <c r="D510" t="s">
        <v>766</v>
      </c>
      <c r="E510" t="s">
        <v>1091</v>
      </c>
      <c r="F510" t="s">
        <v>1092</v>
      </c>
      <c r="G510" s="3">
        <v>4.5833333333333337E-2</v>
      </c>
    </row>
    <row r="511" spans="1:7" x14ac:dyDescent="0.25">
      <c r="A511" s="2">
        <v>44631</v>
      </c>
      <c r="B511" t="s">
        <v>125</v>
      </c>
      <c r="C511" t="s">
        <v>807</v>
      </c>
      <c r="D511" t="s">
        <v>758</v>
      </c>
      <c r="E511" t="s">
        <v>1093</v>
      </c>
      <c r="F511" t="s">
        <v>1094</v>
      </c>
      <c r="G511" s="3">
        <v>8.0555555555555561E-2</v>
      </c>
    </row>
    <row r="512" spans="1:7" x14ac:dyDescent="0.25">
      <c r="A512" s="2">
        <v>44631</v>
      </c>
      <c r="B512" t="s">
        <v>125</v>
      </c>
      <c r="C512" t="s">
        <v>804</v>
      </c>
      <c r="D512" t="s">
        <v>807</v>
      </c>
      <c r="E512" t="s">
        <v>1095</v>
      </c>
      <c r="F512" t="s">
        <v>1096</v>
      </c>
      <c r="G512" s="3">
        <v>1.1111111111111112E-2</v>
      </c>
    </row>
    <row r="513" spans="1:7" x14ac:dyDescent="0.25">
      <c r="A513" s="2">
        <v>44631</v>
      </c>
      <c r="B513" t="s">
        <v>125</v>
      </c>
      <c r="C513" t="s">
        <v>758</v>
      </c>
      <c r="D513" t="s">
        <v>804</v>
      </c>
      <c r="E513" t="s">
        <v>1097</v>
      </c>
      <c r="F513" t="s">
        <v>1098</v>
      </c>
      <c r="G513" s="3">
        <v>4.7916666666666663E-2</v>
      </c>
    </row>
    <row r="514" spans="1:7" x14ac:dyDescent="0.25">
      <c r="A514" s="2">
        <v>44630</v>
      </c>
      <c r="B514" t="s">
        <v>125</v>
      </c>
      <c r="C514" t="s">
        <v>883</v>
      </c>
      <c r="D514" t="s">
        <v>758</v>
      </c>
      <c r="E514" t="s">
        <v>463</v>
      </c>
      <c r="F514" t="s">
        <v>1099</v>
      </c>
      <c r="G514" s="3">
        <v>3.2638888888888891E-2</v>
      </c>
    </row>
    <row r="515" spans="1:7" x14ac:dyDescent="0.25">
      <c r="A515" s="2">
        <v>44630</v>
      </c>
      <c r="B515" t="s">
        <v>125</v>
      </c>
      <c r="C515" t="s">
        <v>758</v>
      </c>
      <c r="D515" t="s">
        <v>883</v>
      </c>
      <c r="E515" t="s">
        <v>1100</v>
      </c>
      <c r="F515" t="s">
        <v>1101</v>
      </c>
      <c r="G515" s="3">
        <v>4.1666666666666664E-2</v>
      </c>
    </row>
    <row r="516" spans="1:7" x14ac:dyDescent="0.25">
      <c r="A516" s="2">
        <v>44629</v>
      </c>
      <c r="B516" t="s">
        <v>125</v>
      </c>
      <c r="C516" t="s">
        <v>770</v>
      </c>
      <c r="D516" t="s">
        <v>758</v>
      </c>
      <c r="E516" t="s">
        <v>1102</v>
      </c>
      <c r="F516" t="s">
        <v>1103</v>
      </c>
      <c r="G516" s="3">
        <v>3.6805555555555557E-2</v>
      </c>
    </row>
    <row r="517" spans="1:7" x14ac:dyDescent="0.25">
      <c r="A517" s="2">
        <v>44629</v>
      </c>
      <c r="B517" t="s">
        <v>125</v>
      </c>
      <c r="C517" t="s">
        <v>196</v>
      </c>
      <c r="D517" t="s">
        <v>770</v>
      </c>
      <c r="E517" t="s">
        <v>1104</v>
      </c>
      <c r="F517" t="s">
        <v>1105</v>
      </c>
      <c r="G517" s="3">
        <v>1.5277777777777777E-2</v>
      </c>
    </row>
    <row r="518" spans="1:7" x14ac:dyDescent="0.25">
      <c r="A518" s="2">
        <v>44629</v>
      </c>
      <c r="B518" t="s">
        <v>125</v>
      </c>
      <c r="C518" t="s">
        <v>781</v>
      </c>
      <c r="D518" t="s">
        <v>196</v>
      </c>
      <c r="E518" t="s">
        <v>1106</v>
      </c>
      <c r="F518" t="s">
        <v>1107</v>
      </c>
      <c r="G518" s="3">
        <v>1.3194444444444444E-2</v>
      </c>
    </row>
    <row r="519" spans="1:7" x14ac:dyDescent="0.25">
      <c r="A519" s="2">
        <v>44629</v>
      </c>
      <c r="B519" t="s">
        <v>125</v>
      </c>
      <c r="C519" t="s">
        <v>758</v>
      </c>
      <c r="D519" t="s">
        <v>781</v>
      </c>
      <c r="E519" t="s">
        <v>1108</v>
      </c>
      <c r="F519" t="s">
        <v>1109</v>
      </c>
      <c r="G519" s="3">
        <v>4.9999999999999996E-2</v>
      </c>
    </row>
    <row r="520" spans="1:7" x14ac:dyDescent="0.25">
      <c r="A520" s="2">
        <v>44627</v>
      </c>
      <c r="B520" t="s">
        <v>125</v>
      </c>
      <c r="C520" t="s">
        <v>781</v>
      </c>
      <c r="D520" t="s">
        <v>758</v>
      </c>
      <c r="E520" t="s">
        <v>1110</v>
      </c>
      <c r="F520" t="s">
        <v>1111</v>
      </c>
      <c r="G520" s="3">
        <v>4.027777777777778E-2</v>
      </c>
    </row>
    <row r="521" spans="1:7" x14ac:dyDescent="0.25">
      <c r="A521" s="2">
        <v>44627</v>
      </c>
      <c r="B521" t="s">
        <v>125</v>
      </c>
      <c r="C521" t="s">
        <v>1112</v>
      </c>
      <c r="D521" t="s">
        <v>781</v>
      </c>
      <c r="E521" t="s">
        <v>467</v>
      </c>
      <c r="F521" t="s">
        <v>1113</v>
      </c>
      <c r="G521" s="3">
        <v>1.9444444444444445E-2</v>
      </c>
    </row>
    <row r="522" spans="1:7" x14ac:dyDescent="0.25">
      <c r="A522" s="2">
        <v>44627</v>
      </c>
      <c r="B522" t="s">
        <v>125</v>
      </c>
      <c r="C522" t="s">
        <v>758</v>
      </c>
      <c r="D522" t="s">
        <v>1112</v>
      </c>
      <c r="E522" t="s">
        <v>1114</v>
      </c>
      <c r="F522" t="s">
        <v>1115</v>
      </c>
      <c r="G522" s="3">
        <v>5.486111111111111E-2</v>
      </c>
    </row>
    <row r="523" spans="1:7" x14ac:dyDescent="0.25">
      <c r="A523" s="2">
        <v>44624</v>
      </c>
      <c r="B523" t="s">
        <v>125</v>
      </c>
      <c r="C523" t="s">
        <v>804</v>
      </c>
      <c r="D523" t="s">
        <v>758</v>
      </c>
      <c r="E523" t="s">
        <v>1116</v>
      </c>
      <c r="F523" t="s">
        <v>1117</v>
      </c>
      <c r="G523" s="3">
        <v>6.3194444444444442E-2</v>
      </c>
    </row>
    <row r="524" spans="1:7" x14ac:dyDescent="0.25">
      <c r="A524" s="2">
        <v>44624</v>
      </c>
      <c r="B524" t="s">
        <v>125</v>
      </c>
      <c r="C524" t="s">
        <v>758</v>
      </c>
      <c r="D524" t="s">
        <v>804</v>
      </c>
      <c r="E524" t="s">
        <v>587</v>
      </c>
      <c r="F524" t="s">
        <v>1118</v>
      </c>
      <c r="G524" s="3">
        <v>5.7638888888888885E-2</v>
      </c>
    </row>
    <row r="525" spans="1:7" x14ac:dyDescent="0.25">
      <c r="A525" s="2">
        <v>44623</v>
      </c>
      <c r="B525" t="s">
        <v>125</v>
      </c>
      <c r="C525" t="s">
        <v>807</v>
      </c>
      <c r="D525" t="s">
        <v>758</v>
      </c>
      <c r="E525" t="s">
        <v>1119</v>
      </c>
      <c r="F525" t="s">
        <v>1120</v>
      </c>
      <c r="G525" s="3">
        <v>7.2222222222222229E-2</v>
      </c>
    </row>
    <row r="526" spans="1:7" x14ac:dyDescent="0.25">
      <c r="A526" s="2">
        <v>44623</v>
      </c>
      <c r="B526" t="s">
        <v>125</v>
      </c>
      <c r="C526" t="s">
        <v>804</v>
      </c>
      <c r="D526" t="s">
        <v>807</v>
      </c>
      <c r="E526" t="s">
        <v>1121</v>
      </c>
      <c r="F526" t="s">
        <v>1122</v>
      </c>
      <c r="G526" s="3">
        <v>1.4583333333333332E-2</v>
      </c>
    </row>
    <row r="527" spans="1:7" x14ac:dyDescent="0.25">
      <c r="A527" s="2">
        <v>44623</v>
      </c>
      <c r="B527" t="s">
        <v>125</v>
      </c>
      <c r="C527" t="s">
        <v>758</v>
      </c>
      <c r="D527" t="s">
        <v>804</v>
      </c>
      <c r="E527" t="s">
        <v>1123</v>
      </c>
      <c r="F527" t="s">
        <v>1124</v>
      </c>
      <c r="G527" s="3">
        <v>5.2083333333333336E-2</v>
      </c>
    </row>
    <row r="528" spans="1:7" x14ac:dyDescent="0.25">
      <c r="A528" s="2">
        <v>44622</v>
      </c>
      <c r="B528" t="s">
        <v>125</v>
      </c>
      <c r="C528" t="s">
        <v>770</v>
      </c>
      <c r="D528" t="s">
        <v>758</v>
      </c>
      <c r="E528" t="s">
        <v>1125</v>
      </c>
      <c r="F528" t="s">
        <v>1126</v>
      </c>
      <c r="G528" s="3">
        <v>3.6805555555555557E-2</v>
      </c>
    </row>
    <row r="529" spans="1:10" x14ac:dyDescent="0.25">
      <c r="A529" s="2">
        <v>44622</v>
      </c>
      <c r="B529" t="s">
        <v>125</v>
      </c>
      <c r="C529" t="s">
        <v>758</v>
      </c>
      <c r="D529" t="s">
        <v>770</v>
      </c>
      <c r="E529" t="s">
        <v>1127</v>
      </c>
      <c r="F529" t="s">
        <v>1128</v>
      </c>
      <c r="G529" s="3">
        <v>4.5138888888888888E-2</v>
      </c>
    </row>
    <row r="530" spans="1:10" x14ac:dyDescent="0.25">
      <c r="A530" s="2">
        <v>44622</v>
      </c>
      <c r="B530" t="s">
        <v>125</v>
      </c>
      <c r="C530" t="s">
        <v>804</v>
      </c>
      <c r="D530" t="s">
        <v>758</v>
      </c>
      <c r="E530" t="s">
        <v>1129</v>
      </c>
      <c r="F530" t="s">
        <v>1130</v>
      </c>
      <c r="G530" s="3">
        <v>6.3194444444444442E-2</v>
      </c>
    </row>
    <row r="531" spans="1:10" x14ac:dyDescent="0.25">
      <c r="A531" s="2">
        <v>44622</v>
      </c>
      <c r="B531" t="s">
        <v>125</v>
      </c>
      <c r="C531" t="s">
        <v>795</v>
      </c>
      <c r="D531" t="s">
        <v>804</v>
      </c>
      <c r="E531" t="s">
        <v>1131</v>
      </c>
      <c r="F531" t="s">
        <v>1132</v>
      </c>
      <c r="G531" s="3">
        <v>3.6111111111111115E-2</v>
      </c>
    </row>
    <row r="532" spans="1:10" x14ac:dyDescent="0.25">
      <c r="A532" s="2">
        <v>44622</v>
      </c>
      <c r="B532" t="s">
        <v>125</v>
      </c>
      <c r="C532" t="s">
        <v>758</v>
      </c>
      <c r="D532" t="s">
        <v>795</v>
      </c>
      <c r="E532" t="s">
        <v>1133</v>
      </c>
      <c r="F532" t="s">
        <v>1134</v>
      </c>
      <c r="G532" s="3">
        <v>2.9166666666666664E-2</v>
      </c>
    </row>
    <row r="534" spans="1:10" x14ac:dyDescent="0.25">
      <c r="A534" s="2">
        <v>44713</v>
      </c>
      <c r="B534" t="s">
        <v>125</v>
      </c>
      <c r="C534" t="s">
        <v>1137</v>
      </c>
      <c r="D534" t="s">
        <v>1138</v>
      </c>
      <c r="E534" t="s">
        <v>1139</v>
      </c>
      <c r="F534" t="s">
        <v>1140</v>
      </c>
      <c r="G534" s="3">
        <v>4.5833333333333337E-2</v>
      </c>
      <c r="I534">
        <f>COUNTIF($C$534:$D$591,J534)</f>
        <v>49</v>
      </c>
      <c r="J534" t="s">
        <v>1137</v>
      </c>
    </row>
    <row r="535" spans="1:10" x14ac:dyDescent="0.25">
      <c r="A535" s="2">
        <v>44707</v>
      </c>
      <c r="B535" t="s">
        <v>125</v>
      </c>
      <c r="C535" t="s">
        <v>1141</v>
      </c>
      <c r="D535" t="s">
        <v>1137</v>
      </c>
      <c r="E535" t="s">
        <v>1142</v>
      </c>
      <c r="F535" t="s">
        <v>1143</v>
      </c>
      <c r="G535" s="3">
        <v>2.1527777777777781E-2</v>
      </c>
      <c r="I535">
        <f t="shared" ref="I535:I551" si="14">COUNTIF($C$534:$D$591,J535)</f>
        <v>2</v>
      </c>
      <c r="J535" t="s">
        <v>1141</v>
      </c>
    </row>
    <row r="536" spans="1:10" x14ac:dyDescent="0.25">
      <c r="A536" s="2">
        <v>44707</v>
      </c>
      <c r="B536" t="s">
        <v>125</v>
      </c>
      <c r="C536" t="s">
        <v>997</v>
      </c>
      <c r="D536" t="s">
        <v>1141</v>
      </c>
      <c r="E536" t="s">
        <v>1144</v>
      </c>
      <c r="F536" t="s">
        <v>1145</v>
      </c>
      <c r="G536" s="3">
        <v>4.027777777777778E-2</v>
      </c>
      <c r="I536">
        <f t="shared" si="14"/>
        <v>4</v>
      </c>
      <c r="J536" t="s">
        <v>997</v>
      </c>
    </row>
    <row r="537" spans="1:10" x14ac:dyDescent="0.25">
      <c r="A537" s="2">
        <v>44705</v>
      </c>
      <c r="B537" t="s">
        <v>125</v>
      </c>
      <c r="C537" t="s">
        <v>1137</v>
      </c>
      <c r="D537" t="s">
        <v>997</v>
      </c>
      <c r="E537" t="s">
        <v>1146</v>
      </c>
      <c r="F537" t="s">
        <v>1147</v>
      </c>
      <c r="G537" s="3">
        <v>2.9861111111111113E-2</v>
      </c>
      <c r="I537">
        <f t="shared" si="14"/>
        <v>14</v>
      </c>
      <c r="J537" t="s">
        <v>761</v>
      </c>
    </row>
    <row r="538" spans="1:10" x14ac:dyDescent="0.25">
      <c r="A538" s="2">
        <v>44704</v>
      </c>
      <c r="B538" t="s">
        <v>125</v>
      </c>
      <c r="C538" t="s">
        <v>761</v>
      </c>
      <c r="D538" t="s">
        <v>1137</v>
      </c>
      <c r="E538" t="s">
        <v>1148</v>
      </c>
      <c r="F538" t="s">
        <v>218</v>
      </c>
      <c r="G538" s="3">
        <v>3.0555555555555555E-2</v>
      </c>
      <c r="I538">
        <f t="shared" si="14"/>
        <v>10</v>
      </c>
      <c r="J538" t="s">
        <v>448</v>
      </c>
    </row>
    <row r="539" spans="1:10" x14ac:dyDescent="0.25">
      <c r="A539" s="2">
        <v>44703</v>
      </c>
      <c r="B539" t="s">
        <v>125</v>
      </c>
      <c r="C539" t="s">
        <v>1137</v>
      </c>
      <c r="D539" t="s">
        <v>761</v>
      </c>
      <c r="E539" t="s">
        <v>1149</v>
      </c>
      <c r="F539" t="s">
        <v>1150</v>
      </c>
      <c r="G539" s="3">
        <v>2.7083333333333334E-2</v>
      </c>
      <c r="I539">
        <f t="shared" si="14"/>
        <v>2</v>
      </c>
      <c r="J539" t="s">
        <v>1155</v>
      </c>
    </row>
    <row r="540" spans="1:10" x14ac:dyDescent="0.25">
      <c r="A540" s="2">
        <v>44703</v>
      </c>
      <c r="B540" t="s">
        <v>125</v>
      </c>
      <c r="C540" t="s">
        <v>761</v>
      </c>
      <c r="D540" t="s">
        <v>1137</v>
      </c>
      <c r="E540" t="s">
        <v>922</v>
      </c>
      <c r="F540" t="s">
        <v>840</v>
      </c>
      <c r="G540" s="3">
        <v>3.1944444444444449E-2</v>
      </c>
      <c r="I540">
        <f t="shared" si="14"/>
        <v>2</v>
      </c>
      <c r="J540" t="s">
        <v>319</v>
      </c>
    </row>
    <row r="541" spans="1:10" x14ac:dyDescent="0.25">
      <c r="A541" s="2">
        <v>44701</v>
      </c>
      <c r="B541" t="s">
        <v>125</v>
      </c>
      <c r="C541" t="s">
        <v>1137</v>
      </c>
      <c r="D541" t="s">
        <v>761</v>
      </c>
      <c r="E541" t="s">
        <v>1151</v>
      </c>
      <c r="F541" t="s">
        <v>1152</v>
      </c>
      <c r="G541" s="3">
        <v>3.0555555555555555E-2</v>
      </c>
      <c r="I541">
        <f t="shared" si="14"/>
        <v>2</v>
      </c>
      <c r="J541" t="s">
        <v>1164</v>
      </c>
    </row>
    <row r="542" spans="1:10" x14ac:dyDescent="0.25">
      <c r="A542" s="2">
        <v>44701</v>
      </c>
      <c r="B542" t="s">
        <v>125</v>
      </c>
      <c r="C542" t="s">
        <v>761</v>
      </c>
      <c r="D542" t="s">
        <v>1137</v>
      </c>
      <c r="E542" t="s">
        <v>882</v>
      </c>
      <c r="F542" t="s">
        <v>1033</v>
      </c>
      <c r="G542" s="3">
        <v>3.4027777777777775E-2</v>
      </c>
      <c r="I542">
        <f t="shared" si="14"/>
        <v>2</v>
      </c>
      <c r="J542" t="s">
        <v>1166</v>
      </c>
    </row>
    <row r="543" spans="1:10" x14ac:dyDescent="0.25">
      <c r="A543" s="2">
        <v>44701</v>
      </c>
      <c r="B543" t="s">
        <v>125</v>
      </c>
      <c r="C543" t="s">
        <v>1137</v>
      </c>
      <c r="D543" t="s">
        <v>761</v>
      </c>
      <c r="E543" t="s">
        <v>568</v>
      </c>
      <c r="F543" t="s">
        <v>830</v>
      </c>
      <c r="G543" s="3">
        <v>3.1944444444444449E-2</v>
      </c>
      <c r="I543">
        <f t="shared" si="14"/>
        <v>2</v>
      </c>
      <c r="J543" t="s">
        <v>1170</v>
      </c>
    </row>
    <row r="544" spans="1:10" x14ac:dyDescent="0.25">
      <c r="A544" s="2">
        <v>44699</v>
      </c>
      <c r="B544" t="s">
        <v>125</v>
      </c>
      <c r="C544" t="s">
        <v>448</v>
      </c>
      <c r="D544" t="s">
        <v>1137</v>
      </c>
      <c r="E544" t="s">
        <v>456</v>
      </c>
      <c r="F544" t="s">
        <v>1153</v>
      </c>
      <c r="G544" s="3">
        <v>8.2638888888888887E-2</v>
      </c>
      <c r="I544">
        <f t="shared" si="14"/>
        <v>2</v>
      </c>
      <c r="J544" t="s">
        <v>1172</v>
      </c>
    </row>
    <row r="545" spans="1:10" x14ac:dyDescent="0.25">
      <c r="A545" s="2">
        <v>44698</v>
      </c>
      <c r="B545" t="s">
        <v>125</v>
      </c>
      <c r="C545" t="s">
        <v>1137</v>
      </c>
      <c r="D545" t="s">
        <v>448</v>
      </c>
      <c r="E545" t="s">
        <v>516</v>
      </c>
      <c r="F545" t="s">
        <v>1154</v>
      </c>
      <c r="G545" s="3">
        <v>7.7083333333333337E-2</v>
      </c>
      <c r="I545">
        <f t="shared" si="14"/>
        <v>12</v>
      </c>
      <c r="J545" t="s">
        <v>333</v>
      </c>
    </row>
    <row r="546" spans="1:10" x14ac:dyDescent="0.25">
      <c r="A546" s="2">
        <v>44695</v>
      </c>
      <c r="B546" t="s">
        <v>125</v>
      </c>
      <c r="C546" t="s">
        <v>1155</v>
      </c>
      <c r="D546" t="s">
        <v>1137</v>
      </c>
      <c r="E546" t="s">
        <v>1156</v>
      </c>
      <c r="F546" t="s">
        <v>1157</v>
      </c>
      <c r="G546" s="3">
        <v>3.1944444444444449E-2</v>
      </c>
      <c r="I546">
        <f t="shared" si="14"/>
        <v>2</v>
      </c>
      <c r="J546" t="s">
        <v>127</v>
      </c>
    </row>
    <row r="547" spans="1:10" x14ac:dyDescent="0.25">
      <c r="A547" s="2">
        <v>44695</v>
      </c>
      <c r="B547" t="s">
        <v>125</v>
      </c>
      <c r="C547" t="s">
        <v>1137</v>
      </c>
      <c r="D547" t="s">
        <v>1155</v>
      </c>
      <c r="E547" t="s">
        <v>1158</v>
      </c>
      <c r="F547" t="s">
        <v>1159</v>
      </c>
      <c r="G547" s="3">
        <v>3.125E-2</v>
      </c>
      <c r="I547">
        <f t="shared" si="14"/>
        <v>2</v>
      </c>
      <c r="J547" t="s">
        <v>190</v>
      </c>
    </row>
    <row r="548" spans="1:10" x14ac:dyDescent="0.25">
      <c r="A548" s="2">
        <v>44689</v>
      </c>
      <c r="B548" t="s">
        <v>125</v>
      </c>
      <c r="C548" t="s">
        <v>761</v>
      </c>
      <c r="D548" t="s">
        <v>1137</v>
      </c>
      <c r="E548" t="s">
        <v>1160</v>
      </c>
      <c r="F548" t="s">
        <v>1161</v>
      </c>
      <c r="G548" s="3">
        <v>2.9861111111111113E-2</v>
      </c>
      <c r="I548">
        <f t="shared" si="14"/>
        <v>4</v>
      </c>
      <c r="J548" t="s">
        <v>1188</v>
      </c>
    </row>
    <row r="549" spans="1:10" x14ac:dyDescent="0.25">
      <c r="A549" s="2">
        <v>44689</v>
      </c>
      <c r="B549" t="s">
        <v>125</v>
      </c>
      <c r="C549" t="s">
        <v>319</v>
      </c>
      <c r="D549" t="s">
        <v>761</v>
      </c>
      <c r="E549" t="s">
        <v>331</v>
      </c>
      <c r="F549" t="s">
        <v>355</v>
      </c>
      <c r="G549" s="3">
        <v>3.6111111111111115E-2</v>
      </c>
      <c r="I549">
        <f t="shared" si="14"/>
        <v>2</v>
      </c>
      <c r="J549" t="s">
        <v>1205</v>
      </c>
    </row>
    <row r="550" spans="1:10" x14ac:dyDescent="0.25">
      <c r="A550" s="2">
        <v>44687</v>
      </c>
      <c r="B550" t="s">
        <v>125</v>
      </c>
      <c r="C550" t="s">
        <v>761</v>
      </c>
      <c r="D550" t="s">
        <v>319</v>
      </c>
      <c r="E550" t="s">
        <v>1162</v>
      </c>
      <c r="F550" t="s">
        <v>1163</v>
      </c>
      <c r="G550" s="3">
        <v>3.4722222222222224E-2</v>
      </c>
      <c r="I550">
        <f t="shared" si="14"/>
        <v>2</v>
      </c>
      <c r="J550" t="s">
        <v>1210</v>
      </c>
    </row>
    <row r="551" spans="1:10" x14ac:dyDescent="0.25">
      <c r="A551" s="2">
        <v>44687</v>
      </c>
      <c r="B551" t="s">
        <v>125</v>
      </c>
      <c r="C551" t="s">
        <v>1137</v>
      </c>
      <c r="D551" t="s">
        <v>761</v>
      </c>
      <c r="E551" t="s">
        <v>136</v>
      </c>
      <c r="F551" t="s">
        <v>1065</v>
      </c>
      <c r="G551" s="3">
        <v>3.1944444444444449E-2</v>
      </c>
      <c r="I551">
        <f t="shared" si="14"/>
        <v>1</v>
      </c>
      <c r="J551" t="s">
        <v>1138</v>
      </c>
    </row>
    <row r="552" spans="1:10" x14ac:dyDescent="0.25">
      <c r="A552" s="2">
        <v>44685</v>
      </c>
      <c r="B552" t="s">
        <v>125</v>
      </c>
      <c r="C552" t="s">
        <v>1164</v>
      </c>
      <c r="D552" t="s">
        <v>1137</v>
      </c>
      <c r="E552" t="s">
        <v>1165</v>
      </c>
      <c r="F552" t="s">
        <v>1004</v>
      </c>
      <c r="G552" s="3">
        <v>2.7777777777777776E-2</v>
      </c>
    </row>
    <row r="553" spans="1:10" x14ac:dyDescent="0.25">
      <c r="A553" s="2">
        <v>44685</v>
      </c>
      <c r="B553" t="s">
        <v>125</v>
      </c>
      <c r="C553" t="s">
        <v>1166</v>
      </c>
      <c r="D553" t="s">
        <v>1164</v>
      </c>
      <c r="E553" t="s">
        <v>1167</v>
      </c>
      <c r="F553" t="s">
        <v>678</v>
      </c>
      <c r="G553" s="3">
        <v>1.5277777777777777E-2</v>
      </c>
    </row>
    <row r="554" spans="1:10" x14ac:dyDescent="0.25">
      <c r="A554" s="2">
        <v>44685</v>
      </c>
      <c r="B554" t="s">
        <v>125</v>
      </c>
      <c r="C554" t="s">
        <v>1137</v>
      </c>
      <c r="D554" t="s">
        <v>1166</v>
      </c>
      <c r="E554" t="s">
        <v>1168</v>
      </c>
      <c r="F554" t="s">
        <v>1169</v>
      </c>
      <c r="G554" s="3">
        <v>2.1527777777777781E-2</v>
      </c>
    </row>
    <row r="555" spans="1:10" x14ac:dyDescent="0.25">
      <c r="A555" s="2">
        <v>44684</v>
      </c>
      <c r="B555" t="s">
        <v>125</v>
      </c>
      <c r="C555" t="s">
        <v>1170</v>
      </c>
      <c r="D555" t="s">
        <v>1137</v>
      </c>
      <c r="E555" t="s">
        <v>876</v>
      </c>
      <c r="F555" t="s">
        <v>1171</v>
      </c>
      <c r="G555" s="3">
        <v>5.2777777777777778E-2</v>
      </c>
    </row>
    <row r="556" spans="1:10" x14ac:dyDescent="0.25">
      <c r="A556" s="2">
        <v>44684</v>
      </c>
      <c r="B556" t="s">
        <v>125</v>
      </c>
      <c r="C556" t="s">
        <v>1137</v>
      </c>
      <c r="D556" t="s">
        <v>1170</v>
      </c>
      <c r="E556" t="s">
        <v>994</v>
      </c>
      <c r="F556" t="s">
        <v>957</v>
      </c>
      <c r="G556" s="3">
        <v>6.3888888888888884E-2</v>
      </c>
    </row>
    <row r="557" spans="1:10" x14ac:dyDescent="0.25">
      <c r="A557" s="2">
        <v>44682</v>
      </c>
      <c r="B557" t="s">
        <v>125</v>
      </c>
      <c r="C557" t="s">
        <v>1172</v>
      </c>
      <c r="D557" t="s">
        <v>1137</v>
      </c>
      <c r="E557" t="s">
        <v>240</v>
      </c>
      <c r="F557" t="s">
        <v>575</v>
      </c>
      <c r="G557" s="3">
        <v>3.6111111111111115E-2</v>
      </c>
    </row>
    <row r="558" spans="1:10" x14ac:dyDescent="0.25">
      <c r="A558" s="2">
        <v>44681</v>
      </c>
      <c r="B558" t="s">
        <v>125</v>
      </c>
      <c r="C558" t="s">
        <v>1137</v>
      </c>
      <c r="D558" t="s">
        <v>1172</v>
      </c>
      <c r="E558" t="s">
        <v>1173</v>
      </c>
      <c r="F558" t="s">
        <v>1174</v>
      </c>
      <c r="G558" s="3">
        <v>3.3333333333333333E-2</v>
      </c>
    </row>
    <row r="559" spans="1:10" x14ac:dyDescent="0.25">
      <c r="A559" s="2">
        <v>44671</v>
      </c>
      <c r="B559" t="s">
        <v>125</v>
      </c>
      <c r="C559" t="s">
        <v>448</v>
      </c>
      <c r="D559" t="s">
        <v>1137</v>
      </c>
      <c r="E559" t="s">
        <v>1175</v>
      </c>
      <c r="F559" t="s">
        <v>607</v>
      </c>
      <c r="G559" s="3">
        <v>8.6805555555555566E-2</v>
      </c>
    </row>
    <row r="560" spans="1:10" x14ac:dyDescent="0.25">
      <c r="A560" s="2">
        <v>44670</v>
      </c>
      <c r="B560" t="s">
        <v>125</v>
      </c>
      <c r="C560" t="s">
        <v>1137</v>
      </c>
      <c r="D560" t="s">
        <v>448</v>
      </c>
      <c r="E560" t="s">
        <v>437</v>
      </c>
      <c r="F560" t="s">
        <v>1176</v>
      </c>
      <c r="G560" s="3">
        <v>7.7083333333333337E-2</v>
      </c>
    </row>
    <row r="561" spans="1:7" x14ac:dyDescent="0.25">
      <c r="A561" s="2">
        <v>44664</v>
      </c>
      <c r="B561" t="s">
        <v>125</v>
      </c>
      <c r="C561" t="s">
        <v>333</v>
      </c>
      <c r="D561" t="s">
        <v>1137</v>
      </c>
      <c r="E561" t="s">
        <v>1177</v>
      </c>
      <c r="F561" t="s">
        <v>1178</v>
      </c>
      <c r="G561" s="3">
        <v>0.13125000000000001</v>
      </c>
    </row>
    <row r="562" spans="1:7" x14ac:dyDescent="0.25">
      <c r="A562" s="2">
        <v>44663</v>
      </c>
      <c r="B562" t="s">
        <v>125</v>
      </c>
      <c r="C562" t="s">
        <v>1137</v>
      </c>
      <c r="D562" t="s">
        <v>333</v>
      </c>
      <c r="E562" t="s">
        <v>775</v>
      </c>
      <c r="F562" t="s">
        <v>1179</v>
      </c>
      <c r="G562" s="3">
        <v>9.5833333333333326E-2</v>
      </c>
    </row>
    <row r="563" spans="1:7" x14ac:dyDescent="0.25">
      <c r="A563" s="2">
        <v>44657</v>
      </c>
      <c r="B563" t="s">
        <v>125</v>
      </c>
      <c r="C563" t="s">
        <v>448</v>
      </c>
      <c r="D563" t="s">
        <v>1137</v>
      </c>
      <c r="E563" t="s">
        <v>1180</v>
      </c>
      <c r="F563" t="s">
        <v>1018</v>
      </c>
      <c r="G563" s="3">
        <v>9.3055555555555558E-2</v>
      </c>
    </row>
    <row r="564" spans="1:7" x14ac:dyDescent="0.25">
      <c r="A564" s="2">
        <v>44656</v>
      </c>
      <c r="B564" t="s">
        <v>125</v>
      </c>
      <c r="C564" t="s">
        <v>1137</v>
      </c>
      <c r="D564" t="s">
        <v>448</v>
      </c>
      <c r="E564" t="s">
        <v>1181</v>
      </c>
      <c r="F564" t="s">
        <v>1182</v>
      </c>
      <c r="G564" s="3">
        <v>7.7777777777777779E-2</v>
      </c>
    </row>
    <row r="565" spans="1:7" x14ac:dyDescent="0.25">
      <c r="A565" s="2">
        <v>44654</v>
      </c>
      <c r="B565" t="s">
        <v>125</v>
      </c>
      <c r="C565" t="s">
        <v>127</v>
      </c>
      <c r="D565" t="s">
        <v>1137</v>
      </c>
      <c r="E565" t="s">
        <v>934</v>
      </c>
      <c r="F565" t="s">
        <v>1183</v>
      </c>
      <c r="G565" s="3">
        <v>4.9999999999999996E-2</v>
      </c>
    </row>
    <row r="566" spans="1:7" x14ac:dyDescent="0.25">
      <c r="A566" s="2">
        <v>44652</v>
      </c>
      <c r="B566" t="s">
        <v>125</v>
      </c>
      <c r="C566" t="s">
        <v>1137</v>
      </c>
      <c r="D566" t="s">
        <v>127</v>
      </c>
      <c r="E566" t="s">
        <v>1184</v>
      </c>
      <c r="F566" t="s">
        <v>983</v>
      </c>
      <c r="G566" s="3">
        <v>5.7638888888888885E-2</v>
      </c>
    </row>
    <row r="567" spans="1:7" x14ac:dyDescent="0.25">
      <c r="A567" s="2">
        <v>44650</v>
      </c>
      <c r="B567" t="s">
        <v>125</v>
      </c>
      <c r="C567" t="s">
        <v>333</v>
      </c>
      <c r="D567" t="s">
        <v>1137</v>
      </c>
      <c r="E567" t="s">
        <v>337</v>
      </c>
      <c r="F567" t="s">
        <v>841</v>
      </c>
      <c r="G567" s="3">
        <v>9.7222222222222224E-2</v>
      </c>
    </row>
    <row r="568" spans="1:7" x14ac:dyDescent="0.25">
      <c r="A568" s="2">
        <v>44650</v>
      </c>
      <c r="B568" t="s">
        <v>125</v>
      </c>
      <c r="C568" t="s">
        <v>1137</v>
      </c>
      <c r="D568" t="s">
        <v>333</v>
      </c>
      <c r="E568" t="s">
        <v>1185</v>
      </c>
      <c r="F568" t="s">
        <v>1054</v>
      </c>
      <c r="G568" s="3">
        <v>8.9583333333333334E-2</v>
      </c>
    </row>
    <row r="569" spans="1:7" x14ac:dyDescent="0.25">
      <c r="A569" s="2">
        <v>44646</v>
      </c>
      <c r="B569" t="s">
        <v>125</v>
      </c>
      <c r="C569" t="s">
        <v>190</v>
      </c>
      <c r="D569" t="s">
        <v>1137</v>
      </c>
      <c r="E569" t="s">
        <v>1186</v>
      </c>
      <c r="F569" t="s">
        <v>1187</v>
      </c>
      <c r="G569" s="3">
        <v>9.8611111111111108E-2</v>
      </c>
    </row>
    <row r="570" spans="1:7" x14ac:dyDescent="0.25">
      <c r="A570" s="2">
        <v>44644</v>
      </c>
      <c r="B570" t="s">
        <v>125</v>
      </c>
      <c r="C570" t="s">
        <v>1137</v>
      </c>
      <c r="D570" t="s">
        <v>190</v>
      </c>
      <c r="E570" t="s">
        <v>200</v>
      </c>
      <c r="F570" t="s">
        <v>191</v>
      </c>
      <c r="G570" s="3">
        <v>0.10902777777777778</v>
      </c>
    </row>
    <row r="571" spans="1:7" x14ac:dyDescent="0.25">
      <c r="A571" s="2">
        <v>44636</v>
      </c>
      <c r="B571" t="s">
        <v>125</v>
      </c>
      <c r="C571" t="s">
        <v>1188</v>
      </c>
      <c r="D571" t="s">
        <v>1137</v>
      </c>
      <c r="E571" t="s">
        <v>1189</v>
      </c>
      <c r="F571" t="s">
        <v>1190</v>
      </c>
      <c r="G571" s="3">
        <v>4.027777777777778E-2</v>
      </c>
    </row>
    <row r="572" spans="1:7" x14ac:dyDescent="0.25">
      <c r="A572" s="2">
        <v>44636</v>
      </c>
      <c r="B572" t="s">
        <v>125</v>
      </c>
      <c r="C572" t="s">
        <v>1137</v>
      </c>
      <c r="D572" t="s">
        <v>1188</v>
      </c>
      <c r="E572" t="s">
        <v>1191</v>
      </c>
      <c r="F572" t="s">
        <v>1192</v>
      </c>
      <c r="G572" s="3">
        <v>4.1666666666666664E-2</v>
      </c>
    </row>
    <row r="573" spans="1:7" x14ac:dyDescent="0.25">
      <c r="A573" s="2">
        <v>44635</v>
      </c>
      <c r="B573" t="s">
        <v>125</v>
      </c>
      <c r="C573" t="s">
        <v>1188</v>
      </c>
      <c r="D573" t="s">
        <v>1137</v>
      </c>
      <c r="E573" t="s">
        <v>1193</v>
      </c>
      <c r="F573" t="s">
        <v>793</v>
      </c>
      <c r="G573" s="3">
        <v>4.3750000000000004E-2</v>
      </c>
    </row>
    <row r="574" spans="1:7" x14ac:dyDescent="0.25">
      <c r="A574" s="2">
        <v>44635</v>
      </c>
      <c r="B574" t="s">
        <v>125</v>
      </c>
      <c r="C574" t="s">
        <v>1137</v>
      </c>
      <c r="D574" t="s">
        <v>1188</v>
      </c>
      <c r="E574" t="s">
        <v>1194</v>
      </c>
      <c r="F574" t="s">
        <v>385</v>
      </c>
      <c r="G574" s="3">
        <v>4.027777777777778E-2</v>
      </c>
    </row>
    <row r="575" spans="1:7" x14ac:dyDescent="0.25">
      <c r="A575" s="2">
        <v>44633</v>
      </c>
      <c r="B575" t="s">
        <v>125</v>
      </c>
      <c r="C575" t="s">
        <v>761</v>
      </c>
      <c r="D575" t="s">
        <v>1137</v>
      </c>
      <c r="E575" t="s">
        <v>1195</v>
      </c>
      <c r="F575" t="s">
        <v>552</v>
      </c>
      <c r="G575" s="3">
        <v>2.9166666666666664E-2</v>
      </c>
    </row>
    <row r="576" spans="1:7" x14ac:dyDescent="0.25">
      <c r="A576" s="2">
        <v>44633</v>
      </c>
      <c r="B576" t="s">
        <v>125</v>
      </c>
      <c r="C576" t="s">
        <v>997</v>
      </c>
      <c r="D576" t="s">
        <v>761</v>
      </c>
      <c r="E576" t="s">
        <v>1171</v>
      </c>
      <c r="F576" t="s">
        <v>1196</v>
      </c>
      <c r="G576" s="3">
        <v>4.6527777777777779E-2</v>
      </c>
    </row>
    <row r="577" spans="1:7" x14ac:dyDescent="0.25">
      <c r="A577" s="2">
        <v>44631</v>
      </c>
      <c r="B577" t="s">
        <v>125</v>
      </c>
      <c r="C577" t="s">
        <v>761</v>
      </c>
      <c r="D577" t="s">
        <v>997</v>
      </c>
      <c r="E577" t="s">
        <v>1197</v>
      </c>
      <c r="F577" t="s">
        <v>1198</v>
      </c>
      <c r="G577" s="3">
        <v>4.5833333333333337E-2</v>
      </c>
    </row>
    <row r="578" spans="1:7" x14ac:dyDescent="0.25">
      <c r="A578" s="2">
        <v>44631</v>
      </c>
      <c r="B578" t="s">
        <v>125</v>
      </c>
      <c r="C578" t="s">
        <v>1137</v>
      </c>
      <c r="D578" t="s">
        <v>761</v>
      </c>
      <c r="E578" t="s">
        <v>1199</v>
      </c>
      <c r="F578" t="s">
        <v>1200</v>
      </c>
      <c r="G578" s="3">
        <v>2.7777777777777776E-2</v>
      </c>
    </row>
    <row r="579" spans="1:7" x14ac:dyDescent="0.25">
      <c r="A579" s="2">
        <v>44629</v>
      </c>
      <c r="B579" t="s">
        <v>125</v>
      </c>
      <c r="C579" t="s">
        <v>448</v>
      </c>
      <c r="D579" t="s">
        <v>1137</v>
      </c>
      <c r="E579" t="s">
        <v>1201</v>
      </c>
      <c r="F579" t="s">
        <v>1202</v>
      </c>
      <c r="G579" s="3">
        <v>8.6111111111111124E-2</v>
      </c>
    </row>
    <row r="580" spans="1:7" x14ac:dyDescent="0.25">
      <c r="A580" s="2">
        <v>44629</v>
      </c>
      <c r="B580" t="s">
        <v>125</v>
      </c>
      <c r="C580" t="s">
        <v>1137</v>
      </c>
      <c r="D580" t="s">
        <v>448</v>
      </c>
      <c r="E580" t="s">
        <v>1203</v>
      </c>
      <c r="F580" t="s">
        <v>1204</v>
      </c>
      <c r="G580" s="3">
        <v>8.4722222222222213E-2</v>
      </c>
    </row>
    <row r="581" spans="1:7" x14ac:dyDescent="0.25">
      <c r="A581" s="2">
        <v>44628</v>
      </c>
      <c r="B581" t="s">
        <v>125</v>
      </c>
      <c r="C581" t="s">
        <v>1205</v>
      </c>
      <c r="D581" t="s">
        <v>1137</v>
      </c>
      <c r="E581" t="s">
        <v>1206</v>
      </c>
      <c r="F581" t="s">
        <v>1207</v>
      </c>
      <c r="G581" s="3">
        <v>5.2083333333333336E-2</v>
      </c>
    </row>
    <row r="582" spans="1:7" x14ac:dyDescent="0.25">
      <c r="A582" s="2">
        <v>44628</v>
      </c>
      <c r="B582" t="s">
        <v>125</v>
      </c>
      <c r="C582" t="s">
        <v>1137</v>
      </c>
      <c r="D582" t="s">
        <v>1205</v>
      </c>
      <c r="E582" t="s">
        <v>1208</v>
      </c>
      <c r="F582" t="s">
        <v>1209</v>
      </c>
      <c r="G582" s="3">
        <v>6.9444444444444434E-2</v>
      </c>
    </row>
    <row r="583" spans="1:7" x14ac:dyDescent="0.25">
      <c r="A583" s="2">
        <v>44627</v>
      </c>
      <c r="B583" t="s">
        <v>125</v>
      </c>
      <c r="C583" t="s">
        <v>1210</v>
      </c>
      <c r="D583" t="s">
        <v>1137</v>
      </c>
      <c r="E583" t="s">
        <v>1211</v>
      </c>
      <c r="F583" t="s">
        <v>1212</v>
      </c>
      <c r="G583" s="3">
        <v>6.1111111111111116E-2</v>
      </c>
    </row>
    <row r="584" spans="1:7" x14ac:dyDescent="0.25">
      <c r="A584" s="2">
        <v>44626</v>
      </c>
      <c r="B584" t="s">
        <v>125</v>
      </c>
      <c r="C584" t="s">
        <v>1137</v>
      </c>
      <c r="D584" t="s">
        <v>1210</v>
      </c>
      <c r="E584" t="s">
        <v>1213</v>
      </c>
      <c r="F584" t="s">
        <v>1214</v>
      </c>
      <c r="G584" s="3">
        <v>4.5833333333333337E-2</v>
      </c>
    </row>
    <row r="585" spans="1:7" x14ac:dyDescent="0.25">
      <c r="A585" s="2">
        <v>44625</v>
      </c>
      <c r="B585" t="s">
        <v>125</v>
      </c>
      <c r="C585" t="s">
        <v>333</v>
      </c>
      <c r="D585" t="s">
        <v>1137</v>
      </c>
      <c r="E585" t="s">
        <v>1215</v>
      </c>
      <c r="F585" t="s">
        <v>1216</v>
      </c>
      <c r="G585" s="3">
        <v>9.5833333333333326E-2</v>
      </c>
    </row>
    <row r="586" spans="1:7" x14ac:dyDescent="0.25">
      <c r="A586" s="2">
        <v>44624</v>
      </c>
      <c r="B586" t="s">
        <v>125</v>
      </c>
      <c r="C586" t="s">
        <v>333</v>
      </c>
      <c r="D586" t="s">
        <v>333</v>
      </c>
      <c r="E586" t="s">
        <v>1217</v>
      </c>
      <c r="F586" t="s">
        <v>1218</v>
      </c>
      <c r="G586" s="3">
        <v>6.9444444444444441E-3</v>
      </c>
    </row>
    <row r="587" spans="1:7" x14ac:dyDescent="0.25">
      <c r="A587" s="2">
        <v>44624</v>
      </c>
      <c r="B587" t="s">
        <v>125</v>
      </c>
      <c r="C587" t="s">
        <v>333</v>
      </c>
      <c r="D587" t="s">
        <v>333</v>
      </c>
      <c r="E587" t="s">
        <v>1219</v>
      </c>
      <c r="F587" t="s">
        <v>1220</v>
      </c>
      <c r="G587" s="3">
        <v>6.9444444444444441E-3</v>
      </c>
    </row>
    <row r="588" spans="1:7" x14ac:dyDescent="0.25">
      <c r="A588" s="2">
        <v>44624</v>
      </c>
      <c r="B588" t="s">
        <v>125</v>
      </c>
      <c r="C588" t="s">
        <v>333</v>
      </c>
      <c r="D588" t="s">
        <v>333</v>
      </c>
      <c r="E588" t="s">
        <v>1221</v>
      </c>
      <c r="F588" t="s">
        <v>1222</v>
      </c>
      <c r="G588" s="3">
        <v>8.3333333333333332E-3</v>
      </c>
    </row>
    <row r="589" spans="1:7" x14ac:dyDescent="0.25">
      <c r="A589" s="2">
        <v>44624</v>
      </c>
      <c r="B589" t="s">
        <v>125</v>
      </c>
      <c r="C589" t="s">
        <v>1137</v>
      </c>
      <c r="D589" t="s">
        <v>333</v>
      </c>
      <c r="E589" t="s">
        <v>1223</v>
      </c>
      <c r="F589" t="s">
        <v>1224</v>
      </c>
      <c r="G589" s="3">
        <v>8.4027777777777771E-2</v>
      </c>
    </row>
    <row r="590" spans="1:7" x14ac:dyDescent="0.25">
      <c r="A590" s="2">
        <v>44623</v>
      </c>
      <c r="B590" t="s">
        <v>125</v>
      </c>
      <c r="C590" t="s">
        <v>448</v>
      </c>
      <c r="D590" t="s">
        <v>1137</v>
      </c>
      <c r="E590" t="s">
        <v>1225</v>
      </c>
      <c r="F590" t="s">
        <v>1102</v>
      </c>
      <c r="G590" s="3">
        <v>9.0277777777777776E-2</v>
      </c>
    </row>
    <row r="591" spans="1:7" x14ac:dyDescent="0.25">
      <c r="A591" s="2">
        <v>44623</v>
      </c>
      <c r="B591" t="s">
        <v>125</v>
      </c>
      <c r="C591" t="s">
        <v>1137</v>
      </c>
      <c r="D591" t="s">
        <v>448</v>
      </c>
      <c r="E591" t="s">
        <v>267</v>
      </c>
      <c r="F591" t="s">
        <v>1226</v>
      </c>
      <c r="G591" s="3">
        <v>7.2916666666666671E-2</v>
      </c>
    </row>
    <row r="593" spans="1:10" x14ac:dyDescent="0.25">
      <c r="A593" s="2">
        <v>44707</v>
      </c>
      <c r="B593" t="s">
        <v>125</v>
      </c>
      <c r="C593" t="s">
        <v>333</v>
      </c>
      <c r="D593" t="s">
        <v>1137</v>
      </c>
      <c r="E593" t="s">
        <v>1228</v>
      </c>
      <c r="F593" t="s">
        <v>968</v>
      </c>
      <c r="G593" s="3">
        <v>9.1666666666666674E-2</v>
      </c>
      <c r="I593">
        <f>COUNTIF($C$593:$D$632,J593)</f>
        <v>4</v>
      </c>
      <c r="J593" t="s">
        <v>333</v>
      </c>
    </row>
    <row r="594" spans="1:10" x14ac:dyDescent="0.25">
      <c r="A594" s="2">
        <v>44707</v>
      </c>
      <c r="B594" t="s">
        <v>125</v>
      </c>
      <c r="C594" t="s">
        <v>1137</v>
      </c>
      <c r="D594" t="s">
        <v>333</v>
      </c>
      <c r="E594" t="s">
        <v>980</v>
      </c>
      <c r="F594" t="s">
        <v>1229</v>
      </c>
      <c r="G594" s="3">
        <v>9.930555555555555E-2</v>
      </c>
      <c r="I594">
        <f t="shared" ref="I594:I613" si="15">COUNTIF($C$593:$D$632,J594)</f>
        <v>30</v>
      </c>
      <c r="J594" t="s">
        <v>1137</v>
      </c>
    </row>
    <row r="595" spans="1:10" x14ac:dyDescent="0.25">
      <c r="A595" s="2">
        <v>44703</v>
      </c>
      <c r="B595" t="s">
        <v>125</v>
      </c>
      <c r="C595" t="s">
        <v>761</v>
      </c>
      <c r="D595" t="s">
        <v>1137</v>
      </c>
      <c r="E595" t="s">
        <v>576</v>
      </c>
      <c r="F595" t="s">
        <v>1230</v>
      </c>
      <c r="G595" s="3">
        <v>3.1944444444444449E-2</v>
      </c>
      <c r="I595">
        <f t="shared" si="15"/>
        <v>2</v>
      </c>
      <c r="J595" t="s">
        <v>761</v>
      </c>
    </row>
    <row r="596" spans="1:10" x14ac:dyDescent="0.25">
      <c r="A596" s="2">
        <v>44699</v>
      </c>
      <c r="B596" t="s">
        <v>125</v>
      </c>
      <c r="C596" t="s">
        <v>1137</v>
      </c>
      <c r="D596" t="s">
        <v>761</v>
      </c>
      <c r="E596" t="s">
        <v>1231</v>
      </c>
      <c r="F596" t="s">
        <v>1232</v>
      </c>
      <c r="G596" s="3">
        <v>3.125E-2</v>
      </c>
      <c r="I596">
        <f t="shared" si="15"/>
        <v>4</v>
      </c>
      <c r="J596" t="s">
        <v>1234</v>
      </c>
    </row>
    <row r="597" spans="1:10" x14ac:dyDescent="0.25">
      <c r="A597" s="2">
        <v>44692</v>
      </c>
      <c r="B597" t="s">
        <v>125</v>
      </c>
      <c r="C597" t="s">
        <v>333</v>
      </c>
      <c r="D597" t="s">
        <v>1137</v>
      </c>
      <c r="E597" t="s">
        <v>844</v>
      </c>
      <c r="F597" t="s">
        <v>1233</v>
      </c>
      <c r="G597" s="3">
        <v>9.5833333333333326E-2</v>
      </c>
      <c r="I597">
        <f t="shared" si="15"/>
        <v>2</v>
      </c>
      <c r="J597" t="s">
        <v>1235</v>
      </c>
    </row>
    <row r="598" spans="1:10" x14ac:dyDescent="0.25">
      <c r="A598" s="2">
        <v>44691</v>
      </c>
      <c r="B598" t="s">
        <v>125</v>
      </c>
      <c r="C598" t="s">
        <v>1137</v>
      </c>
      <c r="D598" t="s">
        <v>333</v>
      </c>
      <c r="E598" t="s">
        <v>888</v>
      </c>
      <c r="F598" t="s">
        <v>1192</v>
      </c>
      <c r="G598" s="3">
        <v>9.1666666666666674E-2</v>
      </c>
      <c r="I598">
        <f t="shared" si="15"/>
        <v>2</v>
      </c>
      <c r="J598" t="s">
        <v>1239</v>
      </c>
    </row>
    <row r="599" spans="1:10" x14ac:dyDescent="0.25">
      <c r="A599" s="2">
        <v>44679</v>
      </c>
      <c r="B599" t="s">
        <v>125</v>
      </c>
      <c r="C599" t="s">
        <v>1234</v>
      </c>
      <c r="D599" t="s">
        <v>1137</v>
      </c>
      <c r="E599" t="s">
        <v>566</v>
      </c>
      <c r="F599" t="s">
        <v>802</v>
      </c>
      <c r="G599" s="3">
        <v>2.9861111111111113E-2</v>
      </c>
      <c r="I599">
        <f t="shared" si="15"/>
        <v>2</v>
      </c>
      <c r="J599" t="s">
        <v>1242</v>
      </c>
    </row>
    <row r="600" spans="1:10" x14ac:dyDescent="0.25">
      <c r="A600" s="2">
        <v>44679</v>
      </c>
      <c r="B600" t="s">
        <v>125</v>
      </c>
      <c r="C600" t="s">
        <v>1235</v>
      </c>
      <c r="D600" t="s">
        <v>1234</v>
      </c>
      <c r="E600" t="s">
        <v>1236</v>
      </c>
      <c r="F600" t="s">
        <v>876</v>
      </c>
      <c r="G600" s="3">
        <v>2.361111111111111E-2</v>
      </c>
      <c r="I600">
        <f t="shared" si="15"/>
        <v>2</v>
      </c>
      <c r="J600" t="s">
        <v>185</v>
      </c>
    </row>
    <row r="601" spans="1:10" x14ac:dyDescent="0.25">
      <c r="A601" s="2">
        <v>44679</v>
      </c>
      <c r="B601" t="s">
        <v>125</v>
      </c>
      <c r="C601" t="s">
        <v>1234</v>
      </c>
      <c r="D601" t="s">
        <v>1235</v>
      </c>
      <c r="E601" t="s">
        <v>199</v>
      </c>
      <c r="F601" t="s">
        <v>1237</v>
      </c>
      <c r="G601" s="3">
        <v>2.4305555555555556E-2</v>
      </c>
      <c r="I601">
        <f t="shared" si="15"/>
        <v>2</v>
      </c>
      <c r="J601" t="s">
        <v>196</v>
      </c>
    </row>
    <row r="602" spans="1:10" x14ac:dyDescent="0.25">
      <c r="A602" s="2">
        <v>44679</v>
      </c>
      <c r="B602" t="s">
        <v>125</v>
      </c>
      <c r="C602" t="s">
        <v>1137</v>
      </c>
      <c r="D602" t="s">
        <v>1234</v>
      </c>
      <c r="E602" t="s">
        <v>1238</v>
      </c>
      <c r="F602" t="s">
        <v>160</v>
      </c>
      <c r="G602" s="3">
        <v>2.6388888888888889E-2</v>
      </c>
      <c r="I602">
        <f t="shared" si="15"/>
        <v>2</v>
      </c>
      <c r="J602" t="s">
        <v>584</v>
      </c>
    </row>
    <row r="603" spans="1:10" x14ac:dyDescent="0.25">
      <c r="A603" s="2">
        <v>44672</v>
      </c>
      <c r="B603" t="s">
        <v>125</v>
      </c>
      <c r="C603" t="s">
        <v>1239</v>
      </c>
      <c r="D603" t="s">
        <v>1137</v>
      </c>
      <c r="E603" t="s">
        <v>1240</v>
      </c>
      <c r="F603" t="s">
        <v>1241</v>
      </c>
      <c r="G603" s="3">
        <v>1.5972222222222224E-2</v>
      </c>
      <c r="I603">
        <f t="shared" si="15"/>
        <v>2</v>
      </c>
      <c r="J603" t="s">
        <v>1251</v>
      </c>
    </row>
    <row r="604" spans="1:10" x14ac:dyDescent="0.25">
      <c r="A604" s="2">
        <v>44672</v>
      </c>
      <c r="B604" t="s">
        <v>125</v>
      </c>
      <c r="C604" t="s">
        <v>1242</v>
      </c>
      <c r="D604" t="s">
        <v>1239</v>
      </c>
      <c r="E604" t="s">
        <v>1243</v>
      </c>
      <c r="F604" t="s">
        <v>875</v>
      </c>
      <c r="G604" s="3">
        <v>4.2361111111111106E-2</v>
      </c>
      <c r="I604">
        <f t="shared" si="15"/>
        <v>8</v>
      </c>
      <c r="J604" t="s">
        <v>448</v>
      </c>
    </row>
    <row r="605" spans="1:10" x14ac:dyDescent="0.25">
      <c r="A605" s="2">
        <v>44672</v>
      </c>
      <c r="B605" t="s">
        <v>125</v>
      </c>
      <c r="C605" t="s">
        <v>1137</v>
      </c>
      <c r="D605" t="s">
        <v>1242</v>
      </c>
      <c r="E605" t="s">
        <v>1244</v>
      </c>
      <c r="F605" t="s">
        <v>742</v>
      </c>
      <c r="G605" s="3">
        <v>4.3055555555555562E-2</v>
      </c>
      <c r="I605">
        <f t="shared" si="15"/>
        <v>2</v>
      </c>
      <c r="J605" t="s">
        <v>1259</v>
      </c>
    </row>
    <row r="606" spans="1:10" x14ac:dyDescent="0.25">
      <c r="A606" s="2">
        <v>44671</v>
      </c>
      <c r="B606" t="s">
        <v>125</v>
      </c>
      <c r="C606" t="s">
        <v>185</v>
      </c>
      <c r="D606" t="s">
        <v>1137</v>
      </c>
      <c r="E606" t="s">
        <v>144</v>
      </c>
      <c r="F606" t="s">
        <v>782</v>
      </c>
      <c r="G606" s="3">
        <v>5.5555555555555552E-2</v>
      </c>
      <c r="I606">
        <f t="shared" si="15"/>
        <v>2</v>
      </c>
      <c r="J606" t="s">
        <v>1262</v>
      </c>
    </row>
    <row r="607" spans="1:10" x14ac:dyDescent="0.25">
      <c r="A607" s="2">
        <v>44671</v>
      </c>
      <c r="B607" t="s">
        <v>125</v>
      </c>
      <c r="C607" t="s">
        <v>196</v>
      </c>
      <c r="D607" t="s">
        <v>185</v>
      </c>
      <c r="E607" t="s">
        <v>1245</v>
      </c>
      <c r="F607" t="s">
        <v>1246</v>
      </c>
      <c r="G607" s="3">
        <v>2.6388888888888889E-2</v>
      </c>
      <c r="I607">
        <f t="shared" si="15"/>
        <v>2</v>
      </c>
      <c r="J607" t="s">
        <v>1265</v>
      </c>
    </row>
    <row r="608" spans="1:10" x14ac:dyDescent="0.25">
      <c r="A608" s="2">
        <v>44671</v>
      </c>
      <c r="B608" t="s">
        <v>125</v>
      </c>
      <c r="C608" t="s">
        <v>1137</v>
      </c>
      <c r="D608" t="s">
        <v>196</v>
      </c>
      <c r="E608" t="s">
        <v>1247</v>
      </c>
      <c r="F608" t="s">
        <v>901</v>
      </c>
      <c r="G608" s="3">
        <v>6.9444444444444434E-2</v>
      </c>
      <c r="I608">
        <f t="shared" si="15"/>
        <v>2</v>
      </c>
      <c r="J608" t="s">
        <v>319</v>
      </c>
    </row>
    <row r="609" spans="1:10" x14ac:dyDescent="0.25">
      <c r="A609" s="2">
        <v>44663</v>
      </c>
      <c r="B609" t="s">
        <v>125</v>
      </c>
      <c r="C609" t="s">
        <v>584</v>
      </c>
      <c r="D609" t="s">
        <v>1137</v>
      </c>
      <c r="E609" t="s">
        <v>1248</v>
      </c>
      <c r="F609" t="s">
        <v>1008</v>
      </c>
      <c r="G609" s="3">
        <v>2.6388888888888889E-2</v>
      </c>
      <c r="I609">
        <f t="shared" si="15"/>
        <v>2</v>
      </c>
      <c r="J609" t="s">
        <v>1006</v>
      </c>
    </row>
    <row r="610" spans="1:10" x14ac:dyDescent="0.25">
      <c r="A610" s="2">
        <v>44663</v>
      </c>
      <c r="B610" t="s">
        <v>125</v>
      </c>
      <c r="C610" t="s">
        <v>1137</v>
      </c>
      <c r="D610" t="s">
        <v>584</v>
      </c>
      <c r="E610" t="s">
        <v>1249</v>
      </c>
      <c r="F610" t="s">
        <v>1250</v>
      </c>
      <c r="G610" s="3">
        <v>2.8472222222222222E-2</v>
      </c>
      <c r="I610">
        <f t="shared" si="15"/>
        <v>2</v>
      </c>
      <c r="J610" t="s">
        <v>1188</v>
      </c>
    </row>
    <row r="611" spans="1:10" x14ac:dyDescent="0.25">
      <c r="A611" s="2">
        <v>44657</v>
      </c>
      <c r="B611" t="s">
        <v>125</v>
      </c>
      <c r="C611" t="s">
        <v>1251</v>
      </c>
      <c r="D611" t="s">
        <v>1137</v>
      </c>
      <c r="E611" t="s">
        <v>1252</v>
      </c>
      <c r="F611" t="s">
        <v>1253</v>
      </c>
      <c r="G611" s="3">
        <v>4.7222222222222221E-2</v>
      </c>
      <c r="I611">
        <f t="shared" si="15"/>
        <v>2</v>
      </c>
      <c r="J611" t="s">
        <v>1282</v>
      </c>
    </row>
    <row r="612" spans="1:10" x14ac:dyDescent="0.25">
      <c r="A612" s="2">
        <v>44657</v>
      </c>
      <c r="B612" t="s">
        <v>125</v>
      </c>
      <c r="C612" t="s">
        <v>1137</v>
      </c>
      <c r="D612" t="s">
        <v>1251</v>
      </c>
      <c r="E612" t="s">
        <v>437</v>
      </c>
      <c r="F612" t="s">
        <v>1254</v>
      </c>
      <c r="G612" s="3">
        <v>4.0972222222222222E-2</v>
      </c>
      <c r="I612">
        <f t="shared" si="15"/>
        <v>2</v>
      </c>
      <c r="J612" t="s">
        <v>1287</v>
      </c>
    </row>
    <row r="613" spans="1:10" x14ac:dyDescent="0.25">
      <c r="A613" s="2">
        <v>44649</v>
      </c>
      <c r="B613" t="s">
        <v>125</v>
      </c>
      <c r="C613" t="s">
        <v>448</v>
      </c>
      <c r="D613" t="s">
        <v>1137</v>
      </c>
      <c r="E613" t="s">
        <v>1255</v>
      </c>
      <c r="F613" t="s">
        <v>1150</v>
      </c>
      <c r="G613" s="3">
        <v>8.819444444444445E-2</v>
      </c>
      <c r="I613">
        <f t="shared" si="15"/>
        <v>2</v>
      </c>
      <c r="J613" t="s">
        <v>1290</v>
      </c>
    </row>
    <row r="614" spans="1:10" x14ac:dyDescent="0.25">
      <c r="A614" s="2">
        <v>44649</v>
      </c>
      <c r="B614" t="s">
        <v>125</v>
      </c>
      <c r="C614" t="s">
        <v>1137</v>
      </c>
      <c r="D614" t="s">
        <v>448</v>
      </c>
      <c r="E614" t="s">
        <v>1256</v>
      </c>
      <c r="F614" t="s">
        <v>1257</v>
      </c>
      <c r="G614" s="3">
        <v>7.4999999999999997E-2</v>
      </c>
    </row>
    <row r="615" spans="1:10" x14ac:dyDescent="0.25">
      <c r="A615" s="2">
        <v>44643</v>
      </c>
      <c r="B615" t="s">
        <v>125</v>
      </c>
      <c r="C615" t="s">
        <v>448</v>
      </c>
      <c r="D615" t="s">
        <v>1137</v>
      </c>
      <c r="E615" t="s">
        <v>923</v>
      </c>
      <c r="F615" t="s">
        <v>1258</v>
      </c>
      <c r="G615" s="3">
        <v>8.5416666666666655E-2</v>
      </c>
    </row>
    <row r="616" spans="1:10" x14ac:dyDescent="0.25">
      <c r="A616" s="2">
        <v>44642</v>
      </c>
      <c r="B616" t="s">
        <v>125</v>
      </c>
      <c r="C616" t="s">
        <v>1137</v>
      </c>
      <c r="D616" t="s">
        <v>448</v>
      </c>
      <c r="E616" t="s">
        <v>516</v>
      </c>
      <c r="F616" t="s">
        <v>352</v>
      </c>
      <c r="G616" s="3">
        <v>7.9166666666666663E-2</v>
      </c>
    </row>
    <row r="617" spans="1:10" x14ac:dyDescent="0.25">
      <c r="A617" s="2">
        <v>44637</v>
      </c>
      <c r="B617" t="s">
        <v>125</v>
      </c>
      <c r="C617" t="s">
        <v>1259</v>
      </c>
      <c r="D617" t="s">
        <v>1137</v>
      </c>
      <c r="E617" t="s">
        <v>1260</v>
      </c>
      <c r="F617" t="s">
        <v>1261</v>
      </c>
      <c r="G617" s="3">
        <v>2.2222222222222223E-2</v>
      </c>
    </row>
    <row r="618" spans="1:10" x14ac:dyDescent="0.25">
      <c r="A618" s="2">
        <v>44637</v>
      </c>
      <c r="B618" t="s">
        <v>125</v>
      </c>
      <c r="C618" t="s">
        <v>1262</v>
      </c>
      <c r="D618" t="s">
        <v>1259</v>
      </c>
      <c r="E618" t="s">
        <v>1263</v>
      </c>
      <c r="F618" t="s">
        <v>1264</v>
      </c>
      <c r="G618" s="3">
        <v>1.3194444444444444E-2</v>
      </c>
    </row>
    <row r="619" spans="1:10" x14ac:dyDescent="0.25">
      <c r="A619" s="2">
        <v>44636</v>
      </c>
      <c r="B619" t="s">
        <v>125</v>
      </c>
      <c r="C619" t="s">
        <v>1265</v>
      </c>
      <c r="D619" t="s">
        <v>1262</v>
      </c>
      <c r="E619" t="s">
        <v>1266</v>
      </c>
      <c r="F619" t="s">
        <v>1267</v>
      </c>
      <c r="G619" s="3">
        <v>1.4583333333333332E-2</v>
      </c>
    </row>
    <row r="620" spans="1:10" x14ac:dyDescent="0.25">
      <c r="A620" s="2">
        <v>44636</v>
      </c>
      <c r="B620" t="s">
        <v>125</v>
      </c>
      <c r="C620" t="s">
        <v>319</v>
      </c>
      <c r="D620" t="s">
        <v>1265</v>
      </c>
      <c r="E620" t="s">
        <v>945</v>
      </c>
      <c r="F620" t="s">
        <v>1268</v>
      </c>
      <c r="G620" s="3">
        <v>1.5277777777777777E-2</v>
      </c>
    </row>
    <row r="621" spans="1:10" x14ac:dyDescent="0.25">
      <c r="A621" s="2">
        <v>44636</v>
      </c>
      <c r="B621" t="s">
        <v>125</v>
      </c>
      <c r="C621" t="s">
        <v>1137</v>
      </c>
      <c r="D621" t="s">
        <v>319</v>
      </c>
      <c r="E621" t="s">
        <v>1269</v>
      </c>
      <c r="F621" t="s">
        <v>1270</v>
      </c>
      <c r="G621" s="3">
        <v>2.9861111111111113E-2</v>
      </c>
    </row>
    <row r="622" spans="1:10" x14ac:dyDescent="0.25">
      <c r="A622" s="2">
        <v>44631</v>
      </c>
      <c r="B622" t="s">
        <v>125</v>
      </c>
      <c r="C622" t="s">
        <v>1006</v>
      </c>
      <c r="D622" t="s">
        <v>1137</v>
      </c>
      <c r="E622" t="s">
        <v>1271</v>
      </c>
      <c r="F622" t="s">
        <v>1272</v>
      </c>
      <c r="G622" s="3">
        <v>4.1666666666666664E-2</v>
      </c>
    </row>
    <row r="623" spans="1:10" x14ac:dyDescent="0.25">
      <c r="A623" s="2">
        <v>44631</v>
      </c>
      <c r="B623" t="s">
        <v>125</v>
      </c>
      <c r="C623" t="s">
        <v>1137</v>
      </c>
      <c r="D623" t="s">
        <v>1006</v>
      </c>
      <c r="E623" t="s">
        <v>1273</v>
      </c>
      <c r="F623" t="s">
        <v>1274</v>
      </c>
      <c r="G623" s="3">
        <v>4.3750000000000004E-2</v>
      </c>
    </row>
    <row r="624" spans="1:10" x14ac:dyDescent="0.25">
      <c r="A624" s="2">
        <v>44630</v>
      </c>
      <c r="B624" t="s">
        <v>125</v>
      </c>
      <c r="C624" t="s">
        <v>1188</v>
      </c>
      <c r="D624" t="s">
        <v>1137</v>
      </c>
      <c r="E624" t="s">
        <v>1275</v>
      </c>
      <c r="F624" t="s">
        <v>1276</v>
      </c>
      <c r="G624" s="3">
        <v>4.5138888888888888E-2</v>
      </c>
    </row>
    <row r="625" spans="1:10" x14ac:dyDescent="0.25">
      <c r="A625" s="2">
        <v>44630</v>
      </c>
      <c r="B625" t="s">
        <v>125</v>
      </c>
      <c r="C625" t="s">
        <v>1137</v>
      </c>
      <c r="D625" t="s">
        <v>1188</v>
      </c>
      <c r="E625" t="s">
        <v>1277</v>
      </c>
      <c r="F625" t="s">
        <v>1278</v>
      </c>
      <c r="G625" s="3">
        <v>3.8194444444444441E-2</v>
      </c>
    </row>
    <row r="626" spans="1:10" x14ac:dyDescent="0.25">
      <c r="A626" s="2">
        <v>44629</v>
      </c>
      <c r="B626" t="s">
        <v>125</v>
      </c>
      <c r="C626" t="s">
        <v>448</v>
      </c>
      <c r="D626" t="s">
        <v>1137</v>
      </c>
      <c r="E626" t="s">
        <v>1279</v>
      </c>
      <c r="F626" t="s">
        <v>1280</v>
      </c>
      <c r="G626" s="3">
        <v>8.5416666666666655E-2</v>
      </c>
    </row>
    <row r="627" spans="1:10" x14ac:dyDescent="0.25">
      <c r="A627" s="2">
        <v>44628</v>
      </c>
      <c r="B627" t="s">
        <v>125</v>
      </c>
      <c r="C627" t="s">
        <v>1137</v>
      </c>
      <c r="D627" t="s">
        <v>448</v>
      </c>
      <c r="E627" t="s">
        <v>1281</v>
      </c>
      <c r="F627" t="s">
        <v>1131</v>
      </c>
      <c r="G627" s="3">
        <v>7.5694444444444439E-2</v>
      </c>
    </row>
    <row r="628" spans="1:10" x14ac:dyDescent="0.25">
      <c r="A628" s="2">
        <v>44623</v>
      </c>
      <c r="B628" t="s">
        <v>125</v>
      </c>
      <c r="C628" t="s">
        <v>1282</v>
      </c>
      <c r="D628" t="s">
        <v>1137</v>
      </c>
      <c r="E628" t="s">
        <v>1283</v>
      </c>
      <c r="F628" t="s">
        <v>1284</v>
      </c>
      <c r="G628" s="3">
        <v>9.5833333333333326E-2</v>
      </c>
    </row>
    <row r="629" spans="1:10" x14ac:dyDescent="0.25">
      <c r="A629" s="2">
        <v>44623</v>
      </c>
      <c r="B629" t="s">
        <v>125</v>
      </c>
      <c r="C629" t="s">
        <v>448</v>
      </c>
      <c r="D629" t="s">
        <v>1282</v>
      </c>
      <c r="E629" t="s">
        <v>1285</v>
      </c>
      <c r="F629" t="s">
        <v>1286</v>
      </c>
      <c r="G629" s="3">
        <v>2.2222222222222223E-2</v>
      </c>
    </row>
    <row r="630" spans="1:10" x14ac:dyDescent="0.25">
      <c r="A630" s="2">
        <v>44622</v>
      </c>
      <c r="B630" t="s">
        <v>125</v>
      </c>
      <c r="C630" t="s">
        <v>1287</v>
      </c>
      <c r="D630" t="s">
        <v>448</v>
      </c>
      <c r="E630" t="s">
        <v>1288</v>
      </c>
      <c r="F630" t="s">
        <v>1289</v>
      </c>
      <c r="G630" s="3">
        <v>1.6666666666666666E-2</v>
      </c>
    </row>
    <row r="631" spans="1:10" x14ac:dyDescent="0.25">
      <c r="A631" s="2">
        <v>44622</v>
      </c>
      <c r="B631" t="s">
        <v>125</v>
      </c>
      <c r="C631" t="s">
        <v>1290</v>
      </c>
      <c r="D631" t="s">
        <v>1287</v>
      </c>
      <c r="E631" t="s">
        <v>1291</v>
      </c>
      <c r="F631" t="s">
        <v>1292</v>
      </c>
      <c r="G631" s="3">
        <v>4.7916666666666663E-2</v>
      </c>
    </row>
    <row r="632" spans="1:10" x14ac:dyDescent="0.25">
      <c r="A632" s="2">
        <v>44622</v>
      </c>
      <c r="B632" t="s">
        <v>125</v>
      </c>
      <c r="C632" t="s">
        <v>1137</v>
      </c>
      <c r="D632" t="s">
        <v>1290</v>
      </c>
      <c r="E632" t="s">
        <v>1293</v>
      </c>
      <c r="F632" t="s">
        <v>1294</v>
      </c>
      <c r="G632" s="3">
        <v>2.4305555555555556E-2</v>
      </c>
    </row>
    <row r="634" spans="1:10" x14ac:dyDescent="0.25">
      <c r="A634" s="2">
        <v>44709</v>
      </c>
      <c r="B634" t="s">
        <v>125</v>
      </c>
      <c r="C634" t="s">
        <v>1188</v>
      </c>
      <c r="D634" t="s">
        <v>1298</v>
      </c>
      <c r="E634" t="s">
        <v>1013</v>
      </c>
      <c r="F634" t="s">
        <v>156</v>
      </c>
      <c r="G634" s="3">
        <v>5.5555555555555552E-2</v>
      </c>
      <c r="I634">
        <f>COUNTIF($C$634:$D$656,J634)</f>
        <v>6</v>
      </c>
      <c r="J634" t="s">
        <v>1188</v>
      </c>
    </row>
    <row r="635" spans="1:10" x14ac:dyDescent="0.25">
      <c r="A635" s="2">
        <v>44709</v>
      </c>
      <c r="B635" t="s">
        <v>125</v>
      </c>
      <c r="C635" t="s">
        <v>1298</v>
      </c>
      <c r="D635" t="s">
        <v>1188</v>
      </c>
      <c r="E635" t="s">
        <v>824</v>
      </c>
      <c r="F635" t="s">
        <v>1299</v>
      </c>
      <c r="G635" s="3">
        <v>5.9027777777777783E-2</v>
      </c>
      <c r="I635">
        <f t="shared" ref="I635:I641" si="16">COUNTIF($C$634:$D$656,J635)</f>
        <v>24</v>
      </c>
      <c r="J635" t="s">
        <v>1298</v>
      </c>
    </row>
    <row r="636" spans="1:10" x14ac:dyDescent="0.25">
      <c r="A636" s="2">
        <v>44707</v>
      </c>
      <c r="B636" t="s">
        <v>125</v>
      </c>
      <c r="C636" t="s">
        <v>135</v>
      </c>
      <c r="D636" t="s">
        <v>1298</v>
      </c>
      <c r="E636" t="s">
        <v>760</v>
      </c>
      <c r="F636" t="s">
        <v>447</v>
      </c>
      <c r="G636" s="3">
        <v>3.1944444444444449E-2</v>
      </c>
      <c r="I636">
        <f t="shared" si="16"/>
        <v>2</v>
      </c>
      <c r="J636" t="s">
        <v>135</v>
      </c>
    </row>
    <row r="637" spans="1:10" x14ac:dyDescent="0.25">
      <c r="A637" s="2">
        <v>44707</v>
      </c>
      <c r="B637" t="s">
        <v>125</v>
      </c>
      <c r="C637" t="s">
        <v>1298</v>
      </c>
      <c r="D637" t="s">
        <v>135</v>
      </c>
      <c r="E637" t="s">
        <v>1300</v>
      </c>
      <c r="F637" t="s">
        <v>1301</v>
      </c>
      <c r="G637" s="3">
        <v>2.9166666666666664E-2</v>
      </c>
      <c r="I637">
        <f t="shared" si="16"/>
        <v>4</v>
      </c>
      <c r="J637" t="s">
        <v>513</v>
      </c>
    </row>
    <row r="638" spans="1:10" x14ac:dyDescent="0.25">
      <c r="A638" s="2">
        <v>44704</v>
      </c>
      <c r="B638" t="s">
        <v>125</v>
      </c>
      <c r="C638" t="s">
        <v>513</v>
      </c>
      <c r="D638" t="s">
        <v>1298</v>
      </c>
      <c r="E638" t="s">
        <v>1302</v>
      </c>
      <c r="F638" t="s">
        <v>1303</v>
      </c>
      <c r="G638" s="3">
        <v>2.5694444444444447E-2</v>
      </c>
      <c r="I638">
        <f t="shared" si="16"/>
        <v>4</v>
      </c>
      <c r="J638" t="s">
        <v>233</v>
      </c>
    </row>
    <row r="639" spans="1:10" x14ac:dyDescent="0.25">
      <c r="A639" s="2">
        <v>44704</v>
      </c>
      <c r="B639" t="s">
        <v>125</v>
      </c>
      <c r="C639" t="s">
        <v>1298</v>
      </c>
      <c r="D639" t="s">
        <v>513</v>
      </c>
      <c r="E639" t="s">
        <v>1304</v>
      </c>
      <c r="F639" t="s">
        <v>1305</v>
      </c>
      <c r="G639" s="3">
        <v>2.2916666666666669E-2</v>
      </c>
      <c r="I639">
        <f t="shared" si="16"/>
        <v>2</v>
      </c>
      <c r="J639" t="s">
        <v>127</v>
      </c>
    </row>
    <row r="640" spans="1:10" x14ac:dyDescent="0.25">
      <c r="A640" s="2">
        <v>44699</v>
      </c>
      <c r="B640" t="s">
        <v>125</v>
      </c>
      <c r="C640" t="s">
        <v>233</v>
      </c>
      <c r="D640" t="s">
        <v>1298</v>
      </c>
      <c r="E640" t="s">
        <v>1306</v>
      </c>
      <c r="F640" t="s">
        <v>1027</v>
      </c>
      <c r="G640" s="3">
        <v>2.0833333333333332E-2</v>
      </c>
      <c r="I640">
        <f t="shared" si="16"/>
        <v>2</v>
      </c>
      <c r="J640" t="s">
        <v>185</v>
      </c>
    </row>
    <row r="641" spans="1:10" x14ac:dyDescent="0.25">
      <c r="A641" s="2">
        <v>44699</v>
      </c>
      <c r="B641" t="s">
        <v>125</v>
      </c>
      <c r="C641" t="s">
        <v>1298</v>
      </c>
      <c r="D641" t="s">
        <v>233</v>
      </c>
      <c r="E641" t="s">
        <v>437</v>
      </c>
      <c r="F641" t="s">
        <v>943</v>
      </c>
      <c r="G641" s="3">
        <v>2.4999999999999998E-2</v>
      </c>
      <c r="I641">
        <f t="shared" si="16"/>
        <v>2</v>
      </c>
      <c r="J641" t="s">
        <v>488</v>
      </c>
    </row>
    <row r="642" spans="1:10" x14ac:dyDescent="0.25">
      <c r="A642" s="2">
        <v>44693</v>
      </c>
      <c r="B642" t="s">
        <v>125</v>
      </c>
      <c r="C642" t="s">
        <v>127</v>
      </c>
      <c r="D642" t="s">
        <v>1298</v>
      </c>
      <c r="E642" t="s">
        <v>1263</v>
      </c>
      <c r="F642" t="s">
        <v>879</v>
      </c>
      <c r="G642" s="3">
        <v>2.4999999999999998E-2</v>
      </c>
    </row>
    <row r="643" spans="1:10" x14ac:dyDescent="0.25">
      <c r="A643" s="2">
        <v>44693</v>
      </c>
      <c r="B643" t="s">
        <v>125</v>
      </c>
      <c r="C643" t="s">
        <v>1298</v>
      </c>
      <c r="D643" t="s">
        <v>127</v>
      </c>
      <c r="E643" t="s">
        <v>1307</v>
      </c>
      <c r="F643" t="s">
        <v>1308</v>
      </c>
      <c r="G643" s="3">
        <v>2.7083333333333334E-2</v>
      </c>
    </row>
    <row r="644" spans="1:10" x14ac:dyDescent="0.25">
      <c r="A644" s="2">
        <v>44690</v>
      </c>
      <c r="B644" t="s">
        <v>125</v>
      </c>
      <c r="C644" t="s">
        <v>185</v>
      </c>
      <c r="D644" t="s">
        <v>1298</v>
      </c>
      <c r="E644" t="s">
        <v>1309</v>
      </c>
      <c r="F644" t="s">
        <v>891</v>
      </c>
      <c r="G644" s="3">
        <v>2.0833333333333332E-2</v>
      </c>
    </row>
    <row r="645" spans="1:10" x14ac:dyDescent="0.25">
      <c r="A645" s="2">
        <v>44690</v>
      </c>
      <c r="B645" t="s">
        <v>125</v>
      </c>
      <c r="C645" t="s">
        <v>1298</v>
      </c>
      <c r="D645" t="s">
        <v>185</v>
      </c>
      <c r="E645" t="s">
        <v>147</v>
      </c>
      <c r="F645" t="s">
        <v>1310</v>
      </c>
      <c r="G645" s="3">
        <v>2.7777777777777776E-2</v>
      </c>
    </row>
    <row r="646" spans="1:10" x14ac:dyDescent="0.25">
      <c r="A646" s="2">
        <v>44679</v>
      </c>
      <c r="B646" t="s">
        <v>125</v>
      </c>
      <c r="C646" t="s">
        <v>513</v>
      </c>
      <c r="D646" t="s">
        <v>1298</v>
      </c>
      <c r="E646" t="s">
        <v>800</v>
      </c>
      <c r="F646" t="s">
        <v>1311</v>
      </c>
      <c r="G646" s="3">
        <v>2.4305555555555556E-2</v>
      </c>
    </row>
    <row r="647" spans="1:10" x14ac:dyDescent="0.25">
      <c r="A647" s="2">
        <v>44679</v>
      </c>
      <c r="B647" t="s">
        <v>125</v>
      </c>
      <c r="C647" t="s">
        <v>1298</v>
      </c>
      <c r="D647" t="s">
        <v>513</v>
      </c>
      <c r="E647" t="s">
        <v>787</v>
      </c>
      <c r="F647" t="s">
        <v>990</v>
      </c>
      <c r="G647" s="3">
        <v>2.2916666666666669E-2</v>
      </c>
    </row>
    <row r="648" spans="1:10" x14ac:dyDescent="0.25">
      <c r="A648" s="2">
        <v>44670</v>
      </c>
      <c r="B648" t="s">
        <v>125</v>
      </c>
      <c r="C648" t="s">
        <v>488</v>
      </c>
      <c r="D648" t="s">
        <v>1298</v>
      </c>
      <c r="E648" t="s">
        <v>422</v>
      </c>
      <c r="F648" t="s">
        <v>1161</v>
      </c>
      <c r="G648" s="3">
        <v>0.11875000000000001</v>
      </c>
    </row>
    <row r="649" spans="1:10" x14ac:dyDescent="0.25">
      <c r="A649" s="2">
        <v>44669</v>
      </c>
      <c r="B649" t="s">
        <v>125</v>
      </c>
      <c r="C649" t="s">
        <v>1298</v>
      </c>
      <c r="D649" t="s">
        <v>488</v>
      </c>
      <c r="E649" t="s">
        <v>1181</v>
      </c>
      <c r="F649" t="s">
        <v>1312</v>
      </c>
      <c r="G649" s="3">
        <v>0.10277777777777779</v>
      </c>
    </row>
    <row r="650" spans="1:10" x14ac:dyDescent="0.25">
      <c r="A650" s="2">
        <v>44658</v>
      </c>
      <c r="B650" t="s">
        <v>125</v>
      </c>
      <c r="C650" t="s">
        <v>233</v>
      </c>
      <c r="D650" t="s">
        <v>1298</v>
      </c>
      <c r="E650" t="s">
        <v>1313</v>
      </c>
      <c r="F650" t="s">
        <v>574</v>
      </c>
      <c r="G650" s="3">
        <v>1.9444444444444445E-2</v>
      </c>
    </row>
    <row r="651" spans="1:10" x14ac:dyDescent="0.25">
      <c r="A651" s="2">
        <v>44655</v>
      </c>
      <c r="B651" t="s">
        <v>125</v>
      </c>
      <c r="C651" t="s">
        <v>1298</v>
      </c>
      <c r="D651" t="s">
        <v>233</v>
      </c>
      <c r="E651" t="s">
        <v>1314</v>
      </c>
      <c r="F651" t="s">
        <v>468</v>
      </c>
      <c r="G651" s="3">
        <v>2.4999999999999998E-2</v>
      </c>
    </row>
    <row r="652" spans="1:10" x14ac:dyDescent="0.25">
      <c r="A652" s="2">
        <v>44646</v>
      </c>
      <c r="B652" t="s">
        <v>125</v>
      </c>
      <c r="C652" t="s">
        <v>1188</v>
      </c>
      <c r="D652" t="s">
        <v>1298</v>
      </c>
      <c r="E652" t="s">
        <v>1315</v>
      </c>
      <c r="F652" t="s">
        <v>932</v>
      </c>
      <c r="G652" s="3">
        <v>6.25E-2</v>
      </c>
    </row>
    <row r="653" spans="1:10" x14ac:dyDescent="0.25">
      <c r="A653" s="2">
        <v>44646</v>
      </c>
      <c r="B653" t="s">
        <v>125</v>
      </c>
      <c r="C653" t="s">
        <v>1298</v>
      </c>
      <c r="D653" t="s">
        <v>1188</v>
      </c>
      <c r="E653" t="s">
        <v>911</v>
      </c>
      <c r="F653" t="s">
        <v>1316</v>
      </c>
      <c r="G653" s="3">
        <v>5.0694444444444452E-2</v>
      </c>
    </row>
    <row r="654" spans="1:10" x14ac:dyDescent="0.25">
      <c r="A654" s="2">
        <v>44639</v>
      </c>
      <c r="B654" t="s">
        <v>125</v>
      </c>
      <c r="C654" t="s">
        <v>1188</v>
      </c>
      <c r="D654" t="s">
        <v>1298</v>
      </c>
      <c r="E654" t="s">
        <v>1317</v>
      </c>
      <c r="F654" t="s">
        <v>207</v>
      </c>
      <c r="G654" s="3">
        <v>6.5277777777777782E-2</v>
      </c>
    </row>
    <row r="655" spans="1:10" x14ac:dyDescent="0.25">
      <c r="A655" s="2">
        <v>44639</v>
      </c>
      <c r="B655" t="s">
        <v>125</v>
      </c>
      <c r="C655" t="s">
        <v>1298</v>
      </c>
      <c r="D655" t="s">
        <v>1188</v>
      </c>
      <c r="E655" t="s">
        <v>435</v>
      </c>
      <c r="F655" t="s">
        <v>1014</v>
      </c>
      <c r="G655" s="3">
        <v>4.9305555555555554E-2</v>
      </c>
    </row>
    <row r="656" spans="1:10" x14ac:dyDescent="0.25">
      <c r="A656" s="2">
        <v>44629</v>
      </c>
      <c r="B656" t="s">
        <v>357</v>
      </c>
      <c r="C656" t="s">
        <v>1298</v>
      </c>
      <c r="D656" t="s">
        <v>1298</v>
      </c>
      <c r="E656" t="s">
        <v>1318</v>
      </c>
      <c r="F656" t="s">
        <v>1319</v>
      </c>
      <c r="G656" s="3">
        <v>1.9444444444444445E-2</v>
      </c>
    </row>
    <row r="658" spans="1:10" x14ac:dyDescent="0.25">
      <c r="A658" s="2">
        <v>44704</v>
      </c>
      <c r="B658" t="s">
        <v>125</v>
      </c>
      <c r="C658" t="s">
        <v>997</v>
      </c>
      <c r="D658" t="s">
        <v>710</v>
      </c>
      <c r="E658" t="s">
        <v>603</v>
      </c>
      <c r="F658" t="s">
        <v>1322</v>
      </c>
      <c r="G658" s="3">
        <v>0.17291666666666669</v>
      </c>
      <c r="I658">
        <f>COUNTIF($C$658:$D$711,J658)</f>
        <v>2</v>
      </c>
      <c r="J658" t="s">
        <v>997</v>
      </c>
    </row>
    <row r="659" spans="1:10" x14ac:dyDescent="0.25">
      <c r="A659" s="2">
        <v>44701</v>
      </c>
      <c r="B659" t="s">
        <v>125</v>
      </c>
      <c r="C659" t="s">
        <v>710</v>
      </c>
      <c r="D659" t="s">
        <v>997</v>
      </c>
      <c r="E659" t="s">
        <v>715</v>
      </c>
      <c r="F659" t="s">
        <v>542</v>
      </c>
      <c r="G659" s="3">
        <v>0.1423611111111111</v>
      </c>
      <c r="I659">
        <f t="shared" ref="I659:I676" si="17">COUNTIF($C$658:$D$711,J659)</f>
        <v>24</v>
      </c>
      <c r="J659" t="s">
        <v>710</v>
      </c>
    </row>
    <row r="660" spans="1:10" x14ac:dyDescent="0.25">
      <c r="A660" s="2">
        <v>44697</v>
      </c>
      <c r="B660" t="s">
        <v>125</v>
      </c>
      <c r="C660" t="s">
        <v>343</v>
      </c>
      <c r="D660" t="s">
        <v>710</v>
      </c>
      <c r="E660" t="s">
        <v>1323</v>
      </c>
      <c r="F660" t="s">
        <v>1324</v>
      </c>
      <c r="G660" s="3">
        <v>3.1944444444444449E-2</v>
      </c>
      <c r="I660">
        <f t="shared" si="17"/>
        <v>4</v>
      </c>
      <c r="J660" t="s">
        <v>343</v>
      </c>
    </row>
    <row r="661" spans="1:10" x14ac:dyDescent="0.25">
      <c r="A661" s="2">
        <v>44697</v>
      </c>
      <c r="B661" t="s">
        <v>125</v>
      </c>
      <c r="C661" t="s">
        <v>710</v>
      </c>
      <c r="D661" t="s">
        <v>343</v>
      </c>
      <c r="E661" t="s">
        <v>1325</v>
      </c>
      <c r="F661" t="s">
        <v>1326</v>
      </c>
      <c r="G661" s="3">
        <v>3.1944444444444449E-2</v>
      </c>
      <c r="I661">
        <f t="shared" si="17"/>
        <v>4</v>
      </c>
      <c r="J661" t="s">
        <v>1331</v>
      </c>
    </row>
    <row r="662" spans="1:10" x14ac:dyDescent="0.25">
      <c r="A662" s="2">
        <v>44697</v>
      </c>
      <c r="B662" t="s">
        <v>125</v>
      </c>
      <c r="C662" t="s">
        <v>343</v>
      </c>
      <c r="D662" t="s">
        <v>710</v>
      </c>
      <c r="E662" t="s">
        <v>1327</v>
      </c>
      <c r="F662" t="s">
        <v>1328</v>
      </c>
      <c r="G662" s="3">
        <v>2.9861111111111113E-2</v>
      </c>
      <c r="I662">
        <f t="shared" si="17"/>
        <v>25</v>
      </c>
      <c r="J662" t="s">
        <v>1334</v>
      </c>
    </row>
    <row r="663" spans="1:10" x14ac:dyDescent="0.25">
      <c r="A663" s="2">
        <v>44697</v>
      </c>
      <c r="B663" t="s">
        <v>125</v>
      </c>
      <c r="C663" t="s">
        <v>710</v>
      </c>
      <c r="D663" t="s">
        <v>343</v>
      </c>
      <c r="E663" t="s">
        <v>1329</v>
      </c>
      <c r="F663" t="s">
        <v>1330</v>
      </c>
      <c r="G663" s="3">
        <v>3.6111111111111115E-2</v>
      </c>
      <c r="I663">
        <f t="shared" si="17"/>
        <v>10</v>
      </c>
      <c r="J663" t="s">
        <v>1337</v>
      </c>
    </row>
    <row r="664" spans="1:10" x14ac:dyDescent="0.25">
      <c r="A664" s="2">
        <v>44696</v>
      </c>
      <c r="B664" t="s">
        <v>125</v>
      </c>
      <c r="C664" t="s">
        <v>1331</v>
      </c>
      <c r="D664" t="s">
        <v>710</v>
      </c>
      <c r="E664" t="s">
        <v>1332</v>
      </c>
      <c r="F664" t="s">
        <v>1333</v>
      </c>
      <c r="G664" s="3">
        <v>2.361111111111111E-2</v>
      </c>
      <c r="I664">
        <f t="shared" si="17"/>
        <v>10</v>
      </c>
      <c r="J664" t="s">
        <v>1344</v>
      </c>
    </row>
    <row r="665" spans="1:10" x14ac:dyDescent="0.25">
      <c r="A665" s="2">
        <v>44696</v>
      </c>
      <c r="B665" t="s">
        <v>125</v>
      </c>
      <c r="C665" t="s">
        <v>1334</v>
      </c>
      <c r="D665" t="s">
        <v>1331</v>
      </c>
      <c r="E665" t="s">
        <v>1335</v>
      </c>
      <c r="F665" t="s">
        <v>1336</v>
      </c>
      <c r="G665" s="3">
        <v>6.9444444444444434E-2</v>
      </c>
      <c r="I665">
        <f t="shared" si="17"/>
        <v>8</v>
      </c>
      <c r="J665" t="s">
        <v>1363</v>
      </c>
    </row>
    <row r="666" spans="1:10" x14ac:dyDescent="0.25">
      <c r="A666" s="2">
        <v>44696</v>
      </c>
      <c r="B666" t="s">
        <v>125</v>
      </c>
      <c r="C666" t="s">
        <v>1337</v>
      </c>
      <c r="D666" t="s">
        <v>1334</v>
      </c>
      <c r="E666" t="s">
        <v>1338</v>
      </c>
      <c r="F666" t="s">
        <v>1339</v>
      </c>
      <c r="G666" s="3">
        <v>3.9583333333333331E-2</v>
      </c>
      <c r="I666">
        <f t="shared" si="17"/>
        <v>2</v>
      </c>
      <c r="J666" t="s">
        <v>1377</v>
      </c>
    </row>
    <row r="667" spans="1:10" x14ac:dyDescent="0.25">
      <c r="A667" s="2">
        <v>44695</v>
      </c>
      <c r="B667" t="s">
        <v>125</v>
      </c>
      <c r="C667" t="s">
        <v>1334</v>
      </c>
      <c r="D667" t="s">
        <v>1337</v>
      </c>
      <c r="E667" t="s">
        <v>215</v>
      </c>
      <c r="F667" t="s">
        <v>1340</v>
      </c>
      <c r="G667" s="3">
        <v>4.027777777777778E-2</v>
      </c>
      <c r="I667">
        <f t="shared" si="17"/>
        <v>2</v>
      </c>
      <c r="J667" t="s">
        <v>1391</v>
      </c>
    </row>
    <row r="668" spans="1:10" x14ac:dyDescent="0.25">
      <c r="A668" s="2">
        <v>44692</v>
      </c>
      <c r="B668" t="s">
        <v>125</v>
      </c>
      <c r="C668" t="s">
        <v>1331</v>
      </c>
      <c r="D668" t="s">
        <v>1334</v>
      </c>
      <c r="E668" t="s">
        <v>605</v>
      </c>
      <c r="F668" t="s">
        <v>1341</v>
      </c>
      <c r="G668" s="3">
        <v>7.1527777777777787E-2</v>
      </c>
      <c r="I668">
        <f t="shared" si="17"/>
        <v>2</v>
      </c>
      <c r="J668" t="s">
        <v>1406</v>
      </c>
    </row>
    <row r="669" spans="1:10" x14ac:dyDescent="0.25">
      <c r="A669" s="2">
        <v>44692</v>
      </c>
      <c r="B669" t="s">
        <v>125</v>
      </c>
      <c r="C669" t="s">
        <v>710</v>
      </c>
      <c r="D669" t="s">
        <v>1331</v>
      </c>
      <c r="E669" t="s">
        <v>1342</v>
      </c>
      <c r="F669" t="s">
        <v>1343</v>
      </c>
      <c r="G669" s="3">
        <v>2.6388888888888889E-2</v>
      </c>
      <c r="I669">
        <f t="shared" si="17"/>
        <v>2</v>
      </c>
      <c r="J669" t="s">
        <v>1413</v>
      </c>
    </row>
    <row r="670" spans="1:10" x14ac:dyDescent="0.25">
      <c r="A670" s="2">
        <v>44680</v>
      </c>
      <c r="B670" t="s">
        <v>125</v>
      </c>
      <c r="C670" t="s">
        <v>1344</v>
      </c>
      <c r="D670" t="s">
        <v>710</v>
      </c>
      <c r="E670" t="s">
        <v>1345</v>
      </c>
      <c r="F670" t="s">
        <v>1346</v>
      </c>
      <c r="G670" s="3">
        <v>3.125E-2</v>
      </c>
      <c r="I670">
        <f t="shared" si="17"/>
        <v>2</v>
      </c>
      <c r="J670" t="s">
        <v>1418</v>
      </c>
    </row>
    <row r="671" spans="1:10" x14ac:dyDescent="0.25">
      <c r="A671" s="2">
        <v>44680</v>
      </c>
      <c r="B671" t="s">
        <v>125</v>
      </c>
      <c r="C671" t="s">
        <v>1334</v>
      </c>
      <c r="D671" t="s">
        <v>1344</v>
      </c>
      <c r="E671" t="s">
        <v>1347</v>
      </c>
      <c r="F671" t="s">
        <v>1348</v>
      </c>
      <c r="G671" s="3">
        <v>6.9444444444444434E-2</v>
      </c>
      <c r="I671">
        <f t="shared" si="17"/>
        <v>2</v>
      </c>
      <c r="J671" t="s">
        <v>1421</v>
      </c>
    </row>
    <row r="672" spans="1:10" x14ac:dyDescent="0.25">
      <c r="A672" s="2">
        <v>44679</v>
      </c>
      <c r="B672" t="s">
        <v>125</v>
      </c>
      <c r="C672" t="s">
        <v>1337</v>
      </c>
      <c r="D672" t="s">
        <v>1334</v>
      </c>
      <c r="E672" t="s">
        <v>1349</v>
      </c>
      <c r="F672" t="s">
        <v>1350</v>
      </c>
      <c r="G672" s="3">
        <v>4.027777777777778E-2</v>
      </c>
      <c r="I672">
        <f t="shared" si="17"/>
        <v>2</v>
      </c>
      <c r="J672" t="s">
        <v>488</v>
      </c>
    </row>
    <row r="673" spans="1:10" x14ac:dyDescent="0.25">
      <c r="A673" s="2">
        <v>44678</v>
      </c>
      <c r="B673" t="s">
        <v>125</v>
      </c>
      <c r="C673" t="s">
        <v>1334</v>
      </c>
      <c r="D673" t="s">
        <v>1337</v>
      </c>
      <c r="E673" t="s">
        <v>1351</v>
      </c>
      <c r="F673" t="s">
        <v>1352</v>
      </c>
      <c r="G673" s="3">
        <v>3.9583333333333331E-2</v>
      </c>
      <c r="I673">
        <f t="shared" si="17"/>
        <v>2</v>
      </c>
      <c r="J673" t="s">
        <v>1426</v>
      </c>
    </row>
    <row r="674" spans="1:10" x14ac:dyDescent="0.25">
      <c r="A674" s="2">
        <v>44678</v>
      </c>
      <c r="B674" t="s">
        <v>125</v>
      </c>
      <c r="C674" t="s">
        <v>710</v>
      </c>
      <c r="D674" t="s">
        <v>1334</v>
      </c>
      <c r="E674" t="s">
        <v>1353</v>
      </c>
      <c r="F674" t="s">
        <v>1354</v>
      </c>
      <c r="G674" s="3">
        <v>9.3055555555555558E-2</v>
      </c>
      <c r="I674">
        <f t="shared" si="17"/>
        <v>2</v>
      </c>
      <c r="J674" t="s">
        <v>143</v>
      </c>
    </row>
    <row r="675" spans="1:10" x14ac:dyDescent="0.25">
      <c r="A675" s="2">
        <v>44671</v>
      </c>
      <c r="B675" t="s">
        <v>125</v>
      </c>
      <c r="C675" t="s">
        <v>1334</v>
      </c>
      <c r="D675" t="s">
        <v>1344</v>
      </c>
      <c r="E675" t="s">
        <v>1355</v>
      </c>
      <c r="F675" t="s">
        <v>1356</v>
      </c>
      <c r="G675" s="3">
        <v>6.3194444444444442E-2</v>
      </c>
      <c r="I675">
        <f t="shared" si="17"/>
        <v>2</v>
      </c>
      <c r="J675" t="s">
        <v>354</v>
      </c>
    </row>
    <row r="676" spans="1:10" x14ac:dyDescent="0.25">
      <c r="A676" s="2">
        <v>44671</v>
      </c>
      <c r="B676" t="s">
        <v>125</v>
      </c>
      <c r="C676" t="s">
        <v>1334</v>
      </c>
      <c r="D676" t="s">
        <v>1344</v>
      </c>
      <c r="E676" t="s">
        <v>1357</v>
      </c>
      <c r="F676" t="s">
        <v>1358</v>
      </c>
      <c r="G676" s="3">
        <v>6.6666666666666666E-2</v>
      </c>
      <c r="I676">
        <f t="shared" si="17"/>
        <v>1</v>
      </c>
      <c r="J676" t="s">
        <v>1432</v>
      </c>
    </row>
    <row r="677" spans="1:10" x14ac:dyDescent="0.25">
      <c r="A677" s="2">
        <v>44671</v>
      </c>
      <c r="B677" t="s">
        <v>125</v>
      </c>
      <c r="C677" t="s">
        <v>1337</v>
      </c>
      <c r="D677" t="s">
        <v>1334</v>
      </c>
      <c r="E677" t="s">
        <v>1359</v>
      </c>
      <c r="F677" t="s">
        <v>1360</v>
      </c>
      <c r="G677" s="3">
        <v>4.0972222222222222E-2</v>
      </c>
    </row>
    <row r="678" spans="1:10" x14ac:dyDescent="0.25">
      <c r="A678" s="2">
        <v>44670</v>
      </c>
      <c r="B678" t="s">
        <v>125</v>
      </c>
      <c r="C678" t="s">
        <v>1334</v>
      </c>
      <c r="D678" t="s">
        <v>1337</v>
      </c>
      <c r="E678" t="s">
        <v>1361</v>
      </c>
      <c r="F678" t="s">
        <v>1362</v>
      </c>
      <c r="G678" s="3">
        <v>4.1666666666666664E-2</v>
      </c>
    </row>
    <row r="679" spans="1:10" x14ac:dyDescent="0.25">
      <c r="A679" s="2">
        <v>44669</v>
      </c>
      <c r="B679" t="s">
        <v>125</v>
      </c>
      <c r="C679" t="s">
        <v>1363</v>
      </c>
      <c r="D679" t="s">
        <v>1334</v>
      </c>
      <c r="E679" t="s">
        <v>1364</v>
      </c>
      <c r="F679" t="s">
        <v>1365</v>
      </c>
      <c r="G679" s="3">
        <v>6.7361111111111108E-2</v>
      </c>
    </row>
    <row r="680" spans="1:10" x14ac:dyDescent="0.25">
      <c r="A680" s="2">
        <v>44669</v>
      </c>
      <c r="B680" t="s">
        <v>125</v>
      </c>
      <c r="C680" t="s">
        <v>710</v>
      </c>
      <c r="D680" t="s">
        <v>1363</v>
      </c>
      <c r="E680" t="s">
        <v>1366</v>
      </c>
      <c r="F680" t="s">
        <v>1367</v>
      </c>
      <c r="G680" s="3">
        <v>2.4305555555555556E-2</v>
      </c>
    </row>
    <row r="681" spans="1:10" x14ac:dyDescent="0.25">
      <c r="A681" s="2">
        <v>44666</v>
      </c>
      <c r="B681" t="s">
        <v>125</v>
      </c>
      <c r="C681" t="s">
        <v>1363</v>
      </c>
      <c r="D681" t="s">
        <v>710</v>
      </c>
      <c r="E681" t="s">
        <v>635</v>
      </c>
      <c r="F681" t="s">
        <v>1368</v>
      </c>
      <c r="G681" s="3">
        <v>2.5694444444444447E-2</v>
      </c>
    </row>
    <row r="682" spans="1:10" x14ac:dyDescent="0.25">
      <c r="A682" s="2">
        <v>44666</v>
      </c>
      <c r="B682" t="s">
        <v>125</v>
      </c>
      <c r="C682" t="s">
        <v>1344</v>
      </c>
      <c r="D682" t="s">
        <v>1363</v>
      </c>
      <c r="E682" t="s">
        <v>1369</v>
      </c>
      <c r="F682" t="s">
        <v>1370</v>
      </c>
      <c r="G682" s="3">
        <v>1.8749999999999999E-2</v>
      </c>
    </row>
    <row r="683" spans="1:10" x14ac:dyDescent="0.25">
      <c r="A683" s="2">
        <v>44666</v>
      </c>
      <c r="B683" t="s">
        <v>125</v>
      </c>
      <c r="C683" t="s">
        <v>1334</v>
      </c>
      <c r="D683" t="s">
        <v>1344</v>
      </c>
      <c r="E683" t="s">
        <v>1371</v>
      </c>
      <c r="F683" t="s">
        <v>1372</v>
      </c>
      <c r="G683" s="3">
        <v>6.7361111111111108E-2</v>
      </c>
    </row>
    <row r="684" spans="1:10" x14ac:dyDescent="0.25">
      <c r="A684" s="2">
        <v>44662</v>
      </c>
      <c r="B684" t="s">
        <v>125</v>
      </c>
      <c r="C684" t="s">
        <v>1363</v>
      </c>
      <c r="D684" t="s">
        <v>1334</v>
      </c>
      <c r="E684" t="s">
        <v>1373</v>
      </c>
      <c r="F684" t="s">
        <v>1374</v>
      </c>
      <c r="G684" s="3">
        <v>6.9444444444444434E-2</v>
      </c>
    </row>
    <row r="685" spans="1:10" x14ac:dyDescent="0.25">
      <c r="A685" s="2">
        <v>44662</v>
      </c>
      <c r="B685" t="s">
        <v>125</v>
      </c>
      <c r="C685" t="s">
        <v>710</v>
      </c>
      <c r="D685" t="s">
        <v>1363</v>
      </c>
      <c r="E685" t="s">
        <v>1375</v>
      </c>
      <c r="F685" t="s">
        <v>1376</v>
      </c>
      <c r="G685" s="3">
        <v>2.361111111111111E-2</v>
      </c>
    </row>
    <row r="686" spans="1:10" x14ac:dyDescent="0.25">
      <c r="A686" s="2">
        <v>44661</v>
      </c>
      <c r="B686" t="s">
        <v>125</v>
      </c>
      <c r="C686" t="s">
        <v>1377</v>
      </c>
      <c r="D686" t="s">
        <v>710</v>
      </c>
      <c r="E686" t="s">
        <v>1378</v>
      </c>
      <c r="F686" t="s">
        <v>1379</v>
      </c>
      <c r="G686" s="3">
        <v>2.8472222222222222E-2</v>
      </c>
    </row>
    <row r="687" spans="1:10" x14ac:dyDescent="0.25">
      <c r="A687" s="2">
        <v>44661</v>
      </c>
      <c r="B687" t="s">
        <v>125</v>
      </c>
      <c r="C687" t="s">
        <v>710</v>
      </c>
      <c r="D687" t="s">
        <v>1377</v>
      </c>
      <c r="E687" t="s">
        <v>1380</v>
      </c>
      <c r="F687" t="s">
        <v>1381</v>
      </c>
      <c r="G687" s="3">
        <v>2.7083333333333334E-2</v>
      </c>
    </row>
    <row r="688" spans="1:10" x14ac:dyDescent="0.25">
      <c r="A688" s="2">
        <v>44658</v>
      </c>
      <c r="B688" t="s">
        <v>125</v>
      </c>
      <c r="C688" t="s">
        <v>1344</v>
      </c>
      <c r="D688" t="s">
        <v>710</v>
      </c>
      <c r="E688" t="s">
        <v>1382</v>
      </c>
      <c r="F688" t="s">
        <v>1383</v>
      </c>
      <c r="G688" s="3">
        <v>3.125E-2</v>
      </c>
    </row>
    <row r="689" spans="1:7" x14ac:dyDescent="0.25">
      <c r="A689" s="2">
        <v>44658</v>
      </c>
      <c r="B689" t="s">
        <v>125</v>
      </c>
      <c r="C689" t="s">
        <v>1334</v>
      </c>
      <c r="D689" t="s">
        <v>1344</v>
      </c>
      <c r="E689" t="s">
        <v>1384</v>
      </c>
      <c r="F689" t="s">
        <v>1385</v>
      </c>
      <c r="G689" s="3">
        <v>6.6666666666666666E-2</v>
      </c>
    </row>
    <row r="690" spans="1:7" x14ac:dyDescent="0.25">
      <c r="A690" s="2">
        <v>44658</v>
      </c>
      <c r="B690" t="s">
        <v>125</v>
      </c>
      <c r="C690" t="s">
        <v>1337</v>
      </c>
      <c r="D690" t="s">
        <v>1334</v>
      </c>
      <c r="E690" t="s">
        <v>1386</v>
      </c>
      <c r="F690" t="s">
        <v>426</v>
      </c>
      <c r="G690" s="3">
        <v>4.027777777777778E-2</v>
      </c>
    </row>
    <row r="691" spans="1:7" x14ac:dyDescent="0.25">
      <c r="A691" s="2">
        <v>44657</v>
      </c>
      <c r="B691" t="s">
        <v>125</v>
      </c>
      <c r="C691" t="s">
        <v>1334</v>
      </c>
      <c r="D691" t="s">
        <v>1337</v>
      </c>
      <c r="E691" t="s">
        <v>1387</v>
      </c>
      <c r="F691" t="s">
        <v>1388</v>
      </c>
      <c r="G691" s="3">
        <v>3.888888888888889E-2</v>
      </c>
    </row>
    <row r="692" spans="1:7" x14ac:dyDescent="0.25">
      <c r="A692" s="2">
        <v>44655</v>
      </c>
      <c r="B692" t="s">
        <v>125</v>
      </c>
      <c r="C692" t="s">
        <v>710</v>
      </c>
      <c r="D692" t="s">
        <v>1334</v>
      </c>
      <c r="E692" t="s">
        <v>1389</v>
      </c>
      <c r="F692" t="s">
        <v>1390</v>
      </c>
      <c r="G692" s="3">
        <v>8.1250000000000003E-2</v>
      </c>
    </row>
    <row r="693" spans="1:7" x14ac:dyDescent="0.25">
      <c r="A693" s="2">
        <v>44651</v>
      </c>
      <c r="B693" t="s">
        <v>125</v>
      </c>
      <c r="C693" t="s">
        <v>1391</v>
      </c>
      <c r="D693" t="s">
        <v>710</v>
      </c>
      <c r="E693" t="s">
        <v>1392</v>
      </c>
      <c r="F693" t="s">
        <v>1393</v>
      </c>
      <c r="G693" s="3">
        <v>2.2222222222222223E-2</v>
      </c>
    </row>
    <row r="694" spans="1:7" x14ac:dyDescent="0.25">
      <c r="A694" s="2">
        <v>44651</v>
      </c>
      <c r="B694" t="s">
        <v>125</v>
      </c>
      <c r="C694" t="s">
        <v>710</v>
      </c>
      <c r="D694" t="s">
        <v>1391</v>
      </c>
      <c r="E694" t="s">
        <v>1394</v>
      </c>
      <c r="F694" t="s">
        <v>1395</v>
      </c>
      <c r="G694" s="3">
        <v>2.2916666666666669E-2</v>
      </c>
    </row>
    <row r="695" spans="1:7" x14ac:dyDescent="0.25">
      <c r="A695" s="2">
        <v>44638</v>
      </c>
      <c r="B695" t="s">
        <v>125</v>
      </c>
      <c r="C695" t="s">
        <v>1363</v>
      </c>
      <c r="D695" t="s">
        <v>710</v>
      </c>
      <c r="E695" t="s">
        <v>1396</v>
      </c>
      <c r="F695" t="s">
        <v>1397</v>
      </c>
      <c r="G695" s="3">
        <v>2.4305555555555556E-2</v>
      </c>
    </row>
    <row r="696" spans="1:7" x14ac:dyDescent="0.25">
      <c r="A696" s="2">
        <v>44638</v>
      </c>
      <c r="B696" t="s">
        <v>125</v>
      </c>
      <c r="C696" t="s">
        <v>1344</v>
      </c>
      <c r="D696" t="s">
        <v>1363</v>
      </c>
      <c r="E696" t="s">
        <v>1398</v>
      </c>
      <c r="F696" t="s">
        <v>1399</v>
      </c>
      <c r="G696" s="3">
        <v>1.8749999999999999E-2</v>
      </c>
    </row>
    <row r="697" spans="1:7" x14ac:dyDescent="0.25">
      <c r="A697" s="2">
        <v>44638</v>
      </c>
      <c r="B697" t="s">
        <v>125</v>
      </c>
      <c r="C697" t="s">
        <v>1334</v>
      </c>
      <c r="D697" t="s">
        <v>1344</v>
      </c>
      <c r="E697" t="s">
        <v>1400</v>
      </c>
      <c r="F697" t="s">
        <v>1401</v>
      </c>
      <c r="G697" s="3">
        <v>7.0833333333333331E-2</v>
      </c>
    </row>
    <row r="698" spans="1:7" x14ac:dyDescent="0.25">
      <c r="A698" s="2">
        <v>44638</v>
      </c>
      <c r="B698" t="s">
        <v>125</v>
      </c>
      <c r="C698" t="s">
        <v>1337</v>
      </c>
      <c r="D698" t="s">
        <v>1334</v>
      </c>
      <c r="E698" t="s">
        <v>1402</v>
      </c>
      <c r="F698" t="s">
        <v>1403</v>
      </c>
      <c r="G698" s="3">
        <v>3.9583333333333331E-2</v>
      </c>
    </row>
    <row r="699" spans="1:7" x14ac:dyDescent="0.25">
      <c r="A699" s="2">
        <v>44637</v>
      </c>
      <c r="B699" t="s">
        <v>125</v>
      </c>
      <c r="C699" t="s">
        <v>1334</v>
      </c>
      <c r="D699" t="s">
        <v>1337</v>
      </c>
      <c r="E699" t="s">
        <v>1404</v>
      </c>
      <c r="F699" t="s">
        <v>1405</v>
      </c>
      <c r="G699" s="3">
        <v>3.7499999999999999E-2</v>
      </c>
    </row>
    <row r="700" spans="1:7" x14ac:dyDescent="0.25">
      <c r="A700" s="2">
        <v>44636</v>
      </c>
      <c r="B700" t="s">
        <v>125</v>
      </c>
      <c r="C700" t="s">
        <v>1406</v>
      </c>
      <c r="D700" t="s">
        <v>1334</v>
      </c>
      <c r="E700" t="s">
        <v>1407</v>
      </c>
      <c r="F700" t="s">
        <v>1408</v>
      </c>
      <c r="G700" s="3">
        <v>2.7083333333333334E-2</v>
      </c>
    </row>
    <row r="701" spans="1:7" x14ac:dyDescent="0.25">
      <c r="A701" s="2">
        <v>44636</v>
      </c>
      <c r="B701" t="s">
        <v>125</v>
      </c>
      <c r="C701" t="s">
        <v>1334</v>
      </c>
      <c r="D701" t="s">
        <v>1406</v>
      </c>
      <c r="E701" t="s">
        <v>1409</v>
      </c>
      <c r="F701" t="s">
        <v>1410</v>
      </c>
      <c r="G701" s="3">
        <v>2.361111111111111E-2</v>
      </c>
    </row>
    <row r="702" spans="1:7" x14ac:dyDescent="0.25">
      <c r="A702" s="2">
        <v>44636</v>
      </c>
      <c r="B702" t="s">
        <v>125</v>
      </c>
      <c r="C702" t="s">
        <v>710</v>
      </c>
      <c r="D702" t="s">
        <v>1334</v>
      </c>
      <c r="E702" t="s">
        <v>1411</v>
      </c>
      <c r="F702" t="s">
        <v>1412</v>
      </c>
      <c r="G702" s="3">
        <v>7.7083333333333337E-2</v>
      </c>
    </row>
    <row r="703" spans="1:7" x14ac:dyDescent="0.25">
      <c r="A703" s="2">
        <v>44633</v>
      </c>
      <c r="B703" t="s">
        <v>125</v>
      </c>
      <c r="C703" t="s">
        <v>1413</v>
      </c>
      <c r="D703" t="s">
        <v>710</v>
      </c>
      <c r="E703" t="s">
        <v>1414</v>
      </c>
      <c r="F703" t="s">
        <v>1415</v>
      </c>
      <c r="G703" s="3">
        <v>5.6250000000000001E-2</v>
      </c>
    </row>
    <row r="704" spans="1:7" x14ac:dyDescent="0.25">
      <c r="A704" s="2">
        <v>44628</v>
      </c>
      <c r="B704" t="s">
        <v>125</v>
      </c>
      <c r="C704" t="s">
        <v>710</v>
      </c>
      <c r="D704" t="s">
        <v>1413</v>
      </c>
      <c r="E704" t="s">
        <v>1416</v>
      </c>
      <c r="F704" t="s">
        <v>1417</v>
      </c>
      <c r="G704" s="3">
        <v>5.6250000000000001E-2</v>
      </c>
    </row>
    <row r="705" spans="1:10" x14ac:dyDescent="0.25">
      <c r="A705" s="2">
        <v>44624</v>
      </c>
      <c r="B705" t="s">
        <v>125</v>
      </c>
      <c r="C705" t="s">
        <v>1418</v>
      </c>
      <c r="D705" t="s">
        <v>710</v>
      </c>
      <c r="E705" t="s">
        <v>1419</v>
      </c>
      <c r="F705" t="s">
        <v>1420</v>
      </c>
      <c r="G705" s="3">
        <v>0.1173611111111111</v>
      </c>
    </row>
    <row r="706" spans="1:10" x14ac:dyDescent="0.25">
      <c r="A706" s="2">
        <v>44624</v>
      </c>
      <c r="B706" t="s">
        <v>125</v>
      </c>
      <c r="C706" t="s">
        <v>1421</v>
      </c>
      <c r="D706" t="s">
        <v>1418</v>
      </c>
      <c r="E706" t="s">
        <v>1422</v>
      </c>
      <c r="F706" t="s">
        <v>1423</v>
      </c>
      <c r="G706" s="3">
        <v>0.11180555555555556</v>
      </c>
    </row>
    <row r="707" spans="1:10" x14ac:dyDescent="0.25">
      <c r="A707" s="2">
        <v>44623</v>
      </c>
      <c r="B707" t="s">
        <v>125</v>
      </c>
      <c r="C707" t="s">
        <v>488</v>
      </c>
      <c r="D707" t="s">
        <v>1421</v>
      </c>
      <c r="E707" t="s">
        <v>1424</v>
      </c>
      <c r="F707" t="s">
        <v>1425</v>
      </c>
      <c r="G707" s="3">
        <v>3.8194444444444441E-2</v>
      </c>
    </row>
    <row r="708" spans="1:10" x14ac:dyDescent="0.25">
      <c r="A708" s="2">
        <v>44622</v>
      </c>
      <c r="B708" t="s">
        <v>125</v>
      </c>
      <c r="C708" t="s">
        <v>1426</v>
      </c>
      <c r="D708" t="s">
        <v>488</v>
      </c>
      <c r="E708" t="s">
        <v>1427</v>
      </c>
      <c r="F708" t="s">
        <v>1428</v>
      </c>
      <c r="G708" s="3">
        <v>0.10347222222222223</v>
      </c>
    </row>
    <row r="709" spans="1:10" x14ac:dyDescent="0.25">
      <c r="A709" s="2">
        <v>44621</v>
      </c>
      <c r="B709" t="s">
        <v>125</v>
      </c>
      <c r="C709" t="s">
        <v>143</v>
      </c>
      <c r="D709" t="s">
        <v>1426</v>
      </c>
      <c r="E709" t="s">
        <v>1429</v>
      </c>
      <c r="F709" t="s">
        <v>1430</v>
      </c>
      <c r="G709" s="3">
        <v>5.347222222222222E-2</v>
      </c>
    </row>
    <row r="710" spans="1:10" x14ac:dyDescent="0.25">
      <c r="A710" s="2">
        <v>44621</v>
      </c>
      <c r="B710" t="s">
        <v>125</v>
      </c>
      <c r="C710" t="s">
        <v>354</v>
      </c>
      <c r="D710" t="s">
        <v>143</v>
      </c>
      <c r="E710" t="s">
        <v>1431</v>
      </c>
      <c r="F710" t="s">
        <v>1271</v>
      </c>
      <c r="G710" s="3">
        <v>3.4722222222222224E-2</v>
      </c>
    </row>
    <row r="711" spans="1:10" x14ac:dyDescent="0.25">
      <c r="A711" s="2">
        <v>44620</v>
      </c>
      <c r="B711" t="s">
        <v>125</v>
      </c>
      <c r="C711" t="s">
        <v>1432</v>
      </c>
      <c r="D711" t="s">
        <v>354</v>
      </c>
      <c r="E711" t="s">
        <v>1433</v>
      </c>
      <c r="F711" t="s">
        <v>1434</v>
      </c>
      <c r="G711" s="3">
        <v>5.2083333333333336E-2</v>
      </c>
    </row>
    <row r="713" spans="1:10" x14ac:dyDescent="0.25">
      <c r="A713" s="2">
        <v>44713</v>
      </c>
      <c r="B713" t="s">
        <v>125</v>
      </c>
      <c r="C713" t="s">
        <v>1438</v>
      </c>
      <c r="D713" t="s">
        <v>488</v>
      </c>
      <c r="E713" t="s">
        <v>1439</v>
      </c>
      <c r="F713" t="s">
        <v>833</v>
      </c>
      <c r="G713" t="s">
        <v>189</v>
      </c>
      <c r="I713">
        <f>COUNTIF($C$713:$D$764,J713)</f>
        <v>37</v>
      </c>
      <c r="J713" t="s">
        <v>1438</v>
      </c>
    </row>
    <row r="714" spans="1:10" x14ac:dyDescent="0.25">
      <c r="A714" s="2">
        <v>44701</v>
      </c>
      <c r="B714" t="s">
        <v>125</v>
      </c>
      <c r="C714" t="s">
        <v>1440</v>
      </c>
      <c r="D714" t="s">
        <v>1438</v>
      </c>
      <c r="E714" t="s">
        <v>1441</v>
      </c>
      <c r="F714" t="s">
        <v>1442</v>
      </c>
      <c r="G714" s="3">
        <v>2.4999999999999998E-2</v>
      </c>
      <c r="I714">
        <f t="shared" ref="I714:I733" si="18">COUNTIF($C$713:$D$764,J714)</f>
        <v>10</v>
      </c>
      <c r="J714" t="s">
        <v>1440</v>
      </c>
    </row>
    <row r="715" spans="1:10" x14ac:dyDescent="0.25">
      <c r="A715" s="2">
        <v>44701</v>
      </c>
      <c r="B715" t="s">
        <v>125</v>
      </c>
      <c r="C715" t="s">
        <v>940</v>
      </c>
      <c r="D715" t="s">
        <v>1440</v>
      </c>
      <c r="E715" t="s">
        <v>1443</v>
      </c>
      <c r="F715" t="s">
        <v>1444</v>
      </c>
      <c r="G715" s="3">
        <v>3.1944444444444449E-2</v>
      </c>
      <c r="I715">
        <f t="shared" si="18"/>
        <v>2</v>
      </c>
      <c r="J715" t="s">
        <v>940</v>
      </c>
    </row>
    <row r="716" spans="1:10" x14ac:dyDescent="0.25">
      <c r="A716" s="2">
        <v>44698</v>
      </c>
      <c r="B716" t="s">
        <v>125</v>
      </c>
      <c r="C716" t="s">
        <v>1445</v>
      </c>
      <c r="D716" t="s">
        <v>940</v>
      </c>
      <c r="E716" t="s">
        <v>1446</v>
      </c>
      <c r="F716" t="s">
        <v>1447</v>
      </c>
      <c r="G716" s="3">
        <v>3.888888888888889E-2</v>
      </c>
      <c r="I716">
        <f t="shared" si="18"/>
        <v>8</v>
      </c>
      <c r="J716" t="s">
        <v>1445</v>
      </c>
    </row>
    <row r="717" spans="1:10" x14ac:dyDescent="0.25">
      <c r="A717" s="2">
        <v>44698</v>
      </c>
      <c r="B717" t="s">
        <v>125</v>
      </c>
      <c r="C717" t="s">
        <v>1440</v>
      </c>
      <c r="D717" t="s">
        <v>1445</v>
      </c>
      <c r="E717" t="s">
        <v>1448</v>
      </c>
      <c r="F717" t="s">
        <v>1449</v>
      </c>
      <c r="G717" s="3">
        <v>1.5277777777777777E-2</v>
      </c>
      <c r="I717">
        <f t="shared" si="18"/>
        <v>4</v>
      </c>
      <c r="J717" t="s">
        <v>451</v>
      </c>
    </row>
    <row r="718" spans="1:10" x14ac:dyDescent="0.25">
      <c r="A718" s="2">
        <v>44698</v>
      </c>
      <c r="B718" t="s">
        <v>125</v>
      </c>
      <c r="C718" t="s">
        <v>1438</v>
      </c>
      <c r="D718" t="s">
        <v>1440</v>
      </c>
      <c r="E718" t="s">
        <v>1450</v>
      </c>
      <c r="F718" t="s">
        <v>1451</v>
      </c>
      <c r="G718" s="3">
        <v>2.2222222222222223E-2</v>
      </c>
      <c r="I718">
        <f t="shared" si="18"/>
        <v>4</v>
      </c>
      <c r="J718" t="s">
        <v>1456</v>
      </c>
    </row>
    <row r="719" spans="1:10" x14ac:dyDescent="0.25">
      <c r="A719" s="2">
        <v>44697</v>
      </c>
      <c r="B719" t="s">
        <v>125</v>
      </c>
      <c r="C719" t="s">
        <v>1445</v>
      </c>
      <c r="D719" t="s">
        <v>1438</v>
      </c>
      <c r="E719" t="s">
        <v>1452</v>
      </c>
      <c r="F719" t="s">
        <v>1453</v>
      </c>
      <c r="G719" s="3">
        <v>3.125E-2</v>
      </c>
      <c r="I719">
        <f t="shared" si="18"/>
        <v>2</v>
      </c>
      <c r="J719" t="s">
        <v>1459</v>
      </c>
    </row>
    <row r="720" spans="1:10" x14ac:dyDescent="0.25">
      <c r="A720" s="2">
        <v>44697</v>
      </c>
      <c r="B720" t="s">
        <v>125</v>
      </c>
      <c r="C720" t="s">
        <v>451</v>
      </c>
      <c r="D720" t="s">
        <v>1445</v>
      </c>
      <c r="E720" t="s">
        <v>1454</v>
      </c>
      <c r="F720" t="s">
        <v>1455</v>
      </c>
      <c r="G720" s="3">
        <v>3.1944444444444449E-2</v>
      </c>
      <c r="I720">
        <f t="shared" si="18"/>
        <v>4</v>
      </c>
      <c r="J720" t="s">
        <v>1006</v>
      </c>
    </row>
    <row r="721" spans="1:10" x14ac:dyDescent="0.25">
      <c r="A721" s="2">
        <v>44697</v>
      </c>
      <c r="B721" t="s">
        <v>125</v>
      </c>
      <c r="C721" t="s">
        <v>1456</v>
      </c>
      <c r="D721" t="s">
        <v>451</v>
      </c>
      <c r="E721" t="s">
        <v>1457</v>
      </c>
      <c r="F721" t="s">
        <v>1458</v>
      </c>
      <c r="G721" s="3">
        <v>1.3888888888888888E-2</v>
      </c>
      <c r="I721">
        <f t="shared" si="18"/>
        <v>2</v>
      </c>
      <c r="J721" t="s">
        <v>135</v>
      </c>
    </row>
    <row r="722" spans="1:10" x14ac:dyDescent="0.25">
      <c r="A722" s="2">
        <v>44693</v>
      </c>
      <c r="B722" t="s">
        <v>125</v>
      </c>
      <c r="C722" t="s">
        <v>1459</v>
      </c>
      <c r="D722" t="s">
        <v>1456</v>
      </c>
      <c r="E722" t="s">
        <v>1460</v>
      </c>
      <c r="F722" t="s">
        <v>1461</v>
      </c>
      <c r="G722" s="3">
        <v>4.3055555555555562E-2</v>
      </c>
      <c r="I722">
        <f t="shared" si="18"/>
        <v>2</v>
      </c>
      <c r="J722" t="s">
        <v>233</v>
      </c>
    </row>
    <row r="723" spans="1:10" x14ac:dyDescent="0.25">
      <c r="A723" s="2">
        <v>44693</v>
      </c>
      <c r="B723" t="s">
        <v>125</v>
      </c>
      <c r="C723" t="s">
        <v>1438</v>
      </c>
      <c r="D723" t="s">
        <v>1459</v>
      </c>
      <c r="E723" t="s">
        <v>924</v>
      </c>
      <c r="F723" t="s">
        <v>547</v>
      </c>
      <c r="G723" s="3">
        <v>1.1805555555555555E-2</v>
      </c>
      <c r="I723">
        <f t="shared" si="18"/>
        <v>6</v>
      </c>
      <c r="J723" t="s">
        <v>1287</v>
      </c>
    </row>
    <row r="724" spans="1:10" x14ac:dyDescent="0.25">
      <c r="A724" s="2">
        <v>44689</v>
      </c>
      <c r="B724" t="s">
        <v>125</v>
      </c>
      <c r="C724" t="s">
        <v>1006</v>
      </c>
      <c r="D724" t="s">
        <v>1438</v>
      </c>
      <c r="E724" t="s">
        <v>1311</v>
      </c>
      <c r="F724" t="s">
        <v>129</v>
      </c>
      <c r="G724" s="3">
        <v>2.9861111111111113E-2</v>
      </c>
      <c r="I724">
        <f t="shared" si="18"/>
        <v>2</v>
      </c>
      <c r="J724" t="s">
        <v>448</v>
      </c>
    </row>
    <row r="725" spans="1:10" x14ac:dyDescent="0.25">
      <c r="A725" s="2">
        <v>44688</v>
      </c>
      <c r="B725" t="s">
        <v>125</v>
      </c>
      <c r="C725" t="s">
        <v>135</v>
      </c>
      <c r="D725" t="s">
        <v>1006</v>
      </c>
      <c r="E725" t="s">
        <v>156</v>
      </c>
      <c r="F725" t="s">
        <v>998</v>
      </c>
      <c r="G725" s="3">
        <v>2.1527777777777781E-2</v>
      </c>
      <c r="I725">
        <f t="shared" si="18"/>
        <v>2</v>
      </c>
      <c r="J725" t="s">
        <v>1473</v>
      </c>
    </row>
    <row r="726" spans="1:10" x14ac:dyDescent="0.25">
      <c r="A726" s="2">
        <v>44686</v>
      </c>
      <c r="B726" t="s">
        <v>125</v>
      </c>
      <c r="C726" t="s">
        <v>1006</v>
      </c>
      <c r="D726" t="s">
        <v>135</v>
      </c>
      <c r="E726" t="s">
        <v>1462</v>
      </c>
      <c r="F726" t="s">
        <v>972</v>
      </c>
      <c r="G726" s="3">
        <v>1.9444444444444445E-2</v>
      </c>
      <c r="I726">
        <f t="shared" si="18"/>
        <v>4</v>
      </c>
      <c r="J726" t="s">
        <v>343</v>
      </c>
    </row>
    <row r="727" spans="1:10" x14ac:dyDescent="0.25">
      <c r="A727" s="2">
        <v>44686</v>
      </c>
      <c r="B727" t="s">
        <v>125</v>
      </c>
      <c r="C727" t="s">
        <v>1438</v>
      </c>
      <c r="D727" t="s">
        <v>1006</v>
      </c>
      <c r="E727" t="s">
        <v>1463</v>
      </c>
      <c r="F727" t="s">
        <v>153</v>
      </c>
      <c r="G727" s="3">
        <v>3.125E-2</v>
      </c>
      <c r="I727">
        <f t="shared" si="18"/>
        <v>4</v>
      </c>
      <c r="J727" t="s">
        <v>1490</v>
      </c>
    </row>
    <row r="728" spans="1:10" x14ac:dyDescent="0.25">
      <c r="A728" s="2">
        <v>44682</v>
      </c>
      <c r="B728" t="s">
        <v>125</v>
      </c>
      <c r="C728" t="s">
        <v>233</v>
      </c>
      <c r="D728" t="s">
        <v>1438</v>
      </c>
      <c r="E728" t="s">
        <v>1464</v>
      </c>
      <c r="F728" t="s">
        <v>1306</v>
      </c>
      <c r="G728" s="3">
        <v>5.2777777777777778E-2</v>
      </c>
      <c r="I728">
        <f t="shared" si="18"/>
        <v>2</v>
      </c>
      <c r="J728" t="s">
        <v>1493</v>
      </c>
    </row>
    <row r="729" spans="1:10" x14ac:dyDescent="0.25">
      <c r="A729" s="2">
        <v>44680</v>
      </c>
      <c r="B729" t="s">
        <v>125</v>
      </c>
      <c r="C729" t="s">
        <v>1438</v>
      </c>
      <c r="D729" t="s">
        <v>233</v>
      </c>
      <c r="E729" t="s">
        <v>219</v>
      </c>
      <c r="F729" t="s">
        <v>1439</v>
      </c>
      <c r="G729" s="3">
        <v>7.0833333333333331E-2</v>
      </c>
      <c r="I729">
        <f t="shared" si="18"/>
        <v>2</v>
      </c>
      <c r="J729" t="s">
        <v>1498</v>
      </c>
    </row>
    <row r="730" spans="1:10" x14ac:dyDescent="0.25">
      <c r="A730" s="2">
        <v>44679</v>
      </c>
      <c r="B730" t="s">
        <v>125</v>
      </c>
      <c r="C730" t="s">
        <v>1287</v>
      </c>
      <c r="D730" t="s">
        <v>1438</v>
      </c>
      <c r="E730" t="s">
        <v>1465</v>
      </c>
      <c r="F730" t="s">
        <v>1466</v>
      </c>
      <c r="G730" s="3">
        <v>3.0555555555555555E-2</v>
      </c>
      <c r="I730">
        <f t="shared" si="18"/>
        <v>2</v>
      </c>
      <c r="J730" t="s">
        <v>1501</v>
      </c>
    </row>
    <row r="731" spans="1:10" x14ac:dyDescent="0.25">
      <c r="A731" s="2">
        <v>44679</v>
      </c>
      <c r="B731" t="s">
        <v>125</v>
      </c>
      <c r="C731" t="s">
        <v>448</v>
      </c>
      <c r="D731" t="s">
        <v>1287</v>
      </c>
      <c r="E731" t="s">
        <v>1467</v>
      </c>
      <c r="F731" t="s">
        <v>385</v>
      </c>
      <c r="G731" s="3">
        <v>2.2222222222222223E-2</v>
      </c>
      <c r="I731">
        <f t="shared" si="18"/>
        <v>2</v>
      </c>
      <c r="J731" t="s">
        <v>1512</v>
      </c>
    </row>
    <row r="732" spans="1:10" x14ac:dyDescent="0.25">
      <c r="A732" s="2">
        <v>44678</v>
      </c>
      <c r="B732" t="s">
        <v>125</v>
      </c>
      <c r="C732" t="s">
        <v>1438</v>
      </c>
      <c r="D732" t="s">
        <v>448</v>
      </c>
      <c r="E732" t="s">
        <v>1468</v>
      </c>
      <c r="F732" t="s">
        <v>1469</v>
      </c>
      <c r="G732" s="3">
        <v>3.5416666666666666E-2</v>
      </c>
      <c r="I732">
        <f t="shared" si="18"/>
        <v>2</v>
      </c>
      <c r="J732" t="s">
        <v>1517</v>
      </c>
    </row>
    <row r="733" spans="1:10" x14ac:dyDescent="0.25">
      <c r="A733" s="2">
        <v>44677</v>
      </c>
      <c r="B733" t="s">
        <v>125</v>
      </c>
      <c r="C733" t="s">
        <v>1445</v>
      </c>
      <c r="D733" t="s">
        <v>1438</v>
      </c>
      <c r="E733" t="s">
        <v>1470</v>
      </c>
      <c r="F733" t="s">
        <v>1471</v>
      </c>
      <c r="G733" s="3">
        <v>4.027777777777778E-2</v>
      </c>
      <c r="I733">
        <f t="shared" si="18"/>
        <v>1</v>
      </c>
      <c r="J733" t="s">
        <v>488</v>
      </c>
    </row>
    <row r="734" spans="1:10" x14ac:dyDescent="0.25">
      <c r="A734" s="2">
        <v>44677</v>
      </c>
      <c r="B734" t="s">
        <v>125</v>
      </c>
      <c r="C734" t="s">
        <v>1438</v>
      </c>
      <c r="D734" t="s">
        <v>1445</v>
      </c>
      <c r="E734" t="s">
        <v>1472</v>
      </c>
      <c r="F734" t="s">
        <v>812</v>
      </c>
      <c r="G734" s="3">
        <v>3.5416666666666666E-2</v>
      </c>
    </row>
    <row r="735" spans="1:10" x14ac:dyDescent="0.25">
      <c r="A735" s="2">
        <v>44674</v>
      </c>
      <c r="B735" t="s">
        <v>125</v>
      </c>
      <c r="C735" t="s">
        <v>1473</v>
      </c>
      <c r="D735" t="s">
        <v>1438</v>
      </c>
      <c r="E735" t="s">
        <v>1474</v>
      </c>
      <c r="F735" t="s">
        <v>1475</v>
      </c>
      <c r="G735" s="3">
        <v>3.125E-2</v>
      </c>
    </row>
    <row r="736" spans="1:10" x14ac:dyDescent="0.25">
      <c r="A736" s="2">
        <v>44674</v>
      </c>
      <c r="B736" t="s">
        <v>125</v>
      </c>
      <c r="C736" t="s">
        <v>1445</v>
      </c>
      <c r="D736" t="s">
        <v>1473</v>
      </c>
      <c r="E736" t="s">
        <v>1476</v>
      </c>
      <c r="F736" t="s">
        <v>844</v>
      </c>
      <c r="G736" s="3">
        <v>2.9861111111111113E-2</v>
      </c>
    </row>
    <row r="737" spans="1:7" x14ac:dyDescent="0.25">
      <c r="A737" s="2">
        <v>44674</v>
      </c>
      <c r="B737" t="s">
        <v>125</v>
      </c>
      <c r="C737" t="s">
        <v>1438</v>
      </c>
      <c r="D737" t="s">
        <v>1445</v>
      </c>
      <c r="E737" t="s">
        <v>306</v>
      </c>
      <c r="F737" t="s">
        <v>1066</v>
      </c>
      <c r="G737" s="3">
        <v>3.0555555555555555E-2</v>
      </c>
    </row>
    <row r="738" spans="1:7" x14ac:dyDescent="0.25">
      <c r="A738" s="2">
        <v>44673</v>
      </c>
      <c r="B738" t="s">
        <v>125</v>
      </c>
      <c r="C738" t="s">
        <v>451</v>
      </c>
      <c r="D738" t="s">
        <v>1438</v>
      </c>
      <c r="E738" t="s">
        <v>370</v>
      </c>
      <c r="F738" t="s">
        <v>1477</v>
      </c>
      <c r="G738" s="3">
        <v>3.1944444444444449E-2</v>
      </c>
    </row>
    <row r="739" spans="1:7" x14ac:dyDescent="0.25">
      <c r="A739" s="2">
        <v>44673</v>
      </c>
      <c r="B739" t="s">
        <v>125</v>
      </c>
      <c r="C739" t="s">
        <v>1438</v>
      </c>
      <c r="D739" t="s">
        <v>451</v>
      </c>
      <c r="E739" t="s">
        <v>762</v>
      </c>
      <c r="F739" t="s">
        <v>556</v>
      </c>
      <c r="G739" s="3">
        <v>3.6111111111111115E-2</v>
      </c>
    </row>
    <row r="740" spans="1:7" x14ac:dyDescent="0.25">
      <c r="A740" s="2">
        <v>44665</v>
      </c>
      <c r="B740" t="s">
        <v>125</v>
      </c>
      <c r="C740" t="s">
        <v>1287</v>
      </c>
      <c r="D740" t="s">
        <v>1438</v>
      </c>
      <c r="E740" t="s">
        <v>1478</v>
      </c>
      <c r="F740" t="s">
        <v>1479</v>
      </c>
      <c r="G740" s="3">
        <v>3.125E-2</v>
      </c>
    </row>
    <row r="741" spans="1:7" x14ac:dyDescent="0.25">
      <c r="A741" s="2">
        <v>44665</v>
      </c>
      <c r="B741" t="s">
        <v>125</v>
      </c>
      <c r="C741" t="s">
        <v>1438</v>
      </c>
      <c r="D741" t="s">
        <v>1287</v>
      </c>
      <c r="E741" t="s">
        <v>1480</v>
      </c>
      <c r="F741" t="s">
        <v>1481</v>
      </c>
      <c r="G741" s="3">
        <v>2.9861111111111113E-2</v>
      </c>
    </row>
    <row r="742" spans="1:7" x14ac:dyDescent="0.25">
      <c r="A742" s="2">
        <v>44665</v>
      </c>
      <c r="B742" t="s">
        <v>125</v>
      </c>
      <c r="C742" t="s">
        <v>1456</v>
      </c>
      <c r="D742" t="s">
        <v>1438</v>
      </c>
      <c r="E742" t="s">
        <v>1482</v>
      </c>
      <c r="F742" t="s">
        <v>1483</v>
      </c>
      <c r="G742" s="3">
        <v>3.9583333333333331E-2</v>
      </c>
    </row>
    <row r="743" spans="1:7" x14ac:dyDescent="0.25">
      <c r="A743" s="2">
        <v>44662</v>
      </c>
      <c r="B743" t="s">
        <v>125</v>
      </c>
      <c r="C743" t="s">
        <v>1438</v>
      </c>
      <c r="D743" t="s">
        <v>1456</v>
      </c>
      <c r="E743" t="s">
        <v>1484</v>
      </c>
      <c r="F743" t="s">
        <v>930</v>
      </c>
      <c r="G743" s="3">
        <v>3.0555555555555555E-2</v>
      </c>
    </row>
    <row r="744" spans="1:7" x14ac:dyDescent="0.25">
      <c r="A744" s="2">
        <v>44660</v>
      </c>
      <c r="B744" t="s">
        <v>125</v>
      </c>
      <c r="C744" t="s">
        <v>1440</v>
      </c>
      <c r="D744" t="s">
        <v>1438</v>
      </c>
      <c r="E744" t="s">
        <v>1485</v>
      </c>
      <c r="F744" t="s">
        <v>1486</v>
      </c>
      <c r="G744" s="3">
        <v>2.5694444444444447E-2</v>
      </c>
    </row>
    <row r="745" spans="1:7" x14ac:dyDescent="0.25">
      <c r="A745" s="2">
        <v>44660</v>
      </c>
      <c r="B745" t="s">
        <v>125</v>
      </c>
      <c r="C745" t="s">
        <v>1438</v>
      </c>
      <c r="D745" t="s">
        <v>1440</v>
      </c>
      <c r="E745" t="s">
        <v>1487</v>
      </c>
      <c r="F745" t="s">
        <v>1488</v>
      </c>
      <c r="G745" s="3">
        <v>2.2916666666666669E-2</v>
      </c>
    </row>
    <row r="746" spans="1:7" x14ac:dyDescent="0.25">
      <c r="A746" s="2">
        <v>44658</v>
      </c>
      <c r="B746" t="s">
        <v>125</v>
      </c>
      <c r="C746" t="s">
        <v>343</v>
      </c>
      <c r="D746" t="s">
        <v>1438</v>
      </c>
      <c r="E746" t="s">
        <v>210</v>
      </c>
      <c r="F746" t="s">
        <v>1489</v>
      </c>
      <c r="G746" s="3">
        <v>0.13680555555555554</v>
      </c>
    </row>
    <row r="747" spans="1:7" x14ac:dyDescent="0.25">
      <c r="A747" s="2">
        <v>44657</v>
      </c>
      <c r="B747" t="s">
        <v>125</v>
      </c>
      <c r="C747" t="s">
        <v>1490</v>
      </c>
      <c r="D747" t="s">
        <v>343</v>
      </c>
      <c r="E747" t="s">
        <v>1491</v>
      </c>
      <c r="F747" t="s">
        <v>1492</v>
      </c>
      <c r="G747" s="3">
        <v>0.21805555555555556</v>
      </c>
    </row>
    <row r="748" spans="1:7" x14ac:dyDescent="0.25">
      <c r="A748" s="2">
        <v>44652</v>
      </c>
      <c r="B748" t="s">
        <v>125</v>
      </c>
      <c r="C748" t="s">
        <v>1493</v>
      </c>
      <c r="D748" t="s">
        <v>1490</v>
      </c>
      <c r="E748" t="s">
        <v>1494</v>
      </c>
      <c r="F748" t="s">
        <v>1495</v>
      </c>
      <c r="G748" s="3">
        <v>1.7361111111111112E-2</v>
      </c>
    </row>
    <row r="749" spans="1:7" x14ac:dyDescent="0.25">
      <c r="A749" s="2">
        <v>44652</v>
      </c>
      <c r="B749" t="s">
        <v>125</v>
      </c>
      <c r="C749" t="s">
        <v>1490</v>
      </c>
      <c r="D749" t="s">
        <v>1493</v>
      </c>
      <c r="E749" t="s">
        <v>1496</v>
      </c>
      <c r="F749" t="s">
        <v>1497</v>
      </c>
      <c r="G749" s="3">
        <v>1.7361111111111112E-2</v>
      </c>
    </row>
    <row r="750" spans="1:7" x14ac:dyDescent="0.25">
      <c r="A750" s="2">
        <v>44648</v>
      </c>
      <c r="B750" t="s">
        <v>125</v>
      </c>
      <c r="C750" t="s">
        <v>1498</v>
      </c>
      <c r="D750" t="s">
        <v>1490</v>
      </c>
      <c r="E750" t="s">
        <v>1499</v>
      </c>
      <c r="F750" t="s">
        <v>1500</v>
      </c>
      <c r="G750" s="3">
        <v>0.21319444444444444</v>
      </c>
    </row>
    <row r="751" spans="1:7" x14ac:dyDescent="0.25">
      <c r="A751" s="2">
        <v>44647</v>
      </c>
      <c r="B751" t="s">
        <v>125</v>
      </c>
      <c r="C751" t="s">
        <v>1501</v>
      </c>
      <c r="D751" t="s">
        <v>1498</v>
      </c>
      <c r="E751" t="s">
        <v>1268</v>
      </c>
      <c r="F751" t="s">
        <v>1502</v>
      </c>
      <c r="G751" s="3">
        <v>0.21111111111111111</v>
      </c>
    </row>
    <row r="752" spans="1:7" x14ac:dyDescent="0.25">
      <c r="A752" s="2">
        <v>44646</v>
      </c>
      <c r="B752" t="s">
        <v>125</v>
      </c>
      <c r="C752" t="s">
        <v>1438</v>
      </c>
      <c r="D752" t="s">
        <v>1501</v>
      </c>
      <c r="E752" t="s">
        <v>1503</v>
      </c>
      <c r="F752" t="s">
        <v>1504</v>
      </c>
      <c r="G752" s="3">
        <v>1.1111111111111112E-2</v>
      </c>
    </row>
    <row r="753" spans="1:10" x14ac:dyDescent="0.25">
      <c r="A753" s="2">
        <v>44642</v>
      </c>
      <c r="B753" t="s">
        <v>125</v>
      </c>
      <c r="C753" t="s">
        <v>1287</v>
      </c>
      <c r="D753" t="s">
        <v>1438</v>
      </c>
      <c r="E753" t="s">
        <v>1505</v>
      </c>
      <c r="F753" t="s">
        <v>1506</v>
      </c>
      <c r="G753" s="3">
        <v>3.5416666666666666E-2</v>
      </c>
    </row>
    <row r="754" spans="1:10" x14ac:dyDescent="0.25">
      <c r="A754" s="2">
        <v>44642</v>
      </c>
      <c r="B754" t="s">
        <v>125</v>
      </c>
      <c r="C754" t="s">
        <v>1438</v>
      </c>
      <c r="D754" t="s">
        <v>1287</v>
      </c>
      <c r="E754" t="s">
        <v>1083</v>
      </c>
      <c r="F754" t="s">
        <v>1193</v>
      </c>
      <c r="G754" s="3">
        <v>3.6805555555555557E-2</v>
      </c>
    </row>
    <row r="755" spans="1:10" x14ac:dyDescent="0.25">
      <c r="A755" s="2">
        <v>44636</v>
      </c>
      <c r="B755" t="s">
        <v>125</v>
      </c>
      <c r="C755" t="s">
        <v>1440</v>
      </c>
      <c r="D755" t="s">
        <v>1438</v>
      </c>
      <c r="E755" t="s">
        <v>1507</v>
      </c>
      <c r="F755" t="s">
        <v>934</v>
      </c>
      <c r="G755" s="3">
        <v>3.0555555555555555E-2</v>
      </c>
    </row>
    <row r="756" spans="1:10" x14ac:dyDescent="0.25">
      <c r="A756" s="2">
        <v>44636</v>
      </c>
      <c r="B756" t="s">
        <v>125</v>
      </c>
      <c r="C756" t="s">
        <v>1438</v>
      </c>
      <c r="D756" t="s">
        <v>1440</v>
      </c>
      <c r="E756" t="s">
        <v>1508</v>
      </c>
      <c r="F756" t="s">
        <v>961</v>
      </c>
      <c r="G756" s="3">
        <v>2.013888888888889E-2</v>
      </c>
    </row>
    <row r="757" spans="1:10" x14ac:dyDescent="0.25">
      <c r="A757" s="2">
        <v>44634</v>
      </c>
      <c r="B757" t="s">
        <v>125</v>
      </c>
      <c r="C757" t="s">
        <v>343</v>
      </c>
      <c r="D757" t="s">
        <v>1438</v>
      </c>
      <c r="E757" t="s">
        <v>210</v>
      </c>
      <c r="F757" t="s">
        <v>1509</v>
      </c>
      <c r="G757" s="3">
        <v>0.13402777777777777</v>
      </c>
    </row>
    <row r="758" spans="1:10" x14ac:dyDescent="0.25">
      <c r="A758" s="2">
        <v>44628</v>
      </c>
      <c r="B758" t="s">
        <v>125</v>
      </c>
      <c r="C758" t="s">
        <v>1438</v>
      </c>
      <c r="D758" t="s">
        <v>343</v>
      </c>
      <c r="E758" t="s">
        <v>1510</v>
      </c>
      <c r="F758" t="s">
        <v>1511</v>
      </c>
      <c r="G758" s="3">
        <v>0.17430555555555557</v>
      </c>
    </row>
    <row r="759" spans="1:10" x14ac:dyDescent="0.25">
      <c r="A759" s="2">
        <v>44627</v>
      </c>
      <c r="B759" t="s">
        <v>125</v>
      </c>
      <c r="C759" t="s">
        <v>1512</v>
      </c>
      <c r="D759" t="s">
        <v>1438</v>
      </c>
      <c r="E759" t="s">
        <v>1513</v>
      </c>
      <c r="F759" t="s">
        <v>1514</v>
      </c>
      <c r="G759" s="3">
        <v>5.6250000000000001E-2</v>
      </c>
    </row>
    <row r="760" spans="1:10" x14ac:dyDescent="0.25">
      <c r="A760" s="2">
        <v>44627</v>
      </c>
      <c r="B760" t="s">
        <v>125</v>
      </c>
      <c r="C760" t="s">
        <v>1438</v>
      </c>
      <c r="D760" t="s">
        <v>1512</v>
      </c>
      <c r="E760" t="s">
        <v>1515</v>
      </c>
      <c r="F760" t="s">
        <v>1516</v>
      </c>
      <c r="G760" s="3">
        <v>5.0694444444444452E-2</v>
      </c>
    </row>
    <row r="761" spans="1:10" x14ac:dyDescent="0.25">
      <c r="A761" s="2">
        <v>44626</v>
      </c>
      <c r="B761" t="s">
        <v>125</v>
      </c>
      <c r="C761" t="s">
        <v>1517</v>
      </c>
      <c r="D761" t="s">
        <v>1438</v>
      </c>
      <c r="E761" t="s">
        <v>1518</v>
      </c>
      <c r="F761" t="s">
        <v>1207</v>
      </c>
      <c r="G761" s="3">
        <v>3.6111111111111115E-2</v>
      </c>
    </row>
    <row r="762" spans="1:10" x14ac:dyDescent="0.25">
      <c r="A762" s="2">
        <v>44626</v>
      </c>
      <c r="B762" t="s">
        <v>125</v>
      </c>
      <c r="C762" t="s">
        <v>1438</v>
      </c>
      <c r="D762" t="s">
        <v>1517</v>
      </c>
      <c r="E762" t="s">
        <v>1519</v>
      </c>
      <c r="F762" t="s">
        <v>1132</v>
      </c>
      <c r="G762" s="3">
        <v>3.125E-2</v>
      </c>
    </row>
    <row r="763" spans="1:10" x14ac:dyDescent="0.25">
      <c r="A763" s="2">
        <v>44625</v>
      </c>
      <c r="B763" t="s">
        <v>125</v>
      </c>
      <c r="C763" t="s">
        <v>1440</v>
      </c>
      <c r="D763" t="s">
        <v>1438</v>
      </c>
      <c r="E763" t="s">
        <v>1520</v>
      </c>
      <c r="F763" t="s">
        <v>1521</v>
      </c>
      <c r="G763" s="3">
        <v>2.5694444444444447E-2</v>
      </c>
    </row>
    <row r="764" spans="1:10" x14ac:dyDescent="0.25">
      <c r="A764" s="2">
        <v>44624</v>
      </c>
      <c r="B764" t="s">
        <v>125</v>
      </c>
      <c r="C764" t="s">
        <v>1438</v>
      </c>
      <c r="D764" t="s">
        <v>1440</v>
      </c>
      <c r="E764" t="s">
        <v>1522</v>
      </c>
      <c r="F764" t="s">
        <v>1523</v>
      </c>
      <c r="G764" s="3">
        <v>2.361111111111111E-2</v>
      </c>
    </row>
    <row r="766" spans="1:10" x14ac:dyDescent="0.25">
      <c r="A766" s="2">
        <v>44703</v>
      </c>
      <c r="B766" t="s">
        <v>125</v>
      </c>
      <c r="C766" t="s">
        <v>457</v>
      </c>
      <c r="D766" t="s">
        <v>233</v>
      </c>
      <c r="E766" t="s">
        <v>1525</v>
      </c>
      <c r="F766" t="s">
        <v>1526</v>
      </c>
      <c r="G766" s="3">
        <v>6.1111111111111116E-2</v>
      </c>
      <c r="I766">
        <f>COUNTIF($C$766:$D$799,J766)</f>
        <v>18</v>
      </c>
      <c r="J766" t="s">
        <v>457</v>
      </c>
    </row>
    <row r="767" spans="1:10" x14ac:dyDescent="0.25">
      <c r="A767" s="2">
        <v>44702</v>
      </c>
      <c r="B767" t="s">
        <v>125</v>
      </c>
      <c r="C767" t="s">
        <v>1527</v>
      </c>
      <c r="D767" t="s">
        <v>457</v>
      </c>
      <c r="E767" t="s">
        <v>1528</v>
      </c>
      <c r="F767" t="s">
        <v>1414</v>
      </c>
      <c r="G767" s="3">
        <v>1.3194444444444444E-2</v>
      </c>
      <c r="I767">
        <f t="shared" ref="I767:I778" si="19">COUNTIF($C$766:$D$799,J767)</f>
        <v>20</v>
      </c>
      <c r="J767" t="s">
        <v>1527</v>
      </c>
    </row>
    <row r="768" spans="1:10" x14ac:dyDescent="0.25">
      <c r="A768" s="2">
        <v>44702</v>
      </c>
      <c r="B768" t="s">
        <v>125</v>
      </c>
      <c r="C768" t="s">
        <v>1529</v>
      </c>
      <c r="D768" t="s">
        <v>1527</v>
      </c>
      <c r="E768" t="s">
        <v>836</v>
      </c>
      <c r="F768" t="s">
        <v>1530</v>
      </c>
      <c r="G768" s="3">
        <v>0.16111111111111112</v>
      </c>
      <c r="I768">
        <f t="shared" si="19"/>
        <v>4</v>
      </c>
      <c r="J768" t="s">
        <v>1529</v>
      </c>
    </row>
    <row r="769" spans="1:10" x14ac:dyDescent="0.25">
      <c r="A769" s="2">
        <v>44701</v>
      </c>
      <c r="B769" t="s">
        <v>125</v>
      </c>
      <c r="C769" t="s">
        <v>256</v>
      </c>
      <c r="D769" t="s">
        <v>1529</v>
      </c>
      <c r="E769" t="s">
        <v>1228</v>
      </c>
      <c r="F769" t="s">
        <v>307</v>
      </c>
      <c r="G769" s="3">
        <v>2.7083333333333334E-2</v>
      </c>
      <c r="I769">
        <f t="shared" si="19"/>
        <v>4</v>
      </c>
      <c r="J769" t="s">
        <v>256</v>
      </c>
    </row>
    <row r="770" spans="1:10" x14ac:dyDescent="0.25">
      <c r="A770" s="2">
        <v>44700</v>
      </c>
      <c r="B770" t="s">
        <v>125</v>
      </c>
      <c r="C770" t="s">
        <v>1529</v>
      </c>
      <c r="D770" t="s">
        <v>256</v>
      </c>
      <c r="E770" t="s">
        <v>285</v>
      </c>
      <c r="F770" t="s">
        <v>1531</v>
      </c>
      <c r="G770" s="3">
        <v>1.6666666666666666E-2</v>
      </c>
      <c r="I770">
        <f t="shared" si="19"/>
        <v>2</v>
      </c>
      <c r="J770" t="s">
        <v>1537</v>
      </c>
    </row>
    <row r="771" spans="1:10" x14ac:dyDescent="0.25">
      <c r="A771" s="2">
        <v>44700</v>
      </c>
      <c r="B771" t="s">
        <v>125</v>
      </c>
      <c r="C771" t="s">
        <v>1527</v>
      </c>
      <c r="D771" t="s">
        <v>1529</v>
      </c>
      <c r="E771" t="s">
        <v>1532</v>
      </c>
      <c r="F771" t="s">
        <v>750</v>
      </c>
      <c r="G771" s="3">
        <v>0.14375000000000002</v>
      </c>
      <c r="I771">
        <f t="shared" si="19"/>
        <v>3</v>
      </c>
      <c r="J771" t="s">
        <v>233</v>
      </c>
    </row>
    <row r="772" spans="1:10" x14ac:dyDescent="0.25">
      <c r="A772" s="2">
        <v>44700</v>
      </c>
      <c r="B772" t="s">
        <v>125</v>
      </c>
      <c r="C772" t="s">
        <v>457</v>
      </c>
      <c r="D772" t="s">
        <v>1527</v>
      </c>
      <c r="E772" t="s">
        <v>1533</v>
      </c>
      <c r="F772" t="s">
        <v>1534</v>
      </c>
      <c r="G772" s="3">
        <v>1.0416666666666666E-2</v>
      </c>
      <c r="I772">
        <f t="shared" si="19"/>
        <v>4</v>
      </c>
      <c r="J772" t="s">
        <v>1498</v>
      </c>
    </row>
    <row r="773" spans="1:10" x14ac:dyDescent="0.25">
      <c r="A773" s="2">
        <v>44682</v>
      </c>
      <c r="B773" t="s">
        <v>125</v>
      </c>
      <c r="C773" t="s">
        <v>1527</v>
      </c>
      <c r="D773" t="s">
        <v>457</v>
      </c>
      <c r="E773" t="s">
        <v>1535</v>
      </c>
      <c r="F773" t="s">
        <v>1536</v>
      </c>
      <c r="G773" s="3">
        <v>9.0277777777777787E-3</v>
      </c>
      <c r="I773">
        <f t="shared" si="19"/>
        <v>2</v>
      </c>
      <c r="J773" t="s">
        <v>1421</v>
      </c>
    </row>
    <row r="774" spans="1:10" x14ac:dyDescent="0.25">
      <c r="A774" s="2">
        <v>44682</v>
      </c>
      <c r="B774" t="s">
        <v>125</v>
      </c>
      <c r="C774" t="s">
        <v>1537</v>
      </c>
      <c r="D774" t="s">
        <v>1527</v>
      </c>
      <c r="E774" t="s">
        <v>1538</v>
      </c>
      <c r="F774" t="s">
        <v>1539</v>
      </c>
      <c r="G774" s="3">
        <v>6.1111111111111116E-2</v>
      </c>
      <c r="I774">
        <f t="shared" si="19"/>
        <v>4</v>
      </c>
      <c r="J774" t="s">
        <v>1552</v>
      </c>
    </row>
    <row r="775" spans="1:10" x14ac:dyDescent="0.25">
      <c r="A775" s="2">
        <v>44682</v>
      </c>
      <c r="B775" t="s">
        <v>125</v>
      </c>
      <c r="C775" t="s">
        <v>1527</v>
      </c>
      <c r="D775" t="s">
        <v>1537</v>
      </c>
      <c r="E775" t="s">
        <v>1540</v>
      </c>
      <c r="F775" t="s">
        <v>565</v>
      </c>
      <c r="G775" s="3">
        <v>4.4444444444444446E-2</v>
      </c>
      <c r="I775">
        <f t="shared" si="19"/>
        <v>2</v>
      </c>
      <c r="J775" t="s">
        <v>1553</v>
      </c>
    </row>
    <row r="776" spans="1:10" x14ac:dyDescent="0.25">
      <c r="A776" s="2">
        <v>44682</v>
      </c>
      <c r="B776" t="s">
        <v>125</v>
      </c>
      <c r="C776" t="s">
        <v>457</v>
      </c>
      <c r="D776" t="s">
        <v>1527</v>
      </c>
      <c r="E776" t="s">
        <v>1541</v>
      </c>
      <c r="F776" t="s">
        <v>1542</v>
      </c>
      <c r="G776" s="3">
        <v>9.0277777777777787E-3</v>
      </c>
      <c r="I776">
        <f t="shared" si="19"/>
        <v>2</v>
      </c>
      <c r="J776" t="s">
        <v>451</v>
      </c>
    </row>
    <row r="777" spans="1:10" x14ac:dyDescent="0.25">
      <c r="A777" s="2">
        <v>44681</v>
      </c>
      <c r="B777" t="s">
        <v>125</v>
      </c>
      <c r="C777" t="s">
        <v>233</v>
      </c>
      <c r="D777" t="s">
        <v>457</v>
      </c>
      <c r="E777" t="s">
        <v>960</v>
      </c>
      <c r="F777" t="s">
        <v>1543</v>
      </c>
      <c r="G777" s="3">
        <v>6.3888888888888884E-2</v>
      </c>
      <c r="I777">
        <f t="shared" si="19"/>
        <v>2</v>
      </c>
      <c r="J777" t="s">
        <v>626</v>
      </c>
    </row>
    <row r="778" spans="1:10" x14ac:dyDescent="0.25">
      <c r="A778" s="2">
        <v>44679</v>
      </c>
      <c r="B778" t="s">
        <v>125</v>
      </c>
      <c r="C778" t="s">
        <v>457</v>
      </c>
      <c r="D778" t="s">
        <v>233</v>
      </c>
      <c r="E778" t="s">
        <v>1544</v>
      </c>
      <c r="F778" t="s">
        <v>1082</v>
      </c>
      <c r="G778" s="3">
        <v>6.6666666666666666E-2</v>
      </c>
      <c r="I778">
        <f t="shared" si="19"/>
        <v>1</v>
      </c>
      <c r="J778" t="s">
        <v>333</v>
      </c>
    </row>
    <row r="779" spans="1:10" x14ac:dyDescent="0.25">
      <c r="A779" s="2">
        <v>44675</v>
      </c>
      <c r="B779" t="s">
        <v>125</v>
      </c>
      <c r="C779" t="s">
        <v>1498</v>
      </c>
      <c r="D779" t="s">
        <v>457</v>
      </c>
      <c r="E779" t="s">
        <v>1545</v>
      </c>
      <c r="F779" t="s">
        <v>1546</v>
      </c>
      <c r="G779" s="3">
        <v>7.9166666666666663E-2</v>
      </c>
    </row>
    <row r="780" spans="1:10" x14ac:dyDescent="0.25">
      <c r="A780" s="2">
        <v>44675</v>
      </c>
      <c r="B780" t="s">
        <v>125</v>
      </c>
      <c r="C780" t="s">
        <v>1421</v>
      </c>
      <c r="D780" t="s">
        <v>1498</v>
      </c>
      <c r="E780" t="s">
        <v>1547</v>
      </c>
      <c r="F780" t="s">
        <v>1548</v>
      </c>
      <c r="G780" s="3">
        <v>0.2298611111111111</v>
      </c>
    </row>
    <row r="781" spans="1:10" x14ac:dyDescent="0.25">
      <c r="A781" s="2">
        <v>44675</v>
      </c>
      <c r="B781" t="s">
        <v>125</v>
      </c>
      <c r="C781" t="s">
        <v>457</v>
      </c>
      <c r="D781" t="s">
        <v>1421</v>
      </c>
      <c r="E781" t="s">
        <v>1549</v>
      </c>
      <c r="F781" t="s">
        <v>719</v>
      </c>
      <c r="G781" s="3">
        <v>0.1125</v>
      </c>
    </row>
    <row r="782" spans="1:10" x14ac:dyDescent="0.25">
      <c r="A782" s="2">
        <v>44674</v>
      </c>
      <c r="B782" t="s">
        <v>125</v>
      </c>
      <c r="C782" t="s">
        <v>1527</v>
      </c>
      <c r="D782" t="s">
        <v>457</v>
      </c>
      <c r="E782" t="s">
        <v>1550</v>
      </c>
      <c r="F782" t="s">
        <v>1551</v>
      </c>
      <c r="G782" s="3">
        <v>8.3333333333333332E-3</v>
      </c>
    </row>
    <row r="783" spans="1:10" x14ac:dyDescent="0.25">
      <c r="A783" s="2">
        <v>44674</v>
      </c>
      <c r="B783" t="s">
        <v>125</v>
      </c>
      <c r="C783" t="s">
        <v>1552</v>
      </c>
      <c r="D783" t="s">
        <v>1527</v>
      </c>
      <c r="E783" t="s">
        <v>214</v>
      </c>
      <c r="F783" t="s">
        <v>471</v>
      </c>
      <c r="G783" s="3">
        <v>8.5416666666666655E-2</v>
      </c>
    </row>
    <row r="784" spans="1:10" x14ac:dyDescent="0.25">
      <c r="A784" s="2">
        <v>44674</v>
      </c>
      <c r="B784" t="s">
        <v>125</v>
      </c>
      <c r="C784" t="s">
        <v>1553</v>
      </c>
      <c r="D784" t="s">
        <v>1552</v>
      </c>
      <c r="E784" t="s">
        <v>939</v>
      </c>
      <c r="F784" t="s">
        <v>1554</v>
      </c>
      <c r="G784" s="3">
        <v>8.0555555555555561E-2</v>
      </c>
    </row>
    <row r="785" spans="1:7" x14ac:dyDescent="0.25">
      <c r="A785" s="2">
        <v>44672</v>
      </c>
      <c r="B785" t="s">
        <v>125</v>
      </c>
      <c r="C785" t="s">
        <v>1552</v>
      </c>
      <c r="D785" t="s">
        <v>1553</v>
      </c>
      <c r="E785" t="s">
        <v>358</v>
      </c>
      <c r="F785" t="s">
        <v>325</v>
      </c>
      <c r="G785" s="3">
        <v>6.458333333333334E-2</v>
      </c>
    </row>
    <row r="786" spans="1:7" x14ac:dyDescent="0.25">
      <c r="A786" s="2">
        <v>44672</v>
      </c>
      <c r="B786" t="s">
        <v>125</v>
      </c>
      <c r="C786" t="s">
        <v>1527</v>
      </c>
      <c r="D786" t="s">
        <v>1552</v>
      </c>
      <c r="E786" t="s">
        <v>1555</v>
      </c>
      <c r="F786" t="s">
        <v>172</v>
      </c>
      <c r="G786" s="3">
        <v>7.3611111111111113E-2</v>
      </c>
    </row>
    <row r="787" spans="1:7" x14ac:dyDescent="0.25">
      <c r="A787" s="2">
        <v>44672</v>
      </c>
      <c r="B787" t="s">
        <v>125</v>
      </c>
      <c r="C787" t="s">
        <v>457</v>
      </c>
      <c r="D787" t="s">
        <v>1527</v>
      </c>
      <c r="E787" t="s">
        <v>1556</v>
      </c>
      <c r="F787" t="s">
        <v>1557</v>
      </c>
      <c r="G787" s="3">
        <v>8.3333333333333332E-3</v>
      </c>
    </row>
    <row r="788" spans="1:7" x14ac:dyDescent="0.25">
      <c r="A788" s="2">
        <v>44667</v>
      </c>
      <c r="B788" t="s">
        <v>125</v>
      </c>
      <c r="C788" t="s">
        <v>1527</v>
      </c>
      <c r="D788" t="s">
        <v>457</v>
      </c>
      <c r="E788" t="s">
        <v>1558</v>
      </c>
      <c r="F788" t="s">
        <v>1559</v>
      </c>
      <c r="G788" s="3">
        <v>1.0416666666666666E-2</v>
      </c>
    </row>
    <row r="789" spans="1:7" x14ac:dyDescent="0.25">
      <c r="A789" s="2">
        <v>44667</v>
      </c>
      <c r="B789" t="s">
        <v>125</v>
      </c>
      <c r="C789" t="s">
        <v>256</v>
      </c>
      <c r="D789" t="s">
        <v>1527</v>
      </c>
      <c r="E789" t="s">
        <v>674</v>
      </c>
      <c r="F789" t="s">
        <v>1560</v>
      </c>
      <c r="G789" s="3">
        <v>0.1763888888888889</v>
      </c>
    </row>
    <row r="790" spans="1:7" x14ac:dyDescent="0.25">
      <c r="A790" s="2">
        <v>44659</v>
      </c>
      <c r="B790" t="s">
        <v>125</v>
      </c>
      <c r="C790" t="s">
        <v>451</v>
      </c>
      <c r="D790" t="s">
        <v>256</v>
      </c>
      <c r="E790" t="s">
        <v>1561</v>
      </c>
      <c r="F790" t="s">
        <v>1562</v>
      </c>
      <c r="G790" s="3">
        <v>6.0416666666666667E-2</v>
      </c>
    </row>
    <row r="791" spans="1:7" x14ac:dyDescent="0.25">
      <c r="A791" s="2">
        <v>44658</v>
      </c>
      <c r="B791" t="s">
        <v>125</v>
      </c>
      <c r="C791" t="s">
        <v>1527</v>
      </c>
      <c r="D791" t="s">
        <v>451</v>
      </c>
      <c r="E791" t="s">
        <v>1341</v>
      </c>
      <c r="F791" t="s">
        <v>283</v>
      </c>
      <c r="G791" s="3">
        <v>9.4444444444444442E-2</v>
      </c>
    </row>
    <row r="792" spans="1:7" x14ac:dyDescent="0.25">
      <c r="A792" s="2">
        <v>44658</v>
      </c>
      <c r="B792" t="s">
        <v>125</v>
      </c>
      <c r="C792" t="s">
        <v>457</v>
      </c>
      <c r="D792" t="s">
        <v>1527</v>
      </c>
      <c r="E792" t="s">
        <v>1563</v>
      </c>
      <c r="F792" t="s">
        <v>1564</v>
      </c>
      <c r="G792" s="3">
        <v>1.0416666666666666E-2</v>
      </c>
    </row>
    <row r="793" spans="1:7" x14ac:dyDescent="0.25">
      <c r="A793" s="2">
        <v>44653</v>
      </c>
      <c r="B793" t="s">
        <v>125</v>
      </c>
      <c r="C793" t="s">
        <v>1498</v>
      </c>
      <c r="D793" t="s">
        <v>457</v>
      </c>
      <c r="E793" t="s">
        <v>1565</v>
      </c>
      <c r="F793" t="s">
        <v>1566</v>
      </c>
      <c r="G793" s="3">
        <v>7.7083333333333337E-2</v>
      </c>
    </row>
    <row r="794" spans="1:7" x14ac:dyDescent="0.25">
      <c r="A794" s="2">
        <v>44653</v>
      </c>
      <c r="B794" t="s">
        <v>125</v>
      </c>
      <c r="C794" t="s">
        <v>457</v>
      </c>
      <c r="D794" t="s">
        <v>1498</v>
      </c>
      <c r="E794" t="s">
        <v>1567</v>
      </c>
      <c r="F794" t="s">
        <v>1568</v>
      </c>
      <c r="G794" s="3">
        <v>9.5833333333333326E-2</v>
      </c>
    </row>
    <row r="795" spans="1:7" x14ac:dyDescent="0.25">
      <c r="A795" s="2">
        <v>44627</v>
      </c>
      <c r="B795" t="s">
        <v>125</v>
      </c>
      <c r="C795" t="s">
        <v>1527</v>
      </c>
      <c r="D795" t="s">
        <v>457</v>
      </c>
      <c r="E795" t="s">
        <v>1569</v>
      </c>
      <c r="F795" t="s">
        <v>1570</v>
      </c>
      <c r="G795" s="3">
        <v>1.4583333333333332E-2</v>
      </c>
    </row>
    <row r="796" spans="1:7" x14ac:dyDescent="0.25">
      <c r="A796" s="2">
        <v>44627</v>
      </c>
      <c r="B796" t="s">
        <v>125</v>
      </c>
      <c r="C796" t="s">
        <v>626</v>
      </c>
      <c r="D796" t="s">
        <v>1527</v>
      </c>
      <c r="E796" t="s">
        <v>1571</v>
      </c>
      <c r="F796" t="s">
        <v>1572</v>
      </c>
      <c r="G796" s="3">
        <v>5.2083333333333336E-2</v>
      </c>
    </row>
    <row r="797" spans="1:7" x14ac:dyDescent="0.25">
      <c r="A797" s="2">
        <v>44623</v>
      </c>
      <c r="B797" t="s">
        <v>125</v>
      </c>
      <c r="C797" t="s">
        <v>1527</v>
      </c>
      <c r="D797" t="s">
        <v>626</v>
      </c>
      <c r="E797" t="s">
        <v>1573</v>
      </c>
      <c r="F797" t="s">
        <v>1574</v>
      </c>
      <c r="G797" s="3">
        <v>6.1111111111111116E-2</v>
      </c>
    </row>
    <row r="798" spans="1:7" x14ac:dyDescent="0.25">
      <c r="A798" s="2">
        <v>44623</v>
      </c>
      <c r="B798" t="s">
        <v>125</v>
      </c>
      <c r="C798" t="s">
        <v>457</v>
      </c>
      <c r="D798" t="s">
        <v>1527</v>
      </c>
      <c r="E798" t="s">
        <v>1575</v>
      </c>
      <c r="F798" t="s">
        <v>1576</v>
      </c>
      <c r="G798" s="3">
        <v>9.0277777777777787E-3</v>
      </c>
    </row>
    <row r="799" spans="1:7" x14ac:dyDescent="0.25">
      <c r="A799" s="2">
        <v>44621</v>
      </c>
      <c r="B799" t="s">
        <v>125</v>
      </c>
      <c r="C799" t="s">
        <v>333</v>
      </c>
      <c r="D799" t="s">
        <v>457</v>
      </c>
      <c r="E799" t="s">
        <v>1577</v>
      </c>
      <c r="F799" t="s">
        <v>1578</v>
      </c>
      <c r="G799" s="3">
        <v>0.17013888888888887</v>
      </c>
    </row>
    <row r="801" spans="1:10" x14ac:dyDescent="0.25">
      <c r="A801" s="2">
        <v>44706</v>
      </c>
      <c r="B801" t="s">
        <v>125</v>
      </c>
      <c r="C801" t="s">
        <v>1583</v>
      </c>
      <c r="D801" t="s">
        <v>1584</v>
      </c>
      <c r="E801" t="s">
        <v>136</v>
      </c>
      <c r="F801" t="s">
        <v>814</v>
      </c>
      <c r="G801" s="3">
        <v>2.0833333333333332E-2</v>
      </c>
      <c r="I801">
        <f>COUNTIF($C$801:$D$876,J801)</f>
        <v>55</v>
      </c>
      <c r="J801" t="s">
        <v>1583</v>
      </c>
    </row>
    <row r="802" spans="1:10" x14ac:dyDescent="0.25">
      <c r="A802" s="2">
        <v>44706</v>
      </c>
      <c r="B802" t="s">
        <v>125</v>
      </c>
      <c r="C802" t="s">
        <v>1584</v>
      </c>
      <c r="D802" t="s">
        <v>1583</v>
      </c>
      <c r="E802" t="s">
        <v>1585</v>
      </c>
      <c r="F802" t="s">
        <v>1586</v>
      </c>
      <c r="G802" s="3">
        <v>2.013888888888889E-2</v>
      </c>
      <c r="I802">
        <f t="shared" ref="I802:I817" si="20">COUNTIF($C$801:$D$876,J802)</f>
        <v>60</v>
      </c>
      <c r="J802" t="s">
        <v>1584</v>
      </c>
    </row>
    <row r="803" spans="1:10" x14ac:dyDescent="0.25">
      <c r="A803" s="2">
        <v>44705</v>
      </c>
      <c r="B803" t="s">
        <v>125</v>
      </c>
      <c r="C803" t="s">
        <v>1583</v>
      </c>
      <c r="D803" t="s">
        <v>1584</v>
      </c>
      <c r="E803" t="s">
        <v>1587</v>
      </c>
      <c r="F803" t="s">
        <v>830</v>
      </c>
      <c r="G803" s="3">
        <v>2.4305555555555556E-2</v>
      </c>
      <c r="I803">
        <f t="shared" si="20"/>
        <v>2</v>
      </c>
      <c r="J803" t="s">
        <v>1589</v>
      </c>
    </row>
    <row r="804" spans="1:10" x14ac:dyDescent="0.25">
      <c r="A804" s="2">
        <v>44705</v>
      </c>
      <c r="B804" t="s">
        <v>125</v>
      </c>
      <c r="C804" t="s">
        <v>1584</v>
      </c>
      <c r="D804" t="s">
        <v>1583</v>
      </c>
      <c r="E804" t="s">
        <v>468</v>
      </c>
      <c r="F804" t="s">
        <v>259</v>
      </c>
      <c r="G804" s="3">
        <v>1.9444444444444445E-2</v>
      </c>
      <c r="I804">
        <f t="shared" si="20"/>
        <v>2</v>
      </c>
      <c r="J804" t="s">
        <v>460</v>
      </c>
    </row>
    <row r="805" spans="1:10" x14ac:dyDescent="0.25">
      <c r="A805" s="2">
        <v>44703</v>
      </c>
      <c r="B805" t="s">
        <v>125</v>
      </c>
      <c r="C805" t="s">
        <v>1583</v>
      </c>
      <c r="D805" t="s">
        <v>1584</v>
      </c>
      <c r="E805" t="s">
        <v>139</v>
      </c>
      <c r="F805" t="s">
        <v>1588</v>
      </c>
      <c r="G805" s="3">
        <v>1.8749999999999999E-2</v>
      </c>
      <c r="I805">
        <f t="shared" si="20"/>
        <v>2</v>
      </c>
      <c r="J805" t="s">
        <v>233</v>
      </c>
    </row>
    <row r="806" spans="1:10" x14ac:dyDescent="0.25">
      <c r="A806" s="2">
        <v>44703</v>
      </c>
      <c r="B806" t="s">
        <v>125</v>
      </c>
      <c r="C806" t="s">
        <v>1589</v>
      </c>
      <c r="D806" t="s">
        <v>1583</v>
      </c>
      <c r="E806" t="s">
        <v>1590</v>
      </c>
      <c r="F806" t="s">
        <v>1079</v>
      </c>
      <c r="G806" s="3">
        <v>0.10347222222222223</v>
      </c>
      <c r="I806">
        <f t="shared" si="20"/>
        <v>2</v>
      </c>
      <c r="J806" t="s">
        <v>1391</v>
      </c>
    </row>
    <row r="807" spans="1:10" x14ac:dyDescent="0.25">
      <c r="A807" s="2">
        <v>44700</v>
      </c>
      <c r="B807" t="s">
        <v>125</v>
      </c>
      <c r="C807" t="s">
        <v>1583</v>
      </c>
      <c r="D807" t="s">
        <v>1589</v>
      </c>
      <c r="E807" t="s">
        <v>554</v>
      </c>
      <c r="F807" t="s">
        <v>1591</v>
      </c>
      <c r="G807" s="3">
        <v>9.9999999999999992E-2</v>
      </c>
      <c r="I807">
        <f t="shared" si="20"/>
        <v>2</v>
      </c>
      <c r="J807" t="s">
        <v>1377</v>
      </c>
    </row>
    <row r="808" spans="1:10" x14ac:dyDescent="0.25">
      <c r="A808" s="2">
        <v>44700</v>
      </c>
      <c r="B808" t="s">
        <v>125</v>
      </c>
      <c r="C808" t="s">
        <v>1584</v>
      </c>
      <c r="D808" t="s">
        <v>1583</v>
      </c>
      <c r="E808" t="s">
        <v>1554</v>
      </c>
      <c r="F808" t="s">
        <v>1592</v>
      </c>
      <c r="G808" s="3">
        <v>2.1527777777777781E-2</v>
      </c>
      <c r="I808">
        <f t="shared" si="20"/>
        <v>2</v>
      </c>
      <c r="J808" t="s">
        <v>584</v>
      </c>
    </row>
    <row r="809" spans="1:10" x14ac:dyDescent="0.25">
      <c r="A809" s="2">
        <v>44699</v>
      </c>
      <c r="B809" t="s">
        <v>125</v>
      </c>
      <c r="C809" t="s">
        <v>1583</v>
      </c>
      <c r="D809" t="s">
        <v>1584</v>
      </c>
      <c r="E809" t="s">
        <v>1489</v>
      </c>
      <c r="F809" t="s">
        <v>581</v>
      </c>
      <c r="G809" s="3">
        <v>1.8749999999999999E-2</v>
      </c>
      <c r="I809">
        <f t="shared" si="20"/>
        <v>4</v>
      </c>
      <c r="J809" t="s">
        <v>1616</v>
      </c>
    </row>
    <row r="810" spans="1:10" x14ac:dyDescent="0.25">
      <c r="A810" s="2">
        <v>44699</v>
      </c>
      <c r="B810" t="s">
        <v>125</v>
      </c>
      <c r="C810" t="s">
        <v>1584</v>
      </c>
      <c r="D810" t="s">
        <v>1583</v>
      </c>
      <c r="E810" t="s">
        <v>1082</v>
      </c>
      <c r="F810" t="s">
        <v>1593</v>
      </c>
      <c r="G810" s="3">
        <v>1.8055555555555557E-2</v>
      </c>
      <c r="I810">
        <f t="shared" si="20"/>
        <v>2</v>
      </c>
      <c r="J810" t="s">
        <v>1537</v>
      </c>
    </row>
    <row r="811" spans="1:10" x14ac:dyDescent="0.25">
      <c r="A811" s="2">
        <v>44698</v>
      </c>
      <c r="B811" t="s">
        <v>125</v>
      </c>
      <c r="C811" t="s">
        <v>1583</v>
      </c>
      <c r="D811" t="s">
        <v>1584</v>
      </c>
      <c r="E811" t="s">
        <v>1594</v>
      </c>
      <c r="F811" t="s">
        <v>548</v>
      </c>
      <c r="G811" s="3">
        <v>1.8055555555555557E-2</v>
      </c>
      <c r="I811">
        <f t="shared" si="20"/>
        <v>2</v>
      </c>
      <c r="J811" t="s">
        <v>1618</v>
      </c>
    </row>
    <row r="812" spans="1:10" x14ac:dyDescent="0.25">
      <c r="A812" s="2">
        <v>44698</v>
      </c>
      <c r="B812" t="s">
        <v>125</v>
      </c>
      <c r="C812" t="s">
        <v>1584</v>
      </c>
      <c r="D812" t="s">
        <v>1583</v>
      </c>
      <c r="E812" t="s">
        <v>302</v>
      </c>
      <c r="F812" t="s">
        <v>469</v>
      </c>
      <c r="G812" s="3">
        <v>1.8055555555555557E-2</v>
      </c>
      <c r="I812">
        <f t="shared" si="20"/>
        <v>4</v>
      </c>
      <c r="J812" t="s">
        <v>1141</v>
      </c>
    </row>
    <row r="813" spans="1:10" x14ac:dyDescent="0.25">
      <c r="A813" s="2">
        <v>44694</v>
      </c>
      <c r="B813" t="s">
        <v>125</v>
      </c>
      <c r="C813" t="s">
        <v>460</v>
      </c>
      <c r="D813" t="s">
        <v>1584</v>
      </c>
      <c r="E813" t="s">
        <v>1595</v>
      </c>
      <c r="F813" t="s">
        <v>873</v>
      </c>
      <c r="G813" s="3">
        <v>4.8611111111111112E-2</v>
      </c>
      <c r="I813">
        <f t="shared" si="20"/>
        <v>4</v>
      </c>
      <c r="J813" t="s">
        <v>1620</v>
      </c>
    </row>
    <row r="814" spans="1:10" x14ac:dyDescent="0.25">
      <c r="A814" s="2">
        <v>44694</v>
      </c>
      <c r="B814" t="s">
        <v>125</v>
      </c>
      <c r="C814" t="s">
        <v>1584</v>
      </c>
      <c r="D814" t="s">
        <v>460</v>
      </c>
      <c r="E814" t="s">
        <v>1596</v>
      </c>
      <c r="F814" t="s">
        <v>1597</v>
      </c>
      <c r="G814" s="3">
        <v>6.3888888888888884E-2</v>
      </c>
      <c r="I814">
        <f t="shared" si="20"/>
        <v>4</v>
      </c>
      <c r="J814" t="s">
        <v>445</v>
      </c>
    </row>
    <row r="815" spans="1:10" x14ac:dyDescent="0.25">
      <c r="A815" s="2">
        <v>44692</v>
      </c>
      <c r="B815" t="s">
        <v>125</v>
      </c>
      <c r="C815" t="s">
        <v>1583</v>
      </c>
      <c r="D815" t="s">
        <v>1584</v>
      </c>
      <c r="E815" t="s">
        <v>250</v>
      </c>
      <c r="F815" t="s">
        <v>970</v>
      </c>
      <c r="G815" s="3">
        <v>1.8055555555555557E-2</v>
      </c>
      <c r="I815">
        <f t="shared" si="20"/>
        <v>2</v>
      </c>
      <c r="J815" t="s">
        <v>1625</v>
      </c>
    </row>
    <row r="816" spans="1:10" x14ac:dyDescent="0.25">
      <c r="A816" s="2">
        <v>44692</v>
      </c>
      <c r="B816" t="s">
        <v>125</v>
      </c>
      <c r="C816" t="s">
        <v>1584</v>
      </c>
      <c r="D816" t="s">
        <v>1583</v>
      </c>
      <c r="E816" t="s">
        <v>1598</v>
      </c>
      <c r="F816" t="s">
        <v>431</v>
      </c>
      <c r="G816" s="3">
        <v>1.9444444444444445E-2</v>
      </c>
      <c r="I816">
        <f t="shared" si="20"/>
        <v>2</v>
      </c>
      <c r="J816" t="s">
        <v>1210</v>
      </c>
    </row>
    <row r="817" spans="1:10" x14ac:dyDescent="0.25">
      <c r="A817" s="2">
        <v>44691</v>
      </c>
      <c r="B817" t="s">
        <v>125</v>
      </c>
      <c r="C817" t="s">
        <v>1583</v>
      </c>
      <c r="D817" t="s">
        <v>1584</v>
      </c>
      <c r="E817" t="s">
        <v>878</v>
      </c>
      <c r="F817" t="s">
        <v>1599</v>
      </c>
      <c r="G817" s="3">
        <v>1.8749999999999999E-2</v>
      </c>
      <c r="I817">
        <f t="shared" si="20"/>
        <v>1</v>
      </c>
      <c r="J817" t="s">
        <v>1608</v>
      </c>
    </row>
    <row r="818" spans="1:10" x14ac:dyDescent="0.25">
      <c r="A818" s="2">
        <v>44691</v>
      </c>
      <c r="B818" t="s">
        <v>125</v>
      </c>
      <c r="C818" t="s">
        <v>1584</v>
      </c>
      <c r="D818" t="s">
        <v>1583</v>
      </c>
      <c r="E818" t="s">
        <v>901</v>
      </c>
      <c r="F818" t="s">
        <v>243</v>
      </c>
      <c r="G818" s="3">
        <v>1.9444444444444445E-2</v>
      </c>
    </row>
    <row r="819" spans="1:10" x14ac:dyDescent="0.25">
      <c r="A819" s="2">
        <v>44687</v>
      </c>
      <c r="B819" t="s">
        <v>125</v>
      </c>
      <c r="C819" t="s">
        <v>1583</v>
      </c>
      <c r="D819" t="s">
        <v>1584</v>
      </c>
      <c r="E819" t="s">
        <v>306</v>
      </c>
      <c r="F819" t="s">
        <v>1600</v>
      </c>
      <c r="G819" s="3">
        <v>1.8055555555555557E-2</v>
      </c>
    </row>
    <row r="820" spans="1:10" x14ac:dyDescent="0.25">
      <c r="A820" s="2">
        <v>44687</v>
      </c>
      <c r="B820" t="s">
        <v>125</v>
      </c>
      <c r="C820" t="s">
        <v>1584</v>
      </c>
      <c r="D820" t="s">
        <v>1583</v>
      </c>
      <c r="E820" t="s">
        <v>1601</v>
      </c>
      <c r="F820" t="s">
        <v>468</v>
      </c>
      <c r="G820" s="3">
        <v>2.1527777777777781E-2</v>
      </c>
    </row>
    <row r="821" spans="1:10" x14ac:dyDescent="0.25">
      <c r="A821" s="2">
        <v>44685</v>
      </c>
      <c r="B821" t="s">
        <v>125</v>
      </c>
      <c r="C821" t="s">
        <v>1583</v>
      </c>
      <c r="D821" t="s">
        <v>1584</v>
      </c>
      <c r="E821" t="s">
        <v>250</v>
      </c>
      <c r="F821" t="s">
        <v>900</v>
      </c>
      <c r="G821" s="3">
        <v>2.013888888888889E-2</v>
      </c>
    </row>
    <row r="822" spans="1:10" x14ac:dyDescent="0.25">
      <c r="A822" s="2">
        <v>44685</v>
      </c>
      <c r="B822" t="s">
        <v>125</v>
      </c>
      <c r="C822" t="s">
        <v>1584</v>
      </c>
      <c r="D822" t="s">
        <v>1583</v>
      </c>
      <c r="E822" t="s">
        <v>562</v>
      </c>
      <c r="F822" t="s">
        <v>431</v>
      </c>
      <c r="G822" s="3">
        <v>1.9444444444444445E-2</v>
      </c>
    </row>
    <row r="823" spans="1:10" x14ac:dyDescent="0.25">
      <c r="A823" s="2">
        <v>44684</v>
      </c>
      <c r="B823" t="s">
        <v>125</v>
      </c>
      <c r="C823" t="s">
        <v>1583</v>
      </c>
      <c r="D823" t="s">
        <v>1584</v>
      </c>
      <c r="E823" t="s">
        <v>1034</v>
      </c>
      <c r="F823" t="s">
        <v>864</v>
      </c>
      <c r="G823" s="3">
        <v>2.1527777777777781E-2</v>
      </c>
    </row>
    <row r="824" spans="1:10" x14ac:dyDescent="0.25">
      <c r="A824" s="2">
        <v>44684</v>
      </c>
      <c r="B824" t="s">
        <v>125</v>
      </c>
      <c r="C824" t="s">
        <v>1584</v>
      </c>
      <c r="D824" t="s">
        <v>1583</v>
      </c>
      <c r="E824" t="s">
        <v>1300</v>
      </c>
      <c r="F824" t="s">
        <v>1594</v>
      </c>
      <c r="G824" s="3">
        <v>1.9444444444444445E-2</v>
      </c>
    </row>
    <row r="825" spans="1:10" x14ac:dyDescent="0.25">
      <c r="A825" s="2">
        <v>44681</v>
      </c>
      <c r="B825" t="s">
        <v>125</v>
      </c>
      <c r="C825" t="s">
        <v>233</v>
      </c>
      <c r="D825" t="s">
        <v>1584</v>
      </c>
      <c r="E825" t="s">
        <v>152</v>
      </c>
      <c r="F825" t="s">
        <v>1602</v>
      </c>
      <c r="G825" s="3">
        <v>3.0555555555555555E-2</v>
      </c>
    </row>
    <row r="826" spans="1:10" x14ac:dyDescent="0.25">
      <c r="A826" s="2">
        <v>44675</v>
      </c>
      <c r="B826" t="s">
        <v>125</v>
      </c>
      <c r="C826" t="s">
        <v>1584</v>
      </c>
      <c r="D826" t="s">
        <v>233</v>
      </c>
      <c r="E826" t="s">
        <v>1509</v>
      </c>
      <c r="F826" t="s">
        <v>1007</v>
      </c>
      <c r="G826" s="3">
        <v>4.5138888888888888E-2</v>
      </c>
    </row>
    <row r="827" spans="1:10" x14ac:dyDescent="0.25">
      <c r="A827" s="2">
        <v>44675</v>
      </c>
      <c r="B827" t="s">
        <v>125</v>
      </c>
      <c r="C827" t="s">
        <v>1583</v>
      </c>
      <c r="D827" t="s">
        <v>1584</v>
      </c>
      <c r="E827" t="s">
        <v>152</v>
      </c>
      <c r="F827" t="s">
        <v>1306</v>
      </c>
      <c r="G827" s="3">
        <v>1.8055555555555557E-2</v>
      </c>
    </row>
    <row r="828" spans="1:10" x14ac:dyDescent="0.25">
      <c r="A828" s="2">
        <v>44675</v>
      </c>
      <c r="B828" t="s">
        <v>125</v>
      </c>
      <c r="C828" t="s">
        <v>1391</v>
      </c>
      <c r="D828" t="s">
        <v>1583</v>
      </c>
      <c r="E828" t="s">
        <v>1603</v>
      </c>
      <c r="F828" t="s">
        <v>1604</v>
      </c>
      <c r="G828" s="3">
        <v>0.12708333333333333</v>
      </c>
    </row>
    <row r="829" spans="1:10" x14ac:dyDescent="0.25">
      <c r="A829" s="2">
        <v>44672</v>
      </c>
      <c r="B829" t="s">
        <v>125</v>
      </c>
      <c r="C829" t="s">
        <v>1377</v>
      </c>
      <c r="D829" t="s">
        <v>1391</v>
      </c>
      <c r="E829" t="s">
        <v>1605</v>
      </c>
      <c r="F829" t="s">
        <v>1606</v>
      </c>
      <c r="G829" s="3">
        <v>1.5277777777777777E-2</v>
      </c>
    </row>
    <row r="830" spans="1:10" x14ac:dyDescent="0.25">
      <c r="A830" s="2">
        <v>44672</v>
      </c>
      <c r="B830" t="s">
        <v>125</v>
      </c>
      <c r="C830" t="s">
        <v>584</v>
      </c>
      <c r="D830" t="s">
        <v>1377</v>
      </c>
      <c r="E830" t="s">
        <v>435</v>
      </c>
      <c r="F830" t="s">
        <v>1607</v>
      </c>
      <c r="G830" s="3">
        <v>0.15138888888888888</v>
      </c>
    </row>
    <row r="831" spans="1:10" x14ac:dyDescent="0.25">
      <c r="A831" s="2">
        <v>44672</v>
      </c>
      <c r="B831" t="s">
        <v>125</v>
      </c>
      <c r="C831" t="s">
        <v>1583</v>
      </c>
      <c r="D831" t="s">
        <v>1608</v>
      </c>
      <c r="E831" t="s">
        <v>1609</v>
      </c>
      <c r="F831" t="s">
        <v>1610</v>
      </c>
      <c r="G831" s="3">
        <v>1.7361111111111112E-2</v>
      </c>
    </row>
    <row r="832" spans="1:10" x14ac:dyDescent="0.25">
      <c r="A832" s="2">
        <v>44672</v>
      </c>
      <c r="B832" t="s">
        <v>125</v>
      </c>
      <c r="C832" t="s">
        <v>1583</v>
      </c>
      <c r="D832" t="s">
        <v>584</v>
      </c>
      <c r="E832" t="s">
        <v>1609</v>
      </c>
      <c r="G832" t="s">
        <v>266</v>
      </c>
    </row>
    <row r="833" spans="1:7" x14ac:dyDescent="0.25">
      <c r="A833" s="2">
        <v>44672</v>
      </c>
      <c r="B833" t="s">
        <v>125</v>
      </c>
      <c r="C833" t="s">
        <v>1584</v>
      </c>
      <c r="D833" t="s">
        <v>1583</v>
      </c>
      <c r="E833" t="s">
        <v>1611</v>
      </c>
      <c r="F833" t="s">
        <v>1612</v>
      </c>
      <c r="G833" s="3">
        <v>2.013888888888889E-2</v>
      </c>
    </row>
    <row r="834" spans="1:7" x14ac:dyDescent="0.25">
      <c r="A834" s="2">
        <v>44671</v>
      </c>
      <c r="B834" t="s">
        <v>125</v>
      </c>
      <c r="C834" t="s">
        <v>1583</v>
      </c>
      <c r="D834" t="s">
        <v>1584</v>
      </c>
      <c r="E834" t="s">
        <v>791</v>
      </c>
      <c r="F834" t="s">
        <v>581</v>
      </c>
      <c r="G834" s="3">
        <v>2.013888888888889E-2</v>
      </c>
    </row>
    <row r="835" spans="1:7" x14ac:dyDescent="0.25">
      <c r="A835" s="2">
        <v>44671</v>
      </c>
      <c r="B835" t="s">
        <v>125</v>
      </c>
      <c r="C835" t="s">
        <v>1584</v>
      </c>
      <c r="D835" t="s">
        <v>1583</v>
      </c>
      <c r="E835" t="s">
        <v>1613</v>
      </c>
      <c r="F835" t="s">
        <v>1462</v>
      </c>
      <c r="G835" s="3">
        <v>2.013888888888889E-2</v>
      </c>
    </row>
    <row r="836" spans="1:7" x14ac:dyDescent="0.25">
      <c r="A836" s="2">
        <v>44670</v>
      </c>
      <c r="B836" t="s">
        <v>125</v>
      </c>
      <c r="C836" t="s">
        <v>1583</v>
      </c>
      <c r="D836" t="s">
        <v>1584</v>
      </c>
      <c r="E836" t="s">
        <v>203</v>
      </c>
      <c r="F836" t="s">
        <v>951</v>
      </c>
      <c r="G836" s="3">
        <v>1.9444444444444445E-2</v>
      </c>
    </row>
    <row r="837" spans="1:7" x14ac:dyDescent="0.25">
      <c r="A837" s="2">
        <v>44670</v>
      </c>
      <c r="B837" t="s">
        <v>125</v>
      </c>
      <c r="C837" t="s">
        <v>1584</v>
      </c>
      <c r="D837" t="s">
        <v>1583</v>
      </c>
      <c r="E837" t="s">
        <v>901</v>
      </c>
      <c r="F837" t="s">
        <v>558</v>
      </c>
      <c r="G837" s="3">
        <v>1.8055555555555557E-2</v>
      </c>
    </row>
    <row r="838" spans="1:7" x14ac:dyDescent="0.25">
      <c r="A838" s="2">
        <v>44664</v>
      </c>
      <c r="B838" t="s">
        <v>125</v>
      </c>
      <c r="C838" t="s">
        <v>1583</v>
      </c>
      <c r="D838" t="s">
        <v>1584</v>
      </c>
      <c r="E838" t="s">
        <v>934</v>
      </c>
      <c r="F838" t="s">
        <v>427</v>
      </c>
      <c r="G838" s="3">
        <v>2.2222222222222223E-2</v>
      </c>
    </row>
    <row r="839" spans="1:7" x14ac:dyDescent="0.25">
      <c r="A839" s="2">
        <v>44664</v>
      </c>
      <c r="B839" t="s">
        <v>125</v>
      </c>
      <c r="C839" t="s">
        <v>1584</v>
      </c>
      <c r="D839" t="s">
        <v>1583</v>
      </c>
      <c r="E839" t="s">
        <v>1614</v>
      </c>
      <c r="F839" t="s">
        <v>1615</v>
      </c>
      <c r="G839" s="3">
        <v>1.8749999999999999E-2</v>
      </c>
    </row>
    <row r="840" spans="1:7" x14ac:dyDescent="0.25">
      <c r="A840" s="2">
        <v>44663</v>
      </c>
      <c r="B840" t="s">
        <v>125</v>
      </c>
      <c r="C840" t="s">
        <v>1583</v>
      </c>
      <c r="D840" t="s">
        <v>1584</v>
      </c>
      <c r="E840" t="s">
        <v>957</v>
      </c>
      <c r="F840" t="s">
        <v>830</v>
      </c>
      <c r="G840" s="3">
        <v>2.013888888888889E-2</v>
      </c>
    </row>
    <row r="841" spans="1:7" x14ac:dyDescent="0.25">
      <c r="A841" s="2">
        <v>44663</v>
      </c>
      <c r="B841" t="s">
        <v>125</v>
      </c>
      <c r="C841" t="s">
        <v>1584</v>
      </c>
      <c r="D841" t="s">
        <v>1583</v>
      </c>
      <c r="E841" t="s">
        <v>1300</v>
      </c>
      <c r="F841" t="s">
        <v>884</v>
      </c>
      <c r="G841" s="3">
        <v>2.0833333333333332E-2</v>
      </c>
    </row>
    <row r="842" spans="1:7" x14ac:dyDescent="0.25">
      <c r="A842" s="2">
        <v>44662</v>
      </c>
      <c r="B842" t="s">
        <v>125</v>
      </c>
      <c r="C842" t="s">
        <v>1616</v>
      </c>
      <c r="D842" t="s">
        <v>1584</v>
      </c>
      <c r="E842" t="s">
        <v>1028</v>
      </c>
      <c r="F842" t="s">
        <v>789</v>
      </c>
      <c r="G842" s="3">
        <v>9.9999999999999992E-2</v>
      </c>
    </row>
    <row r="843" spans="1:7" x14ac:dyDescent="0.25">
      <c r="A843" s="2">
        <v>44662</v>
      </c>
      <c r="B843" t="s">
        <v>125</v>
      </c>
      <c r="C843" t="s">
        <v>1584</v>
      </c>
      <c r="D843" t="s">
        <v>1616</v>
      </c>
      <c r="E843" t="s">
        <v>868</v>
      </c>
      <c r="F843" t="s">
        <v>1617</v>
      </c>
      <c r="G843" s="3">
        <v>8.4722222222222213E-2</v>
      </c>
    </row>
    <row r="844" spans="1:7" x14ac:dyDescent="0.25">
      <c r="A844" s="2">
        <v>44656</v>
      </c>
      <c r="B844" t="s">
        <v>125</v>
      </c>
      <c r="C844" t="s">
        <v>1537</v>
      </c>
      <c r="D844" t="s">
        <v>1584</v>
      </c>
      <c r="E844" t="s">
        <v>1173</v>
      </c>
      <c r="F844" t="s">
        <v>1263</v>
      </c>
      <c r="G844" s="3">
        <v>1.1805555555555555E-2</v>
      </c>
    </row>
    <row r="845" spans="1:7" x14ac:dyDescent="0.25">
      <c r="A845" s="2">
        <v>44656</v>
      </c>
      <c r="B845" t="s">
        <v>125</v>
      </c>
      <c r="C845" t="s">
        <v>1618</v>
      </c>
      <c r="D845" t="s">
        <v>1537</v>
      </c>
      <c r="E845" t="s">
        <v>1619</v>
      </c>
      <c r="F845" t="s">
        <v>156</v>
      </c>
      <c r="G845" s="3">
        <v>7.2222222222222229E-2</v>
      </c>
    </row>
    <row r="846" spans="1:7" x14ac:dyDescent="0.25">
      <c r="A846" s="2">
        <v>44656</v>
      </c>
      <c r="B846" t="s">
        <v>125</v>
      </c>
      <c r="C846" t="s">
        <v>1584</v>
      </c>
      <c r="D846" t="s">
        <v>1618</v>
      </c>
      <c r="E846" t="s">
        <v>1015</v>
      </c>
      <c r="F846" t="s">
        <v>824</v>
      </c>
      <c r="G846" s="3">
        <v>5.6944444444444443E-2</v>
      </c>
    </row>
    <row r="847" spans="1:7" x14ac:dyDescent="0.25">
      <c r="A847" s="2">
        <v>44655</v>
      </c>
      <c r="B847" t="s">
        <v>125</v>
      </c>
      <c r="C847" t="s">
        <v>1583</v>
      </c>
      <c r="D847" t="s">
        <v>1584</v>
      </c>
      <c r="E847" t="s">
        <v>1267</v>
      </c>
      <c r="F847" t="s">
        <v>820</v>
      </c>
      <c r="G847" s="3">
        <v>1.9444444444444445E-2</v>
      </c>
    </row>
    <row r="848" spans="1:7" x14ac:dyDescent="0.25">
      <c r="A848" s="2">
        <v>44655</v>
      </c>
      <c r="B848" t="s">
        <v>125</v>
      </c>
      <c r="C848" t="s">
        <v>1584</v>
      </c>
      <c r="D848" t="s">
        <v>1583</v>
      </c>
      <c r="E848" t="s">
        <v>775</v>
      </c>
      <c r="F848" t="s">
        <v>1009</v>
      </c>
      <c r="G848" s="3">
        <v>1.8055555555555557E-2</v>
      </c>
    </row>
    <row r="849" spans="1:7" x14ac:dyDescent="0.25">
      <c r="A849" s="2">
        <v>44654</v>
      </c>
      <c r="B849" t="s">
        <v>125</v>
      </c>
      <c r="C849" t="s">
        <v>1141</v>
      </c>
      <c r="D849" t="s">
        <v>1584</v>
      </c>
      <c r="E849" t="s">
        <v>946</v>
      </c>
      <c r="F849" t="s">
        <v>915</v>
      </c>
      <c r="G849" s="3">
        <v>9.7222222222222224E-3</v>
      </c>
    </row>
    <row r="850" spans="1:7" x14ac:dyDescent="0.25">
      <c r="A850" s="2">
        <v>44654</v>
      </c>
      <c r="B850" t="s">
        <v>125</v>
      </c>
      <c r="C850" t="s">
        <v>1620</v>
      </c>
      <c r="D850" t="s">
        <v>1141</v>
      </c>
      <c r="E850" t="s">
        <v>1621</v>
      </c>
      <c r="F850" t="s">
        <v>306</v>
      </c>
      <c r="G850" s="3">
        <v>2.361111111111111E-2</v>
      </c>
    </row>
    <row r="851" spans="1:7" x14ac:dyDescent="0.25">
      <c r="A851" s="2">
        <v>44654</v>
      </c>
      <c r="B851" t="s">
        <v>125</v>
      </c>
      <c r="C851" t="s">
        <v>445</v>
      </c>
      <c r="D851" t="s">
        <v>1620</v>
      </c>
      <c r="E851" t="s">
        <v>1622</v>
      </c>
      <c r="F851" t="s">
        <v>1230</v>
      </c>
      <c r="G851" s="3">
        <v>0.1013888888888889</v>
      </c>
    </row>
    <row r="852" spans="1:7" x14ac:dyDescent="0.25">
      <c r="A852" s="2">
        <v>44653</v>
      </c>
      <c r="B852" t="s">
        <v>125</v>
      </c>
      <c r="C852" t="s">
        <v>1616</v>
      </c>
      <c r="D852" t="s">
        <v>445</v>
      </c>
      <c r="E852" t="s">
        <v>1623</v>
      </c>
      <c r="F852" t="s">
        <v>1624</v>
      </c>
      <c r="G852" s="3">
        <v>2.0833333333333332E-2</v>
      </c>
    </row>
    <row r="853" spans="1:7" x14ac:dyDescent="0.25">
      <c r="A853" s="2">
        <v>44653</v>
      </c>
      <c r="B853" t="s">
        <v>125</v>
      </c>
      <c r="C853" t="s">
        <v>1625</v>
      </c>
      <c r="D853" t="s">
        <v>1616</v>
      </c>
      <c r="E853" t="s">
        <v>1626</v>
      </c>
      <c r="F853" t="s">
        <v>1627</v>
      </c>
      <c r="G853" s="3">
        <v>4.5833333333333337E-2</v>
      </c>
    </row>
    <row r="854" spans="1:7" x14ac:dyDescent="0.25">
      <c r="A854" s="2">
        <v>44653</v>
      </c>
      <c r="B854" t="s">
        <v>125</v>
      </c>
      <c r="C854" t="s">
        <v>445</v>
      </c>
      <c r="D854" t="s">
        <v>1625</v>
      </c>
      <c r="E854" t="s">
        <v>1444</v>
      </c>
      <c r="F854" t="s">
        <v>1628</v>
      </c>
      <c r="G854" s="3">
        <v>6.1111111111111116E-2</v>
      </c>
    </row>
    <row r="855" spans="1:7" x14ac:dyDescent="0.25">
      <c r="A855" s="2">
        <v>44652</v>
      </c>
      <c r="B855" t="s">
        <v>125</v>
      </c>
      <c r="C855" t="s">
        <v>1141</v>
      </c>
      <c r="D855" t="s">
        <v>445</v>
      </c>
      <c r="E855" t="s">
        <v>1629</v>
      </c>
      <c r="F855" t="s">
        <v>1026</v>
      </c>
      <c r="G855" s="3">
        <v>9.1666666666666674E-2</v>
      </c>
    </row>
    <row r="856" spans="1:7" x14ac:dyDescent="0.25">
      <c r="A856" s="2">
        <v>44652</v>
      </c>
      <c r="B856" t="s">
        <v>125</v>
      </c>
      <c r="C856" t="s">
        <v>1620</v>
      </c>
      <c r="D856" t="s">
        <v>1141</v>
      </c>
      <c r="E856" t="s">
        <v>572</v>
      </c>
      <c r="F856" t="s">
        <v>1075</v>
      </c>
      <c r="G856" s="3">
        <v>2.1527777777777781E-2</v>
      </c>
    </row>
    <row r="857" spans="1:7" x14ac:dyDescent="0.25">
      <c r="A857" s="2">
        <v>44652</v>
      </c>
      <c r="B857" t="s">
        <v>125</v>
      </c>
      <c r="C857" t="s">
        <v>1584</v>
      </c>
      <c r="D857" t="s">
        <v>1620</v>
      </c>
      <c r="E857" t="s">
        <v>1314</v>
      </c>
      <c r="F857" t="s">
        <v>468</v>
      </c>
      <c r="G857" s="3">
        <v>2.5694444444444447E-2</v>
      </c>
    </row>
    <row r="858" spans="1:7" x14ac:dyDescent="0.25">
      <c r="A858" s="2">
        <v>44650</v>
      </c>
      <c r="B858" t="s">
        <v>125</v>
      </c>
      <c r="C858" t="s">
        <v>1583</v>
      </c>
      <c r="D858" t="s">
        <v>1584</v>
      </c>
      <c r="E858" t="s">
        <v>306</v>
      </c>
      <c r="F858" t="s">
        <v>1630</v>
      </c>
      <c r="G858" s="3">
        <v>2.2916666666666669E-2</v>
      </c>
    </row>
    <row r="859" spans="1:7" x14ac:dyDescent="0.25">
      <c r="A859" s="2">
        <v>44650</v>
      </c>
      <c r="B859" t="s">
        <v>125</v>
      </c>
      <c r="C859" t="s">
        <v>1584</v>
      </c>
      <c r="D859" t="s">
        <v>1583</v>
      </c>
      <c r="E859" t="s">
        <v>207</v>
      </c>
      <c r="F859" t="s">
        <v>1631</v>
      </c>
      <c r="G859" s="3">
        <v>1.9444444444444445E-2</v>
      </c>
    </row>
    <row r="860" spans="1:7" x14ac:dyDescent="0.25">
      <c r="A860" s="2">
        <v>44649</v>
      </c>
      <c r="B860" t="s">
        <v>125</v>
      </c>
      <c r="C860" t="s">
        <v>1583</v>
      </c>
      <c r="D860" t="s">
        <v>1584</v>
      </c>
      <c r="E860" t="s">
        <v>564</v>
      </c>
      <c r="F860" t="s">
        <v>147</v>
      </c>
      <c r="G860" s="3">
        <v>1.8749999999999999E-2</v>
      </c>
    </row>
    <row r="861" spans="1:7" x14ac:dyDescent="0.25">
      <c r="A861" s="2">
        <v>44649</v>
      </c>
      <c r="B861" t="s">
        <v>125</v>
      </c>
      <c r="C861" t="s">
        <v>1584</v>
      </c>
      <c r="D861" t="s">
        <v>1583</v>
      </c>
      <c r="E861" t="s">
        <v>788</v>
      </c>
      <c r="F861" t="s">
        <v>1632</v>
      </c>
      <c r="G861" s="3">
        <v>1.8055555555555557E-2</v>
      </c>
    </row>
    <row r="862" spans="1:7" x14ac:dyDescent="0.25">
      <c r="A862" s="2">
        <v>44643</v>
      </c>
      <c r="B862" t="s">
        <v>125</v>
      </c>
      <c r="C862" t="s">
        <v>1583</v>
      </c>
      <c r="D862" t="s">
        <v>1584</v>
      </c>
      <c r="E862" t="s">
        <v>515</v>
      </c>
      <c r="F862" t="s">
        <v>876</v>
      </c>
      <c r="G862" s="3">
        <v>2.013888888888889E-2</v>
      </c>
    </row>
    <row r="863" spans="1:7" x14ac:dyDescent="0.25">
      <c r="A863" s="2">
        <v>44643</v>
      </c>
      <c r="B863" t="s">
        <v>125</v>
      </c>
      <c r="C863" t="s">
        <v>1584</v>
      </c>
      <c r="D863" t="s">
        <v>1583</v>
      </c>
      <c r="E863" t="s">
        <v>1613</v>
      </c>
      <c r="F863" t="s">
        <v>1462</v>
      </c>
      <c r="G863" s="3">
        <v>2.013888888888889E-2</v>
      </c>
    </row>
    <row r="864" spans="1:7" x14ac:dyDescent="0.25">
      <c r="A864" s="2">
        <v>44642</v>
      </c>
      <c r="B864" t="s">
        <v>125</v>
      </c>
      <c r="C864" t="s">
        <v>1583</v>
      </c>
      <c r="D864" t="s">
        <v>1584</v>
      </c>
      <c r="E864" t="s">
        <v>1587</v>
      </c>
      <c r="F864" t="s">
        <v>1044</v>
      </c>
      <c r="G864" s="3">
        <v>2.361111111111111E-2</v>
      </c>
    </row>
    <row r="865" spans="1:10" x14ac:dyDescent="0.25">
      <c r="A865" s="2">
        <v>44642</v>
      </c>
      <c r="B865" t="s">
        <v>125</v>
      </c>
      <c r="C865" t="s">
        <v>1584</v>
      </c>
      <c r="D865" t="s">
        <v>1583</v>
      </c>
      <c r="E865" t="s">
        <v>1633</v>
      </c>
      <c r="F865" t="s">
        <v>259</v>
      </c>
      <c r="G865" s="3">
        <v>1.8055555555555557E-2</v>
      </c>
    </row>
    <row r="866" spans="1:10" x14ac:dyDescent="0.25">
      <c r="A866" s="2">
        <v>44641</v>
      </c>
      <c r="B866" t="s">
        <v>125</v>
      </c>
      <c r="C866" t="s">
        <v>1583</v>
      </c>
      <c r="D866" t="s">
        <v>1584</v>
      </c>
      <c r="E866" t="s">
        <v>917</v>
      </c>
      <c r="F866" t="s">
        <v>436</v>
      </c>
      <c r="G866" s="3">
        <v>1.8749999999999999E-2</v>
      </c>
    </row>
    <row r="867" spans="1:10" x14ac:dyDescent="0.25">
      <c r="A867" s="2">
        <v>44641</v>
      </c>
      <c r="B867" t="s">
        <v>125</v>
      </c>
      <c r="C867" t="s">
        <v>1210</v>
      </c>
      <c r="D867" t="s">
        <v>1583</v>
      </c>
      <c r="E867" t="s">
        <v>1634</v>
      </c>
      <c r="F867" t="s">
        <v>1635</v>
      </c>
      <c r="G867" s="3">
        <v>5.9722222222222225E-2</v>
      </c>
    </row>
    <row r="868" spans="1:10" x14ac:dyDescent="0.25">
      <c r="A868" s="2">
        <v>44640</v>
      </c>
      <c r="B868" t="s">
        <v>125</v>
      </c>
      <c r="C868" t="s">
        <v>1584</v>
      </c>
      <c r="D868" t="s">
        <v>1210</v>
      </c>
      <c r="E868" t="s">
        <v>1240</v>
      </c>
      <c r="F868" t="s">
        <v>394</v>
      </c>
      <c r="G868" s="3">
        <v>6.7361111111111108E-2</v>
      </c>
    </row>
    <row r="869" spans="1:10" x14ac:dyDescent="0.25">
      <c r="A869" s="2">
        <v>44636</v>
      </c>
      <c r="B869" t="s">
        <v>125</v>
      </c>
      <c r="C869" t="s">
        <v>1583</v>
      </c>
      <c r="D869" t="s">
        <v>1584</v>
      </c>
      <c r="E869" t="s">
        <v>959</v>
      </c>
      <c r="F869" t="s">
        <v>566</v>
      </c>
      <c r="G869" s="3">
        <v>1.8055555555555557E-2</v>
      </c>
    </row>
    <row r="870" spans="1:10" x14ac:dyDescent="0.25">
      <c r="A870" s="2">
        <v>44636</v>
      </c>
      <c r="B870" t="s">
        <v>125</v>
      </c>
      <c r="C870" t="s">
        <v>1584</v>
      </c>
      <c r="D870" t="s">
        <v>1583</v>
      </c>
      <c r="E870" t="s">
        <v>1303</v>
      </c>
      <c r="F870" t="s">
        <v>1636</v>
      </c>
      <c r="G870" s="3">
        <v>1.8749999999999999E-2</v>
      </c>
    </row>
    <row r="871" spans="1:10" x14ac:dyDescent="0.25">
      <c r="A871" s="2">
        <v>44635</v>
      </c>
      <c r="B871" t="s">
        <v>125</v>
      </c>
      <c r="C871" t="s">
        <v>1583</v>
      </c>
      <c r="D871" t="s">
        <v>1584</v>
      </c>
      <c r="E871" t="s">
        <v>957</v>
      </c>
      <c r="F871" t="s">
        <v>951</v>
      </c>
      <c r="G871" s="3">
        <v>1.5972222222222224E-2</v>
      </c>
    </row>
    <row r="872" spans="1:10" x14ac:dyDescent="0.25">
      <c r="A872" s="2">
        <v>44635</v>
      </c>
      <c r="B872" t="s">
        <v>125</v>
      </c>
      <c r="C872" t="s">
        <v>1584</v>
      </c>
      <c r="D872" t="s">
        <v>1583</v>
      </c>
      <c r="E872" t="s">
        <v>1637</v>
      </c>
      <c r="F872" t="s">
        <v>469</v>
      </c>
      <c r="G872" s="3">
        <v>1.9444444444444445E-2</v>
      </c>
    </row>
    <row r="873" spans="1:10" x14ac:dyDescent="0.25">
      <c r="A873" s="2">
        <v>44622</v>
      </c>
      <c r="B873" t="s">
        <v>125</v>
      </c>
      <c r="C873" t="s">
        <v>1583</v>
      </c>
      <c r="D873" t="s">
        <v>1584</v>
      </c>
      <c r="E873" t="s">
        <v>1638</v>
      </c>
      <c r="F873" t="s">
        <v>1639</v>
      </c>
      <c r="G873" s="3">
        <v>1.9444444444444445E-2</v>
      </c>
    </row>
    <row r="874" spans="1:10" x14ac:dyDescent="0.25">
      <c r="A874" s="2">
        <v>44622</v>
      </c>
      <c r="B874" t="s">
        <v>125</v>
      </c>
      <c r="C874" t="s">
        <v>1584</v>
      </c>
      <c r="D874" t="s">
        <v>1583</v>
      </c>
      <c r="E874" t="s">
        <v>1640</v>
      </c>
      <c r="F874" t="s">
        <v>1641</v>
      </c>
      <c r="G874" s="3">
        <v>2.1527777777777781E-2</v>
      </c>
    </row>
    <row r="875" spans="1:10" x14ac:dyDescent="0.25">
      <c r="A875" s="2">
        <v>44621</v>
      </c>
      <c r="B875" t="s">
        <v>125</v>
      </c>
      <c r="C875" t="s">
        <v>1583</v>
      </c>
      <c r="D875" t="s">
        <v>1584</v>
      </c>
      <c r="E875" t="s">
        <v>1642</v>
      </c>
      <c r="F875" t="s">
        <v>1643</v>
      </c>
      <c r="G875" s="3">
        <v>1.8055555555555557E-2</v>
      </c>
    </row>
    <row r="876" spans="1:10" x14ac:dyDescent="0.25">
      <c r="A876" s="2">
        <v>44621</v>
      </c>
      <c r="B876" t="s">
        <v>125</v>
      </c>
      <c r="C876" t="s">
        <v>1584</v>
      </c>
      <c r="D876" t="s">
        <v>1583</v>
      </c>
      <c r="E876" t="s">
        <v>1644</v>
      </c>
      <c r="F876" t="s">
        <v>1645</v>
      </c>
      <c r="G876" s="3">
        <v>1.9444444444444445E-2</v>
      </c>
    </row>
    <row r="878" spans="1:10" x14ac:dyDescent="0.25">
      <c r="A878" s="2">
        <v>44702</v>
      </c>
      <c r="B878" t="s">
        <v>125</v>
      </c>
      <c r="C878" t="s">
        <v>1649</v>
      </c>
      <c r="D878" t="s">
        <v>1650</v>
      </c>
      <c r="E878" t="s">
        <v>1651</v>
      </c>
      <c r="F878" t="s">
        <v>1358</v>
      </c>
      <c r="G878" s="3">
        <v>2.8472222222222222E-2</v>
      </c>
      <c r="I878">
        <f>COUNTIF($C$878:$D$882,J878)</f>
        <v>2</v>
      </c>
      <c r="J878" t="s">
        <v>1649</v>
      </c>
    </row>
    <row r="879" spans="1:10" x14ac:dyDescent="0.25">
      <c r="A879" s="2">
        <v>44702</v>
      </c>
      <c r="B879" t="s">
        <v>125</v>
      </c>
      <c r="C879" t="s">
        <v>1650</v>
      </c>
      <c r="D879" t="s">
        <v>1649</v>
      </c>
      <c r="E879" t="s">
        <v>1652</v>
      </c>
      <c r="F879" t="s">
        <v>1653</v>
      </c>
      <c r="G879" s="3">
        <v>3.0555555555555555E-2</v>
      </c>
      <c r="I879">
        <f t="shared" ref="I879:I880" si="21">COUNTIF($C$878:$D$882,J879)</f>
        <v>6</v>
      </c>
      <c r="J879" t="s">
        <v>1650</v>
      </c>
    </row>
    <row r="880" spans="1:10" x14ac:dyDescent="0.25">
      <c r="A880" s="2">
        <v>44683</v>
      </c>
      <c r="B880" t="s">
        <v>357</v>
      </c>
      <c r="C880" t="s">
        <v>1650</v>
      </c>
      <c r="D880" t="s">
        <v>1650</v>
      </c>
      <c r="E880" t="s">
        <v>1654</v>
      </c>
      <c r="F880" t="s">
        <v>1655</v>
      </c>
      <c r="G880" s="3">
        <v>8.3333333333333332E-3</v>
      </c>
      <c r="I880">
        <f t="shared" si="21"/>
        <v>2</v>
      </c>
      <c r="J880" t="s">
        <v>205</v>
      </c>
    </row>
    <row r="881" spans="1:10" x14ac:dyDescent="0.25">
      <c r="A881" s="2">
        <v>44633</v>
      </c>
      <c r="B881" t="s">
        <v>125</v>
      </c>
      <c r="C881" t="s">
        <v>205</v>
      </c>
      <c r="D881" t="s">
        <v>1650</v>
      </c>
      <c r="E881" t="s">
        <v>1656</v>
      </c>
      <c r="F881" t="s">
        <v>1657</v>
      </c>
      <c r="G881" s="3">
        <v>3.1944444444444449E-2</v>
      </c>
    </row>
    <row r="882" spans="1:10" x14ac:dyDescent="0.25">
      <c r="A882" s="2">
        <v>44633</v>
      </c>
      <c r="B882" t="s">
        <v>125</v>
      </c>
      <c r="C882" t="s">
        <v>1650</v>
      </c>
      <c r="D882" t="s">
        <v>205</v>
      </c>
      <c r="E882" t="s">
        <v>1658</v>
      </c>
      <c r="F882" t="s">
        <v>1659</v>
      </c>
      <c r="G882" s="3">
        <v>3.0555555555555555E-2</v>
      </c>
    </row>
    <row r="884" spans="1:10" x14ac:dyDescent="0.25">
      <c r="A884" s="2">
        <v>44710</v>
      </c>
      <c r="B884" t="s">
        <v>125</v>
      </c>
      <c r="C884" t="s">
        <v>600</v>
      </c>
      <c r="D884" t="s">
        <v>1662</v>
      </c>
      <c r="E884" t="s">
        <v>623</v>
      </c>
      <c r="F884" t="s">
        <v>1663</v>
      </c>
      <c r="G884" s="3">
        <v>8.4722222222222213E-2</v>
      </c>
      <c r="I884">
        <f>COUNTIF($C$884:$D$900,J884)</f>
        <v>4</v>
      </c>
      <c r="J884" t="s">
        <v>600</v>
      </c>
    </row>
    <row r="885" spans="1:10" x14ac:dyDescent="0.25">
      <c r="A885" s="2">
        <v>44707</v>
      </c>
      <c r="B885" t="s">
        <v>125</v>
      </c>
      <c r="C885" t="s">
        <v>1662</v>
      </c>
      <c r="D885" t="s">
        <v>600</v>
      </c>
      <c r="E885" t="s">
        <v>1664</v>
      </c>
      <c r="F885" t="s">
        <v>1665</v>
      </c>
      <c r="G885" s="3">
        <v>9.6527777777777768E-2</v>
      </c>
      <c r="I885">
        <f t="shared" ref="I885:I892" si="22">COUNTIF($C$884:$D$900,J885)</f>
        <v>12</v>
      </c>
      <c r="J885" t="s">
        <v>1662</v>
      </c>
    </row>
    <row r="886" spans="1:10" x14ac:dyDescent="0.25">
      <c r="A886" s="2">
        <v>44707</v>
      </c>
      <c r="B886" t="s">
        <v>125</v>
      </c>
      <c r="C886" t="s">
        <v>1662</v>
      </c>
      <c r="D886" t="s">
        <v>205</v>
      </c>
      <c r="E886" t="s">
        <v>1664</v>
      </c>
      <c r="G886" t="s">
        <v>266</v>
      </c>
      <c r="I886">
        <f t="shared" si="22"/>
        <v>2</v>
      </c>
      <c r="J886" t="s">
        <v>1669</v>
      </c>
    </row>
    <row r="887" spans="1:10" x14ac:dyDescent="0.25">
      <c r="A887" s="2">
        <v>44695</v>
      </c>
      <c r="B887" t="s">
        <v>125</v>
      </c>
      <c r="C887" t="s">
        <v>600</v>
      </c>
      <c r="D887" t="s">
        <v>1662</v>
      </c>
      <c r="E887" t="s">
        <v>1666</v>
      </c>
      <c r="F887" t="s">
        <v>1667</v>
      </c>
      <c r="G887" s="3">
        <v>7.3611111111111113E-2</v>
      </c>
      <c r="I887">
        <f t="shared" si="22"/>
        <v>4</v>
      </c>
      <c r="J887" t="s">
        <v>1674</v>
      </c>
    </row>
    <row r="888" spans="1:10" x14ac:dyDescent="0.25">
      <c r="A888" s="2">
        <v>44694</v>
      </c>
      <c r="B888" t="s">
        <v>125</v>
      </c>
      <c r="C888" t="s">
        <v>1662</v>
      </c>
      <c r="D888" t="s">
        <v>600</v>
      </c>
      <c r="E888" t="s">
        <v>714</v>
      </c>
      <c r="F888" t="s">
        <v>1668</v>
      </c>
      <c r="G888" s="3">
        <v>7.6388888888888895E-2</v>
      </c>
      <c r="I888">
        <f t="shared" si="22"/>
        <v>2</v>
      </c>
      <c r="J888" t="s">
        <v>1676</v>
      </c>
    </row>
    <row r="889" spans="1:10" x14ac:dyDescent="0.25">
      <c r="A889" s="2">
        <v>44693</v>
      </c>
      <c r="B889" t="s">
        <v>125</v>
      </c>
      <c r="C889" t="s">
        <v>1669</v>
      </c>
      <c r="D889" t="s">
        <v>1662</v>
      </c>
      <c r="E889" t="s">
        <v>1670</v>
      </c>
      <c r="F889" t="s">
        <v>1671</v>
      </c>
      <c r="G889" s="3">
        <v>2.7083333333333334E-2</v>
      </c>
      <c r="I889">
        <f t="shared" si="22"/>
        <v>3</v>
      </c>
      <c r="J889" t="s">
        <v>205</v>
      </c>
    </row>
    <row r="890" spans="1:10" x14ac:dyDescent="0.25">
      <c r="A890" s="2">
        <v>44693</v>
      </c>
      <c r="B890" t="s">
        <v>125</v>
      </c>
      <c r="C890" t="s">
        <v>1662</v>
      </c>
      <c r="D890" t="s">
        <v>1669</v>
      </c>
      <c r="E890" t="s">
        <v>1672</v>
      </c>
      <c r="F890" t="s">
        <v>1673</v>
      </c>
      <c r="G890" s="3">
        <v>2.0833333333333332E-2</v>
      </c>
      <c r="I890">
        <f t="shared" si="22"/>
        <v>2</v>
      </c>
      <c r="J890" t="s">
        <v>1344</v>
      </c>
    </row>
    <row r="891" spans="1:10" x14ac:dyDescent="0.25">
      <c r="A891" s="2">
        <v>44687</v>
      </c>
      <c r="B891" t="s">
        <v>125</v>
      </c>
      <c r="C891" t="s">
        <v>1674</v>
      </c>
      <c r="D891" t="s">
        <v>1662</v>
      </c>
      <c r="E891" t="s">
        <v>1345</v>
      </c>
      <c r="F891" t="s">
        <v>1675</v>
      </c>
      <c r="G891" s="3">
        <v>1.1111111111111112E-2</v>
      </c>
      <c r="I891">
        <f t="shared" si="22"/>
        <v>3</v>
      </c>
      <c r="J891" t="s">
        <v>1406</v>
      </c>
    </row>
    <row r="892" spans="1:10" x14ac:dyDescent="0.25">
      <c r="A892" s="2">
        <v>44687</v>
      </c>
      <c r="B892" t="s">
        <v>125</v>
      </c>
      <c r="C892" t="s">
        <v>1676</v>
      </c>
      <c r="D892" t="s">
        <v>1674</v>
      </c>
      <c r="E892" t="s">
        <v>1677</v>
      </c>
      <c r="F892" t="s">
        <v>1663</v>
      </c>
      <c r="G892" s="3">
        <v>0.14861111111111111</v>
      </c>
      <c r="I892">
        <f t="shared" si="22"/>
        <v>2</v>
      </c>
      <c r="J892" t="s">
        <v>1688</v>
      </c>
    </row>
    <row r="893" spans="1:10" x14ac:dyDescent="0.25">
      <c r="A893" s="2">
        <v>44685</v>
      </c>
      <c r="B893" t="s">
        <v>125</v>
      </c>
      <c r="C893" t="s">
        <v>1674</v>
      </c>
      <c r="D893" t="s">
        <v>1676</v>
      </c>
      <c r="E893" t="s">
        <v>1678</v>
      </c>
      <c r="F893" t="s">
        <v>1679</v>
      </c>
      <c r="G893" s="3">
        <v>0.12430555555555556</v>
      </c>
    </row>
    <row r="894" spans="1:10" x14ac:dyDescent="0.25">
      <c r="A894" s="2">
        <v>44684</v>
      </c>
      <c r="B894" t="s">
        <v>357</v>
      </c>
      <c r="C894" t="s">
        <v>1662</v>
      </c>
      <c r="D894" t="s">
        <v>1674</v>
      </c>
      <c r="E894" t="s">
        <v>711</v>
      </c>
      <c r="F894" t="s">
        <v>1657</v>
      </c>
      <c r="G894" s="3">
        <v>8.3333333333333332E-3</v>
      </c>
    </row>
    <row r="895" spans="1:10" x14ac:dyDescent="0.25">
      <c r="A895" s="2">
        <v>44667</v>
      </c>
      <c r="B895" t="s">
        <v>125</v>
      </c>
      <c r="C895" t="s">
        <v>205</v>
      </c>
      <c r="D895" t="s">
        <v>1662</v>
      </c>
      <c r="E895" t="s">
        <v>1680</v>
      </c>
      <c r="F895" t="s">
        <v>1681</v>
      </c>
      <c r="G895" s="3">
        <v>8.3333333333333329E-2</v>
      </c>
    </row>
    <row r="896" spans="1:10" x14ac:dyDescent="0.25">
      <c r="A896" s="2">
        <v>44666</v>
      </c>
      <c r="B896" t="s">
        <v>125</v>
      </c>
      <c r="C896" t="s">
        <v>1344</v>
      </c>
      <c r="D896" t="s">
        <v>205</v>
      </c>
      <c r="E896" t="s">
        <v>1682</v>
      </c>
      <c r="F896" t="s">
        <v>1683</v>
      </c>
      <c r="G896" s="3">
        <v>2.013888888888889E-2</v>
      </c>
    </row>
    <row r="897" spans="1:10" x14ac:dyDescent="0.25">
      <c r="A897" s="2">
        <v>44666</v>
      </c>
      <c r="B897" t="s">
        <v>125</v>
      </c>
      <c r="C897" t="s">
        <v>1406</v>
      </c>
      <c r="D897" t="s">
        <v>1344</v>
      </c>
      <c r="E897" t="s">
        <v>1684</v>
      </c>
      <c r="F897" t="s">
        <v>1685</v>
      </c>
      <c r="G897" s="3">
        <v>7.1527777777777787E-2</v>
      </c>
    </row>
    <row r="898" spans="1:10" x14ac:dyDescent="0.25">
      <c r="A898" s="2">
        <v>44660</v>
      </c>
      <c r="B898" t="s">
        <v>125</v>
      </c>
      <c r="C898" t="s">
        <v>1662</v>
      </c>
      <c r="D898" t="s">
        <v>1406</v>
      </c>
      <c r="E898" t="s">
        <v>1686</v>
      </c>
      <c r="F898" t="s">
        <v>1687</v>
      </c>
      <c r="G898" s="3">
        <v>0.14375000000000002</v>
      </c>
    </row>
    <row r="899" spans="1:10" x14ac:dyDescent="0.25">
      <c r="A899" s="2">
        <v>44627</v>
      </c>
      <c r="B899" t="s">
        <v>125</v>
      </c>
      <c r="C899" t="s">
        <v>1688</v>
      </c>
      <c r="D899" t="s">
        <v>1662</v>
      </c>
      <c r="E899" t="s">
        <v>1689</v>
      </c>
      <c r="F899" t="s">
        <v>1690</v>
      </c>
      <c r="G899" s="3">
        <v>4.8611111111111112E-3</v>
      </c>
    </row>
    <row r="900" spans="1:10" x14ac:dyDescent="0.25">
      <c r="A900" s="2">
        <v>44627</v>
      </c>
      <c r="B900" t="s">
        <v>125</v>
      </c>
      <c r="C900" t="s">
        <v>1406</v>
      </c>
      <c r="D900" t="s">
        <v>1688</v>
      </c>
      <c r="E900" t="s">
        <v>1691</v>
      </c>
      <c r="F900" t="s">
        <v>1692</v>
      </c>
      <c r="G900" s="3">
        <v>0.15625</v>
      </c>
    </row>
    <row r="902" spans="1:10" x14ac:dyDescent="0.25">
      <c r="A902" s="2">
        <v>44708</v>
      </c>
      <c r="B902" t="s">
        <v>125</v>
      </c>
      <c r="C902" t="s">
        <v>1697</v>
      </c>
      <c r="D902" t="s">
        <v>451</v>
      </c>
      <c r="E902" t="s">
        <v>316</v>
      </c>
      <c r="F902" t="s">
        <v>1698</v>
      </c>
      <c r="G902" s="3">
        <v>7.4305555555555555E-2</v>
      </c>
      <c r="I902">
        <f>COUNTIF($C$902:$D$930,J902)</f>
        <v>2</v>
      </c>
      <c r="J902" t="s">
        <v>1697</v>
      </c>
    </row>
    <row r="903" spans="1:10" x14ac:dyDescent="0.25">
      <c r="A903" s="2">
        <v>44708</v>
      </c>
      <c r="B903" t="s">
        <v>125</v>
      </c>
      <c r="C903" t="s">
        <v>451</v>
      </c>
      <c r="D903" t="s">
        <v>1697</v>
      </c>
      <c r="E903" t="s">
        <v>1176</v>
      </c>
      <c r="F903" t="s">
        <v>1699</v>
      </c>
      <c r="G903" s="3">
        <v>6.458333333333334E-2</v>
      </c>
      <c r="I903">
        <f t="shared" ref="I903:I913" si="23">COUNTIF($C$902:$D$930,J903)</f>
        <v>24</v>
      </c>
      <c r="J903" t="s">
        <v>451</v>
      </c>
    </row>
    <row r="904" spans="1:10" x14ac:dyDescent="0.25">
      <c r="A904" s="2">
        <v>44700</v>
      </c>
      <c r="B904" t="s">
        <v>125</v>
      </c>
      <c r="C904" t="s">
        <v>1700</v>
      </c>
      <c r="D904" t="s">
        <v>451</v>
      </c>
      <c r="E904" t="s">
        <v>810</v>
      </c>
      <c r="F904" t="s">
        <v>317</v>
      </c>
      <c r="G904" s="3">
        <v>5.486111111111111E-2</v>
      </c>
      <c r="I904">
        <f t="shared" si="23"/>
        <v>12</v>
      </c>
      <c r="J904" t="s">
        <v>1700</v>
      </c>
    </row>
    <row r="905" spans="1:10" x14ac:dyDescent="0.25">
      <c r="A905" s="2">
        <v>44700</v>
      </c>
      <c r="B905" t="s">
        <v>125</v>
      </c>
      <c r="C905" t="s">
        <v>451</v>
      </c>
      <c r="D905" t="s">
        <v>1700</v>
      </c>
      <c r="E905" t="s">
        <v>1701</v>
      </c>
      <c r="F905" t="s">
        <v>1154</v>
      </c>
      <c r="G905" s="3">
        <v>5.4166666666666669E-2</v>
      </c>
      <c r="I905">
        <f t="shared" si="23"/>
        <v>2</v>
      </c>
      <c r="J905" t="s">
        <v>138</v>
      </c>
    </row>
    <row r="906" spans="1:10" x14ac:dyDescent="0.25">
      <c r="A906" s="2">
        <v>44692</v>
      </c>
      <c r="B906" t="s">
        <v>125</v>
      </c>
      <c r="C906" t="s">
        <v>1700</v>
      </c>
      <c r="D906" t="s">
        <v>451</v>
      </c>
      <c r="E906" t="s">
        <v>751</v>
      </c>
      <c r="F906" t="s">
        <v>1702</v>
      </c>
      <c r="G906" s="3">
        <v>4.8611111111111112E-2</v>
      </c>
      <c r="I906">
        <f t="shared" si="23"/>
        <v>2</v>
      </c>
      <c r="J906" t="s">
        <v>1705</v>
      </c>
    </row>
    <row r="907" spans="1:10" x14ac:dyDescent="0.25">
      <c r="A907" s="2">
        <v>44691</v>
      </c>
      <c r="B907" t="s">
        <v>125</v>
      </c>
      <c r="C907" t="s">
        <v>451</v>
      </c>
      <c r="D907" t="s">
        <v>1700</v>
      </c>
      <c r="E907" t="s">
        <v>1026</v>
      </c>
      <c r="F907" t="s">
        <v>923</v>
      </c>
      <c r="G907" s="3">
        <v>5.6944444444444443E-2</v>
      </c>
      <c r="I907">
        <f t="shared" si="23"/>
        <v>4</v>
      </c>
      <c r="J907" t="s">
        <v>1501</v>
      </c>
    </row>
    <row r="908" spans="1:10" x14ac:dyDescent="0.25">
      <c r="A908" s="2">
        <v>44685</v>
      </c>
      <c r="B908" t="s">
        <v>125</v>
      </c>
      <c r="C908" t="s">
        <v>138</v>
      </c>
      <c r="D908" t="s">
        <v>451</v>
      </c>
      <c r="E908" t="s">
        <v>1703</v>
      </c>
      <c r="F908" t="s">
        <v>1704</v>
      </c>
      <c r="G908" s="3">
        <v>0.11805555555555557</v>
      </c>
      <c r="I908">
        <f t="shared" si="23"/>
        <v>2</v>
      </c>
      <c r="J908" t="s">
        <v>488</v>
      </c>
    </row>
    <row r="909" spans="1:10" x14ac:dyDescent="0.25">
      <c r="A909" s="2">
        <v>44684</v>
      </c>
      <c r="B909" t="s">
        <v>125</v>
      </c>
      <c r="C909" t="s">
        <v>1705</v>
      </c>
      <c r="D909" t="s">
        <v>138</v>
      </c>
      <c r="E909" t="s">
        <v>1706</v>
      </c>
      <c r="F909" t="s">
        <v>477</v>
      </c>
      <c r="G909" s="3">
        <v>2.9861111111111113E-2</v>
      </c>
      <c r="I909">
        <f t="shared" si="23"/>
        <v>2</v>
      </c>
      <c r="J909" t="s">
        <v>1714</v>
      </c>
    </row>
    <row r="910" spans="1:10" x14ac:dyDescent="0.25">
      <c r="A910" s="2">
        <v>44683</v>
      </c>
      <c r="B910" t="s">
        <v>125</v>
      </c>
      <c r="C910" t="s">
        <v>451</v>
      </c>
      <c r="D910" t="s">
        <v>1705</v>
      </c>
      <c r="E910" t="s">
        <v>1707</v>
      </c>
      <c r="F910" t="s">
        <v>486</v>
      </c>
      <c r="G910" s="3">
        <v>0.12847222222222224</v>
      </c>
      <c r="I910">
        <f t="shared" si="23"/>
        <v>2</v>
      </c>
      <c r="J910" t="s">
        <v>1723</v>
      </c>
    </row>
    <row r="911" spans="1:10" x14ac:dyDescent="0.25">
      <c r="A911" s="2">
        <v>44682</v>
      </c>
      <c r="B911" t="s">
        <v>125</v>
      </c>
      <c r="C911" t="s">
        <v>1501</v>
      </c>
      <c r="D911" t="s">
        <v>451</v>
      </c>
      <c r="E911" t="s">
        <v>1708</v>
      </c>
      <c r="F911" t="s">
        <v>737</v>
      </c>
      <c r="G911" s="3">
        <v>3.888888888888889E-2</v>
      </c>
      <c r="I911">
        <f t="shared" si="23"/>
        <v>2</v>
      </c>
      <c r="J911" t="s">
        <v>1726</v>
      </c>
    </row>
    <row r="912" spans="1:10" x14ac:dyDescent="0.25">
      <c r="A912" s="2">
        <v>44679</v>
      </c>
      <c r="B912" t="s">
        <v>125</v>
      </c>
      <c r="C912" t="s">
        <v>451</v>
      </c>
      <c r="D912" t="s">
        <v>1501</v>
      </c>
      <c r="E912" t="s">
        <v>926</v>
      </c>
      <c r="F912" t="s">
        <v>129</v>
      </c>
      <c r="G912" s="3">
        <v>3.2638888888888891E-2</v>
      </c>
      <c r="I912">
        <f t="shared" si="23"/>
        <v>2</v>
      </c>
      <c r="J912" t="s">
        <v>1729</v>
      </c>
    </row>
    <row r="913" spans="1:10" x14ac:dyDescent="0.25">
      <c r="A913" s="2">
        <v>44673</v>
      </c>
      <c r="B913" t="s">
        <v>125</v>
      </c>
      <c r="C913" t="s">
        <v>1700</v>
      </c>
      <c r="D913" t="s">
        <v>451</v>
      </c>
      <c r="E913" t="s">
        <v>961</v>
      </c>
      <c r="F913" t="s">
        <v>1709</v>
      </c>
      <c r="G913" s="3">
        <v>5.1388888888888894E-2</v>
      </c>
      <c r="I913">
        <f t="shared" si="23"/>
        <v>2</v>
      </c>
      <c r="J913" t="s">
        <v>1739</v>
      </c>
    </row>
    <row r="914" spans="1:10" x14ac:dyDescent="0.25">
      <c r="A914" s="2">
        <v>44672</v>
      </c>
      <c r="B914" t="s">
        <v>125</v>
      </c>
      <c r="C914" t="s">
        <v>488</v>
      </c>
      <c r="D914" t="s">
        <v>1700</v>
      </c>
      <c r="E914" t="s">
        <v>1710</v>
      </c>
      <c r="F914" t="s">
        <v>1711</v>
      </c>
      <c r="G914" s="3">
        <v>2.9166666666666664E-2</v>
      </c>
    </row>
    <row r="915" spans="1:10" x14ac:dyDescent="0.25">
      <c r="A915" s="2">
        <v>44672</v>
      </c>
      <c r="B915" t="s">
        <v>125</v>
      </c>
      <c r="C915" t="s">
        <v>451</v>
      </c>
      <c r="D915" t="s">
        <v>488</v>
      </c>
      <c r="E915" t="s">
        <v>1712</v>
      </c>
      <c r="F915" t="s">
        <v>1713</v>
      </c>
      <c r="G915" s="3">
        <v>6.9444444444444434E-2</v>
      </c>
    </row>
    <row r="916" spans="1:10" x14ac:dyDescent="0.25">
      <c r="A916" s="2">
        <v>44670</v>
      </c>
      <c r="B916" t="s">
        <v>125</v>
      </c>
      <c r="C916" t="s">
        <v>1714</v>
      </c>
      <c r="D916" t="s">
        <v>451</v>
      </c>
      <c r="E916" t="s">
        <v>249</v>
      </c>
      <c r="F916" t="s">
        <v>1715</v>
      </c>
      <c r="G916" s="3">
        <v>2.9166666666666664E-2</v>
      </c>
    </row>
    <row r="917" spans="1:10" x14ac:dyDescent="0.25">
      <c r="A917" s="2">
        <v>44670</v>
      </c>
      <c r="B917" t="s">
        <v>125</v>
      </c>
      <c r="C917" t="s">
        <v>1501</v>
      </c>
      <c r="D917" t="s">
        <v>1714</v>
      </c>
      <c r="E917" t="s">
        <v>1716</v>
      </c>
      <c r="F917" t="s">
        <v>1717</v>
      </c>
      <c r="G917" s="3">
        <v>1.9444444444444445E-2</v>
      </c>
    </row>
    <row r="918" spans="1:10" x14ac:dyDescent="0.25">
      <c r="A918" s="2">
        <v>44670</v>
      </c>
      <c r="B918" t="s">
        <v>125</v>
      </c>
      <c r="C918" t="s">
        <v>451</v>
      </c>
      <c r="D918" t="s">
        <v>1501</v>
      </c>
      <c r="E918" t="s">
        <v>1718</v>
      </c>
      <c r="F918" t="s">
        <v>548</v>
      </c>
      <c r="G918" s="3">
        <v>4.7916666666666663E-2</v>
      </c>
    </row>
    <row r="919" spans="1:10" x14ac:dyDescent="0.25">
      <c r="A919" s="2">
        <v>44663</v>
      </c>
      <c r="B919" t="s">
        <v>125</v>
      </c>
      <c r="C919" t="s">
        <v>1700</v>
      </c>
      <c r="D919" t="s">
        <v>451</v>
      </c>
      <c r="E919" t="s">
        <v>1719</v>
      </c>
      <c r="F919" t="s">
        <v>1720</v>
      </c>
      <c r="G919" s="3">
        <v>5.2777777777777778E-2</v>
      </c>
    </row>
    <row r="920" spans="1:10" x14ac:dyDescent="0.25">
      <c r="A920" s="2">
        <v>44662</v>
      </c>
      <c r="B920" t="s">
        <v>125</v>
      </c>
      <c r="C920" t="s">
        <v>451</v>
      </c>
      <c r="D920" t="s">
        <v>1700</v>
      </c>
      <c r="E920" t="s">
        <v>1721</v>
      </c>
      <c r="F920" t="s">
        <v>1722</v>
      </c>
      <c r="G920" s="3">
        <v>5.2083333333333336E-2</v>
      </c>
    </row>
    <row r="921" spans="1:10" x14ac:dyDescent="0.25">
      <c r="A921" s="2">
        <v>44651</v>
      </c>
      <c r="B921" t="s">
        <v>125</v>
      </c>
      <c r="C921" t="s">
        <v>1723</v>
      </c>
      <c r="D921" t="s">
        <v>451</v>
      </c>
      <c r="E921" t="s">
        <v>1724</v>
      </c>
      <c r="F921" t="s">
        <v>1725</v>
      </c>
      <c r="G921" s="3">
        <v>0.18819444444444444</v>
      </c>
    </row>
    <row r="922" spans="1:10" x14ac:dyDescent="0.25">
      <c r="A922" s="2">
        <v>44649</v>
      </c>
      <c r="B922" t="s">
        <v>125</v>
      </c>
      <c r="C922" t="s">
        <v>1726</v>
      </c>
      <c r="D922" t="s">
        <v>1723</v>
      </c>
      <c r="E922" t="s">
        <v>1727</v>
      </c>
      <c r="F922" t="s">
        <v>1728</v>
      </c>
      <c r="G922" s="3">
        <v>4.3750000000000004E-2</v>
      </c>
    </row>
    <row r="923" spans="1:10" x14ac:dyDescent="0.25">
      <c r="A923" s="2">
        <v>44648</v>
      </c>
      <c r="B923" t="s">
        <v>125</v>
      </c>
      <c r="C923" t="s">
        <v>1729</v>
      </c>
      <c r="D923" t="s">
        <v>1726</v>
      </c>
      <c r="E923" t="s">
        <v>1730</v>
      </c>
      <c r="F923" t="s">
        <v>1731</v>
      </c>
      <c r="G923" s="3">
        <v>1.1805555555555555E-2</v>
      </c>
    </row>
    <row r="924" spans="1:10" x14ac:dyDescent="0.25">
      <c r="A924" s="2">
        <v>44647</v>
      </c>
      <c r="B924" t="s">
        <v>125</v>
      </c>
      <c r="C924" t="s">
        <v>451</v>
      </c>
      <c r="D924" t="s">
        <v>1729</v>
      </c>
      <c r="E924" t="s">
        <v>1732</v>
      </c>
      <c r="F924" t="s">
        <v>1733</v>
      </c>
      <c r="G924" s="3">
        <v>0.14444444444444446</v>
      </c>
    </row>
    <row r="925" spans="1:10" x14ac:dyDescent="0.25">
      <c r="A925" s="2">
        <v>44640</v>
      </c>
      <c r="B925" t="s">
        <v>125</v>
      </c>
      <c r="C925" t="s">
        <v>1700</v>
      </c>
      <c r="D925" t="s">
        <v>451</v>
      </c>
      <c r="E925" t="s">
        <v>1734</v>
      </c>
      <c r="F925" t="s">
        <v>325</v>
      </c>
      <c r="G925" s="3">
        <v>5.9027777777777783E-2</v>
      </c>
    </row>
    <row r="926" spans="1:10" x14ac:dyDescent="0.25">
      <c r="A926" s="2">
        <v>44640</v>
      </c>
      <c r="B926" t="s">
        <v>125</v>
      </c>
      <c r="C926" t="s">
        <v>451</v>
      </c>
      <c r="D926" t="s">
        <v>1700</v>
      </c>
      <c r="E926" t="s">
        <v>1054</v>
      </c>
      <c r="F926" t="s">
        <v>1735</v>
      </c>
      <c r="G926" s="3">
        <v>4.9305555555555554E-2</v>
      </c>
    </row>
    <row r="927" spans="1:10" x14ac:dyDescent="0.25">
      <c r="A927" s="2">
        <v>44635</v>
      </c>
      <c r="B927" t="s">
        <v>125</v>
      </c>
      <c r="C927" t="s">
        <v>1700</v>
      </c>
      <c r="D927" t="s">
        <v>451</v>
      </c>
      <c r="E927" t="s">
        <v>1736</v>
      </c>
      <c r="F927" t="s">
        <v>1737</v>
      </c>
      <c r="G927" s="3">
        <v>5.347222222222222E-2</v>
      </c>
    </row>
    <row r="928" spans="1:10" x14ac:dyDescent="0.25">
      <c r="A928" s="2">
        <v>44635</v>
      </c>
      <c r="B928" t="s">
        <v>125</v>
      </c>
      <c r="C928" t="s">
        <v>451</v>
      </c>
      <c r="D928" t="s">
        <v>1700</v>
      </c>
      <c r="E928" t="s">
        <v>1738</v>
      </c>
      <c r="F928" t="s">
        <v>908</v>
      </c>
      <c r="G928" s="3">
        <v>5.1388888888888894E-2</v>
      </c>
    </row>
    <row r="929" spans="1:10" x14ac:dyDescent="0.25">
      <c r="A929" s="2">
        <v>44633</v>
      </c>
      <c r="B929" t="s">
        <v>125</v>
      </c>
      <c r="C929" t="s">
        <v>1739</v>
      </c>
      <c r="D929" t="s">
        <v>451</v>
      </c>
      <c r="E929" t="s">
        <v>1740</v>
      </c>
      <c r="F929" t="s">
        <v>1741</v>
      </c>
      <c r="G929" s="3">
        <v>0.13819444444444443</v>
      </c>
    </row>
    <row r="930" spans="1:10" x14ac:dyDescent="0.25">
      <c r="A930" s="2">
        <v>44625</v>
      </c>
      <c r="B930" t="s">
        <v>125</v>
      </c>
      <c r="C930" t="s">
        <v>451</v>
      </c>
      <c r="D930" t="s">
        <v>1739</v>
      </c>
      <c r="E930" t="s">
        <v>1742</v>
      </c>
      <c r="F930" t="s">
        <v>1743</v>
      </c>
      <c r="G930" s="3">
        <v>0.12083333333333333</v>
      </c>
    </row>
    <row r="932" spans="1:10" x14ac:dyDescent="0.25">
      <c r="A932" s="2">
        <v>44706</v>
      </c>
      <c r="B932" t="s">
        <v>125</v>
      </c>
      <c r="C932" t="s">
        <v>1747</v>
      </c>
      <c r="D932" t="s">
        <v>1748</v>
      </c>
      <c r="E932" t="s">
        <v>1394</v>
      </c>
      <c r="F932" t="s">
        <v>1613</v>
      </c>
      <c r="G932" s="3">
        <v>0.14791666666666667</v>
      </c>
      <c r="I932">
        <f>COUNTIF($C$932:$D$967,J932)</f>
        <v>4</v>
      </c>
      <c r="J932" t="s">
        <v>1747</v>
      </c>
    </row>
    <row r="933" spans="1:10" x14ac:dyDescent="0.25">
      <c r="A933" s="2">
        <v>44704</v>
      </c>
      <c r="B933" t="s">
        <v>125</v>
      </c>
      <c r="C933" t="s">
        <v>1748</v>
      </c>
      <c r="D933" t="s">
        <v>1747</v>
      </c>
      <c r="E933" t="s">
        <v>1749</v>
      </c>
      <c r="F933" t="s">
        <v>635</v>
      </c>
      <c r="G933" s="3">
        <v>0.16388888888888889</v>
      </c>
      <c r="I933">
        <f t="shared" ref="I933:I949" si="24">COUNTIF($C$932:$D$967,J933)</f>
        <v>32</v>
      </c>
      <c r="J933" t="s">
        <v>1748</v>
      </c>
    </row>
    <row r="934" spans="1:10" x14ac:dyDescent="0.25">
      <c r="A934" s="2">
        <v>44700</v>
      </c>
      <c r="B934" t="s">
        <v>125</v>
      </c>
      <c r="C934" t="s">
        <v>1700</v>
      </c>
      <c r="D934" t="s">
        <v>1748</v>
      </c>
      <c r="E934" t="s">
        <v>1750</v>
      </c>
      <c r="F934" t="s">
        <v>1526</v>
      </c>
      <c r="G934" s="3">
        <v>7.0833333333333331E-2</v>
      </c>
      <c r="I934">
        <f t="shared" si="24"/>
        <v>2</v>
      </c>
      <c r="J934" t="s">
        <v>1700</v>
      </c>
    </row>
    <row r="935" spans="1:10" x14ac:dyDescent="0.25">
      <c r="A935" s="2">
        <v>44698</v>
      </c>
      <c r="B935" t="s">
        <v>125</v>
      </c>
      <c r="C935" t="s">
        <v>1748</v>
      </c>
      <c r="D935" t="s">
        <v>1700</v>
      </c>
      <c r="E935" t="s">
        <v>1751</v>
      </c>
      <c r="F935" t="s">
        <v>1752</v>
      </c>
      <c r="G935" s="3">
        <v>5.6944444444444443E-2</v>
      </c>
      <c r="I935">
        <f t="shared" si="24"/>
        <v>4</v>
      </c>
      <c r="J935" t="s">
        <v>1138</v>
      </c>
    </row>
    <row r="936" spans="1:10" x14ac:dyDescent="0.25">
      <c r="A936" s="2">
        <v>44687</v>
      </c>
      <c r="B936" t="s">
        <v>125</v>
      </c>
      <c r="C936" t="s">
        <v>1747</v>
      </c>
      <c r="D936" t="s">
        <v>1748</v>
      </c>
      <c r="E936" t="s">
        <v>1753</v>
      </c>
      <c r="F936" t="s">
        <v>1450</v>
      </c>
      <c r="G936" s="3">
        <v>0.13541666666666666</v>
      </c>
      <c r="I936">
        <f t="shared" si="24"/>
        <v>2</v>
      </c>
      <c r="J936" t="s">
        <v>154</v>
      </c>
    </row>
    <row r="937" spans="1:10" x14ac:dyDescent="0.25">
      <c r="A937" s="2">
        <v>44686</v>
      </c>
      <c r="B937" t="s">
        <v>125</v>
      </c>
      <c r="C937" t="s">
        <v>1748</v>
      </c>
      <c r="D937" t="s">
        <v>1747</v>
      </c>
      <c r="E937" t="s">
        <v>1024</v>
      </c>
      <c r="F937" t="s">
        <v>1754</v>
      </c>
      <c r="G937" s="3">
        <v>0.17083333333333331</v>
      </c>
      <c r="I937">
        <f t="shared" si="24"/>
        <v>2</v>
      </c>
      <c r="J937" t="s">
        <v>1759</v>
      </c>
    </row>
    <row r="938" spans="1:10" x14ac:dyDescent="0.25">
      <c r="A938" s="2">
        <v>44670</v>
      </c>
      <c r="B938" t="s">
        <v>125</v>
      </c>
      <c r="C938" t="s">
        <v>1138</v>
      </c>
      <c r="D938" t="s">
        <v>1748</v>
      </c>
      <c r="E938" t="s">
        <v>1755</v>
      </c>
      <c r="F938" t="s">
        <v>1756</v>
      </c>
      <c r="G938" s="3">
        <v>3.4027777777777775E-2</v>
      </c>
      <c r="I938">
        <f t="shared" si="24"/>
        <v>2</v>
      </c>
      <c r="J938" t="s">
        <v>1762</v>
      </c>
    </row>
    <row r="939" spans="1:10" x14ac:dyDescent="0.25">
      <c r="A939" s="2">
        <v>44669</v>
      </c>
      <c r="B939" t="s">
        <v>125</v>
      </c>
      <c r="C939" t="s">
        <v>1748</v>
      </c>
      <c r="D939" t="s">
        <v>1138</v>
      </c>
      <c r="E939" t="s">
        <v>785</v>
      </c>
      <c r="F939" t="s">
        <v>746</v>
      </c>
      <c r="G939" s="3">
        <v>3.0555555555555555E-2</v>
      </c>
      <c r="I939">
        <f t="shared" si="24"/>
        <v>2</v>
      </c>
      <c r="J939" t="s">
        <v>865</v>
      </c>
    </row>
    <row r="940" spans="1:10" x14ac:dyDescent="0.25">
      <c r="A940" s="2">
        <v>44663</v>
      </c>
      <c r="B940" t="s">
        <v>125</v>
      </c>
      <c r="C940" t="s">
        <v>154</v>
      </c>
      <c r="D940" t="s">
        <v>1748</v>
      </c>
      <c r="E940" t="s">
        <v>1387</v>
      </c>
      <c r="F940" t="s">
        <v>1757</v>
      </c>
      <c r="G940" s="3">
        <v>8.9583333333333334E-2</v>
      </c>
      <c r="I940">
        <f t="shared" si="24"/>
        <v>2</v>
      </c>
      <c r="J940" t="s">
        <v>1769</v>
      </c>
    </row>
    <row r="941" spans="1:10" x14ac:dyDescent="0.25">
      <c r="A941" s="2">
        <v>44662</v>
      </c>
      <c r="B941" t="s">
        <v>125</v>
      </c>
      <c r="C941" t="s">
        <v>1748</v>
      </c>
      <c r="D941" t="s">
        <v>154</v>
      </c>
      <c r="E941" t="s">
        <v>1266</v>
      </c>
      <c r="F941" t="s">
        <v>1758</v>
      </c>
      <c r="G941" s="3">
        <v>0.11944444444444445</v>
      </c>
      <c r="I941">
        <f t="shared" si="24"/>
        <v>2</v>
      </c>
      <c r="J941" t="s">
        <v>423</v>
      </c>
    </row>
    <row r="942" spans="1:10" x14ac:dyDescent="0.25">
      <c r="A942" s="2">
        <v>44659</v>
      </c>
      <c r="B942" t="s">
        <v>125</v>
      </c>
      <c r="C942" t="s">
        <v>1759</v>
      </c>
      <c r="D942" t="s">
        <v>1748</v>
      </c>
      <c r="E942" t="s">
        <v>327</v>
      </c>
      <c r="F942" t="s">
        <v>549</v>
      </c>
      <c r="G942" s="3">
        <v>7.5694444444444439E-2</v>
      </c>
      <c r="I942">
        <f t="shared" si="24"/>
        <v>2</v>
      </c>
      <c r="J942" t="s">
        <v>1775</v>
      </c>
    </row>
    <row r="943" spans="1:10" x14ac:dyDescent="0.25">
      <c r="A943" s="2">
        <v>44657</v>
      </c>
      <c r="B943" t="s">
        <v>125</v>
      </c>
      <c r="C943" t="s">
        <v>1748</v>
      </c>
      <c r="D943" t="s">
        <v>1759</v>
      </c>
      <c r="E943" t="s">
        <v>1760</v>
      </c>
      <c r="F943" t="s">
        <v>352</v>
      </c>
      <c r="G943" s="3">
        <v>7.9861111111111105E-2</v>
      </c>
      <c r="I943">
        <f t="shared" si="24"/>
        <v>2</v>
      </c>
      <c r="J943" t="s">
        <v>1778</v>
      </c>
    </row>
    <row r="944" spans="1:10" x14ac:dyDescent="0.25">
      <c r="A944" s="2">
        <v>44651</v>
      </c>
      <c r="B944" t="s">
        <v>125</v>
      </c>
      <c r="C944" t="s">
        <v>1138</v>
      </c>
      <c r="D944" t="s">
        <v>1748</v>
      </c>
      <c r="E944" t="s">
        <v>927</v>
      </c>
      <c r="F944" t="s">
        <v>998</v>
      </c>
      <c r="G944" s="3">
        <v>2.8472222222222222E-2</v>
      </c>
      <c r="I944">
        <f t="shared" si="24"/>
        <v>2</v>
      </c>
      <c r="J944" t="s">
        <v>225</v>
      </c>
    </row>
    <row r="945" spans="1:10" x14ac:dyDescent="0.25">
      <c r="A945" s="2">
        <v>44650</v>
      </c>
      <c r="B945" t="s">
        <v>125</v>
      </c>
      <c r="C945" t="s">
        <v>1748</v>
      </c>
      <c r="D945" t="s">
        <v>1138</v>
      </c>
      <c r="E945" t="s">
        <v>879</v>
      </c>
      <c r="F945" t="s">
        <v>1761</v>
      </c>
      <c r="G945" s="3">
        <v>2.7083333333333334E-2</v>
      </c>
      <c r="I945">
        <f t="shared" si="24"/>
        <v>2</v>
      </c>
      <c r="J945" t="s">
        <v>488</v>
      </c>
    </row>
    <row r="946" spans="1:10" x14ac:dyDescent="0.25">
      <c r="A946" s="2">
        <v>44649</v>
      </c>
      <c r="B946" t="s">
        <v>125</v>
      </c>
      <c r="C946" t="s">
        <v>1762</v>
      </c>
      <c r="D946" t="s">
        <v>1748</v>
      </c>
      <c r="E946" t="s">
        <v>1763</v>
      </c>
      <c r="F946" t="s">
        <v>136</v>
      </c>
      <c r="G946" s="3">
        <v>4.5833333333333337E-2</v>
      </c>
      <c r="I946">
        <f t="shared" si="24"/>
        <v>2</v>
      </c>
      <c r="J946" t="s">
        <v>343</v>
      </c>
    </row>
    <row r="947" spans="1:10" x14ac:dyDescent="0.25">
      <c r="A947" s="2">
        <v>44649</v>
      </c>
      <c r="B947" t="s">
        <v>125</v>
      </c>
      <c r="C947" t="s">
        <v>1748</v>
      </c>
      <c r="D947" t="s">
        <v>1762</v>
      </c>
      <c r="E947" t="s">
        <v>1764</v>
      </c>
      <c r="F947" t="s">
        <v>1765</v>
      </c>
      <c r="G947" s="3">
        <v>3.7499999999999999E-2</v>
      </c>
      <c r="I947">
        <f t="shared" si="24"/>
        <v>4</v>
      </c>
      <c r="J947" t="s">
        <v>1787</v>
      </c>
    </row>
    <row r="948" spans="1:10" x14ac:dyDescent="0.25">
      <c r="A948" s="2">
        <v>44648</v>
      </c>
      <c r="B948" t="s">
        <v>125</v>
      </c>
      <c r="C948" t="s">
        <v>865</v>
      </c>
      <c r="D948" t="s">
        <v>1748</v>
      </c>
      <c r="E948" t="s">
        <v>1766</v>
      </c>
      <c r="F948" t="s">
        <v>1767</v>
      </c>
      <c r="G948" s="3">
        <v>4.8611111111111112E-2</v>
      </c>
      <c r="I948">
        <f t="shared" si="24"/>
        <v>2</v>
      </c>
      <c r="J948" t="s">
        <v>1789</v>
      </c>
    </row>
    <row r="949" spans="1:10" x14ac:dyDescent="0.25">
      <c r="A949" s="2">
        <v>44648</v>
      </c>
      <c r="B949" t="s">
        <v>125</v>
      </c>
      <c r="C949" t="s">
        <v>1748</v>
      </c>
      <c r="D949" t="s">
        <v>865</v>
      </c>
      <c r="E949" t="s">
        <v>785</v>
      </c>
      <c r="F949" t="s">
        <v>1768</v>
      </c>
      <c r="G949" s="3">
        <v>3.6805555555555557E-2</v>
      </c>
      <c r="I949">
        <f t="shared" si="24"/>
        <v>2</v>
      </c>
      <c r="J949" t="s">
        <v>1791</v>
      </c>
    </row>
    <row r="950" spans="1:10" x14ac:dyDescent="0.25">
      <c r="A950" s="2">
        <v>44646</v>
      </c>
      <c r="B950" t="s">
        <v>125</v>
      </c>
      <c r="C950" t="s">
        <v>1769</v>
      </c>
      <c r="D950" t="s">
        <v>1748</v>
      </c>
      <c r="E950" t="s">
        <v>1770</v>
      </c>
      <c r="F950" t="s">
        <v>771</v>
      </c>
      <c r="G950" s="3">
        <v>0.12638888888888888</v>
      </c>
    </row>
    <row r="951" spans="1:10" x14ac:dyDescent="0.25">
      <c r="A951" s="2">
        <v>44643</v>
      </c>
      <c r="B951" t="s">
        <v>125</v>
      </c>
      <c r="C951" t="s">
        <v>1748</v>
      </c>
      <c r="D951" t="s">
        <v>1769</v>
      </c>
      <c r="E951" t="s">
        <v>772</v>
      </c>
      <c r="F951" t="s">
        <v>1771</v>
      </c>
      <c r="G951" s="3">
        <v>0.12569444444444444</v>
      </c>
    </row>
    <row r="952" spans="1:10" x14ac:dyDescent="0.25">
      <c r="A952" s="2">
        <v>44642</v>
      </c>
      <c r="B952" t="s">
        <v>125</v>
      </c>
      <c r="C952" t="s">
        <v>423</v>
      </c>
      <c r="D952" t="s">
        <v>1748</v>
      </c>
      <c r="E952" t="s">
        <v>1772</v>
      </c>
      <c r="F952" t="s">
        <v>1773</v>
      </c>
      <c r="G952" s="3">
        <v>4.1666666666666664E-2</v>
      </c>
    </row>
    <row r="953" spans="1:10" x14ac:dyDescent="0.25">
      <c r="A953" s="2">
        <v>44642</v>
      </c>
      <c r="B953" t="s">
        <v>125</v>
      </c>
      <c r="C953" t="s">
        <v>1748</v>
      </c>
      <c r="D953" t="s">
        <v>423</v>
      </c>
      <c r="E953" t="s">
        <v>1082</v>
      </c>
      <c r="F953" t="s">
        <v>1774</v>
      </c>
      <c r="G953" s="3">
        <v>5.2777777777777778E-2</v>
      </c>
    </row>
    <row r="954" spans="1:10" x14ac:dyDescent="0.25">
      <c r="A954" s="2">
        <v>44639</v>
      </c>
      <c r="B954" t="s">
        <v>125</v>
      </c>
      <c r="C954" t="s">
        <v>1775</v>
      </c>
      <c r="D954" t="s">
        <v>1748</v>
      </c>
      <c r="E954" t="s">
        <v>1086</v>
      </c>
      <c r="F954" t="s">
        <v>574</v>
      </c>
      <c r="G954" s="3">
        <v>6.2499999999999995E-3</v>
      </c>
    </row>
    <row r="955" spans="1:10" x14ac:dyDescent="0.25">
      <c r="A955" s="2">
        <v>44638</v>
      </c>
      <c r="B955" t="s">
        <v>125</v>
      </c>
      <c r="C955" t="s">
        <v>1748</v>
      </c>
      <c r="D955" t="s">
        <v>1775</v>
      </c>
      <c r="E955" t="s">
        <v>1776</v>
      </c>
      <c r="F955" t="s">
        <v>1777</v>
      </c>
      <c r="G955" s="3">
        <v>1.0416666666666666E-2</v>
      </c>
    </row>
    <row r="956" spans="1:10" x14ac:dyDescent="0.25">
      <c r="A956" s="2">
        <v>44637</v>
      </c>
      <c r="B956" t="s">
        <v>125</v>
      </c>
      <c r="C956" t="s">
        <v>1778</v>
      </c>
      <c r="D956" t="s">
        <v>1748</v>
      </c>
      <c r="E956" t="s">
        <v>1779</v>
      </c>
      <c r="F956" t="s">
        <v>578</v>
      </c>
      <c r="G956" s="3">
        <v>0.11666666666666665</v>
      </c>
    </row>
    <row r="957" spans="1:10" x14ac:dyDescent="0.25">
      <c r="A957" s="2">
        <v>44636</v>
      </c>
      <c r="B957" t="s">
        <v>125</v>
      </c>
      <c r="C957" t="s">
        <v>225</v>
      </c>
      <c r="D957" t="s">
        <v>1778</v>
      </c>
      <c r="E957" t="s">
        <v>1780</v>
      </c>
      <c r="F957" t="s">
        <v>1781</v>
      </c>
      <c r="G957" s="3">
        <v>1.6666666666666666E-2</v>
      </c>
    </row>
    <row r="958" spans="1:10" x14ac:dyDescent="0.25">
      <c r="A958" s="2">
        <v>44636</v>
      </c>
      <c r="B958" t="s">
        <v>125</v>
      </c>
      <c r="C958" t="s">
        <v>1748</v>
      </c>
      <c r="D958" t="s">
        <v>225</v>
      </c>
      <c r="E958" t="s">
        <v>895</v>
      </c>
      <c r="F958" t="s">
        <v>1782</v>
      </c>
      <c r="G958" s="3">
        <v>0.1423611111111111</v>
      </c>
    </row>
    <row r="959" spans="1:10" x14ac:dyDescent="0.25">
      <c r="A959" s="2">
        <v>44635</v>
      </c>
      <c r="B959" t="s">
        <v>125</v>
      </c>
      <c r="C959" t="s">
        <v>488</v>
      </c>
      <c r="D959" t="s">
        <v>1748</v>
      </c>
      <c r="E959" t="s">
        <v>1741</v>
      </c>
      <c r="F959" t="s">
        <v>440</v>
      </c>
      <c r="G959" s="3">
        <v>7.9166666666666663E-2</v>
      </c>
    </row>
    <row r="960" spans="1:10" x14ac:dyDescent="0.25">
      <c r="A960" s="2">
        <v>44635</v>
      </c>
      <c r="B960" t="s">
        <v>125</v>
      </c>
      <c r="C960" t="s">
        <v>1748</v>
      </c>
      <c r="D960" t="s">
        <v>488</v>
      </c>
      <c r="E960" t="s">
        <v>1783</v>
      </c>
      <c r="F960" t="s">
        <v>912</v>
      </c>
      <c r="G960" s="3">
        <v>6.25E-2</v>
      </c>
    </row>
    <row r="961" spans="1:10" x14ac:dyDescent="0.25">
      <c r="A961" s="2">
        <v>44632</v>
      </c>
      <c r="B961" t="s">
        <v>125</v>
      </c>
      <c r="C961" t="s">
        <v>343</v>
      </c>
      <c r="D961" t="s">
        <v>1748</v>
      </c>
      <c r="E961" t="s">
        <v>1784</v>
      </c>
      <c r="F961" t="s">
        <v>1514</v>
      </c>
      <c r="G961" s="3">
        <v>0.12291666666666667</v>
      </c>
    </row>
    <row r="962" spans="1:10" x14ac:dyDescent="0.25">
      <c r="A962" s="2">
        <v>44632</v>
      </c>
      <c r="B962" t="s">
        <v>125</v>
      </c>
      <c r="C962" t="s">
        <v>1748</v>
      </c>
      <c r="D962" t="s">
        <v>343</v>
      </c>
      <c r="E962" t="s">
        <v>1785</v>
      </c>
      <c r="F962" t="s">
        <v>1786</v>
      </c>
      <c r="G962" s="3">
        <v>0.13541666666666666</v>
      </c>
    </row>
    <row r="963" spans="1:10" x14ac:dyDescent="0.25">
      <c r="A963" s="2">
        <v>44624</v>
      </c>
      <c r="B963" t="s">
        <v>125</v>
      </c>
      <c r="C963" t="s">
        <v>1787</v>
      </c>
      <c r="D963" t="s">
        <v>1748</v>
      </c>
      <c r="E963" t="s">
        <v>1788</v>
      </c>
      <c r="F963" t="s">
        <v>1127</v>
      </c>
      <c r="G963" s="3">
        <v>4.1666666666666664E-2</v>
      </c>
    </row>
    <row r="964" spans="1:10" x14ac:dyDescent="0.25">
      <c r="A964" s="2">
        <v>44624</v>
      </c>
      <c r="B964" t="s">
        <v>125</v>
      </c>
      <c r="C964" t="s">
        <v>1789</v>
      </c>
      <c r="D964" t="s">
        <v>1787</v>
      </c>
      <c r="E964" t="s">
        <v>272</v>
      </c>
      <c r="F964" t="s">
        <v>1790</v>
      </c>
      <c r="G964" s="3">
        <v>4.6527777777777779E-2</v>
      </c>
    </row>
    <row r="965" spans="1:10" x14ac:dyDescent="0.25">
      <c r="A965" s="2">
        <v>44624</v>
      </c>
      <c r="B965" t="s">
        <v>125</v>
      </c>
      <c r="C965" t="s">
        <v>1791</v>
      </c>
      <c r="D965" t="s">
        <v>1789</v>
      </c>
      <c r="E965" t="s">
        <v>1792</v>
      </c>
      <c r="F965" t="s">
        <v>1793</v>
      </c>
      <c r="G965" s="3">
        <v>6.3194444444444442E-2</v>
      </c>
    </row>
    <row r="966" spans="1:10" x14ac:dyDescent="0.25">
      <c r="A966" s="2">
        <v>44623</v>
      </c>
      <c r="B966" t="s">
        <v>125</v>
      </c>
      <c r="C966" t="s">
        <v>1787</v>
      </c>
      <c r="D966" t="s">
        <v>1791</v>
      </c>
      <c r="E966" t="s">
        <v>1794</v>
      </c>
      <c r="F966" t="s">
        <v>1795</v>
      </c>
      <c r="G966" s="3">
        <v>0.11875000000000001</v>
      </c>
    </row>
    <row r="967" spans="1:10" x14ac:dyDescent="0.25">
      <c r="A967" s="2">
        <v>44623</v>
      </c>
      <c r="B967" t="s">
        <v>125</v>
      </c>
      <c r="C967" t="s">
        <v>1748</v>
      </c>
      <c r="D967" t="s">
        <v>1787</v>
      </c>
      <c r="E967" t="s">
        <v>1796</v>
      </c>
      <c r="F967" t="s">
        <v>1797</v>
      </c>
      <c r="G967" s="3">
        <v>3.0555555555555555E-2</v>
      </c>
    </row>
    <row r="969" spans="1:10" x14ac:dyDescent="0.25">
      <c r="A969" s="2">
        <v>44701</v>
      </c>
      <c r="B969" t="s">
        <v>125</v>
      </c>
      <c r="C969" t="s">
        <v>1800</v>
      </c>
      <c r="D969" t="s">
        <v>409</v>
      </c>
      <c r="E969" t="s">
        <v>1801</v>
      </c>
      <c r="F969" t="s">
        <v>1802</v>
      </c>
      <c r="G969" s="3">
        <v>6.9444444444444434E-2</v>
      </c>
      <c r="I969">
        <f>COUNTIF($C$969:$D$979,J969)</f>
        <v>6</v>
      </c>
      <c r="J969" t="s">
        <v>1800</v>
      </c>
    </row>
    <row r="970" spans="1:10" x14ac:dyDescent="0.25">
      <c r="A970" s="2">
        <v>44672</v>
      </c>
      <c r="B970" t="s">
        <v>125</v>
      </c>
      <c r="C970" t="s">
        <v>1803</v>
      </c>
      <c r="D970" t="s">
        <v>1800</v>
      </c>
      <c r="E970" t="s">
        <v>1804</v>
      </c>
      <c r="F970" t="s">
        <v>408</v>
      </c>
      <c r="G970" s="3">
        <v>0.2388888888888889</v>
      </c>
      <c r="I970">
        <f t="shared" ref="I970:I975" si="25">COUNTIF($C$969:$D$979,J970)</f>
        <v>5</v>
      </c>
      <c r="J970" t="s">
        <v>1803</v>
      </c>
    </row>
    <row r="971" spans="1:10" x14ac:dyDescent="0.25">
      <c r="A971" s="2">
        <v>44672</v>
      </c>
      <c r="B971" t="s">
        <v>125</v>
      </c>
      <c r="C971" t="s">
        <v>1805</v>
      </c>
      <c r="D971" t="s">
        <v>1803</v>
      </c>
      <c r="E971" t="s">
        <v>1806</v>
      </c>
      <c r="F971" t="s">
        <v>1807</v>
      </c>
      <c r="G971" s="3">
        <v>9.0277777777777776E-2</v>
      </c>
      <c r="I971">
        <f t="shared" si="25"/>
        <v>2</v>
      </c>
      <c r="J971" t="s">
        <v>1805</v>
      </c>
    </row>
    <row r="972" spans="1:10" x14ac:dyDescent="0.25">
      <c r="A972" s="2">
        <v>44665</v>
      </c>
      <c r="B972" t="s">
        <v>125</v>
      </c>
      <c r="C972" t="s">
        <v>282</v>
      </c>
      <c r="D972" t="s">
        <v>1805</v>
      </c>
      <c r="E972" t="s">
        <v>1808</v>
      </c>
      <c r="F972" t="s">
        <v>1016</v>
      </c>
      <c r="G972" s="3">
        <v>4.1666666666666664E-2</v>
      </c>
      <c r="I972">
        <f t="shared" si="25"/>
        <v>4</v>
      </c>
      <c r="J972" t="s">
        <v>282</v>
      </c>
    </row>
    <row r="973" spans="1:10" x14ac:dyDescent="0.25">
      <c r="A973" s="2">
        <v>44664</v>
      </c>
      <c r="B973" t="s">
        <v>125</v>
      </c>
      <c r="C973" t="s">
        <v>1809</v>
      </c>
      <c r="D973" t="s">
        <v>282</v>
      </c>
      <c r="E973" t="s">
        <v>1810</v>
      </c>
      <c r="F973" t="s">
        <v>1811</v>
      </c>
      <c r="G973" s="3">
        <v>2.2222222222222223E-2</v>
      </c>
      <c r="I973">
        <f t="shared" si="25"/>
        <v>2</v>
      </c>
      <c r="J973" t="s">
        <v>1809</v>
      </c>
    </row>
    <row r="974" spans="1:10" x14ac:dyDescent="0.25">
      <c r="A974" s="2">
        <v>44661</v>
      </c>
      <c r="B974" t="s">
        <v>125</v>
      </c>
      <c r="C974" t="s">
        <v>1800</v>
      </c>
      <c r="D974" t="s">
        <v>1809</v>
      </c>
      <c r="E974" t="s">
        <v>1812</v>
      </c>
      <c r="F974" t="s">
        <v>926</v>
      </c>
      <c r="G974" s="3">
        <v>0.21388888888888891</v>
      </c>
      <c r="I974">
        <f t="shared" si="25"/>
        <v>2</v>
      </c>
      <c r="J974" t="s">
        <v>1813</v>
      </c>
    </row>
    <row r="975" spans="1:10" x14ac:dyDescent="0.25">
      <c r="A975" s="2">
        <v>44640</v>
      </c>
      <c r="B975" t="s">
        <v>125</v>
      </c>
      <c r="C975" t="s">
        <v>1813</v>
      </c>
      <c r="D975" t="s">
        <v>1800</v>
      </c>
      <c r="E975" t="s">
        <v>1814</v>
      </c>
      <c r="F975" t="s">
        <v>1815</v>
      </c>
      <c r="G975" s="3">
        <v>5.4166666666666669E-2</v>
      </c>
      <c r="I975">
        <f t="shared" si="25"/>
        <v>1</v>
      </c>
      <c r="J975" t="s">
        <v>409</v>
      </c>
    </row>
    <row r="976" spans="1:10" x14ac:dyDescent="0.25">
      <c r="A976" s="2">
        <v>44640</v>
      </c>
      <c r="B976" t="s">
        <v>125</v>
      </c>
      <c r="C976" t="s">
        <v>1803</v>
      </c>
      <c r="D976" t="s">
        <v>1813</v>
      </c>
      <c r="E976" t="s">
        <v>1699</v>
      </c>
      <c r="F976" t="s">
        <v>426</v>
      </c>
      <c r="G976" s="3">
        <v>0.19930555555555554</v>
      </c>
    </row>
    <row r="977" spans="1:10" x14ac:dyDescent="0.25">
      <c r="A977" s="2">
        <v>44640</v>
      </c>
      <c r="B977" t="s">
        <v>125</v>
      </c>
      <c r="C977" t="s">
        <v>1803</v>
      </c>
      <c r="D977" t="s">
        <v>1800</v>
      </c>
      <c r="E977" t="s">
        <v>1699</v>
      </c>
      <c r="G977" t="s">
        <v>266</v>
      </c>
    </row>
    <row r="978" spans="1:10" x14ac:dyDescent="0.25">
      <c r="A978" s="2">
        <v>44640</v>
      </c>
      <c r="B978" t="s">
        <v>125</v>
      </c>
      <c r="C978" t="s">
        <v>282</v>
      </c>
      <c r="D978" t="s">
        <v>1803</v>
      </c>
      <c r="E978" t="s">
        <v>1816</v>
      </c>
      <c r="F978" t="s">
        <v>938</v>
      </c>
      <c r="G978" s="3">
        <v>5.6944444444444443E-2</v>
      </c>
    </row>
    <row r="979" spans="1:10" x14ac:dyDescent="0.25">
      <c r="A979" s="2">
        <v>44632</v>
      </c>
      <c r="B979" t="s">
        <v>125</v>
      </c>
      <c r="C979" t="s">
        <v>1800</v>
      </c>
      <c r="D979" t="s">
        <v>282</v>
      </c>
      <c r="E979" t="s">
        <v>1817</v>
      </c>
      <c r="F979" t="s">
        <v>1818</v>
      </c>
      <c r="G979" s="3">
        <v>0.22569444444444445</v>
      </c>
    </row>
    <row r="981" spans="1:10" x14ac:dyDescent="0.25">
      <c r="A981" s="2">
        <v>44710</v>
      </c>
      <c r="B981" t="s">
        <v>357</v>
      </c>
      <c r="C981" t="s">
        <v>1885</v>
      </c>
      <c r="D981" t="s">
        <v>1886</v>
      </c>
      <c r="E981" t="s">
        <v>1887</v>
      </c>
      <c r="F981" t="s">
        <v>1888</v>
      </c>
      <c r="G981" s="3">
        <v>0.10694444444444444</v>
      </c>
      <c r="I981">
        <f>COUNTIF($C$981:$D$1052,J981)</f>
        <v>10</v>
      </c>
      <c r="J981" t="s">
        <v>1916</v>
      </c>
    </row>
    <row r="982" spans="1:10" x14ac:dyDescent="0.25">
      <c r="A982" s="2">
        <v>44705</v>
      </c>
      <c r="B982" t="s">
        <v>357</v>
      </c>
      <c r="C982" t="s">
        <v>1889</v>
      </c>
      <c r="D982" t="s">
        <v>1890</v>
      </c>
      <c r="E982" t="s">
        <v>1891</v>
      </c>
      <c r="F982" t="s">
        <v>1892</v>
      </c>
      <c r="G982" s="3">
        <v>6.9444444444444441E-3</v>
      </c>
      <c r="I982">
        <f t="shared" ref="I982:I1041" si="26">COUNTIF($C$981:$D$1052,J982)</f>
        <v>1</v>
      </c>
      <c r="J982" t="s">
        <v>2016</v>
      </c>
    </row>
    <row r="983" spans="1:10" x14ac:dyDescent="0.25">
      <c r="A983" s="2">
        <v>44704</v>
      </c>
      <c r="B983" t="s">
        <v>357</v>
      </c>
      <c r="C983" t="s">
        <v>1893</v>
      </c>
      <c r="D983" t="s">
        <v>1889</v>
      </c>
      <c r="E983" t="s">
        <v>1894</v>
      </c>
      <c r="F983" t="s">
        <v>1895</v>
      </c>
      <c r="G983" s="3">
        <v>1.4583333333333332E-2</v>
      </c>
      <c r="I983">
        <f t="shared" si="26"/>
        <v>1</v>
      </c>
      <c r="J983" t="s">
        <v>1723</v>
      </c>
    </row>
    <row r="984" spans="1:10" x14ac:dyDescent="0.25">
      <c r="A984" s="2">
        <v>44702</v>
      </c>
      <c r="B984" t="s">
        <v>357</v>
      </c>
      <c r="C984" t="s">
        <v>1885</v>
      </c>
      <c r="D984" t="s">
        <v>1885</v>
      </c>
      <c r="E984" t="s">
        <v>1896</v>
      </c>
      <c r="F984" t="s">
        <v>1897</v>
      </c>
      <c r="G984" s="3">
        <v>5.2777777777777778E-2</v>
      </c>
      <c r="I984">
        <f t="shared" si="26"/>
        <v>1</v>
      </c>
      <c r="J984" t="s">
        <v>2015</v>
      </c>
    </row>
    <row r="985" spans="1:10" x14ac:dyDescent="0.25">
      <c r="A985" s="2">
        <v>44696</v>
      </c>
      <c r="B985" t="s">
        <v>357</v>
      </c>
      <c r="C985" t="s">
        <v>1898</v>
      </c>
      <c r="D985" t="s">
        <v>1885</v>
      </c>
      <c r="E985" t="s">
        <v>1899</v>
      </c>
      <c r="F985" t="s">
        <v>1900</v>
      </c>
      <c r="G985" s="3">
        <v>1.5972222222222224E-2</v>
      </c>
      <c r="I985">
        <f t="shared" si="26"/>
        <v>6</v>
      </c>
      <c r="J985" t="s">
        <v>1999</v>
      </c>
    </row>
    <row r="986" spans="1:10" x14ac:dyDescent="0.25">
      <c r="A986" s="2">
        <v>44696</v>
      </c>
      <c r="B986" t="s">
        <v>357</v>
      </c>
      <c r="C986" t="s">
        <v>1901</v>
      </c>
      <c r="D986" t="s">
        <v>1901</v>
      </c>
      <c r="E986" t="s">
        <v>1902</v>
      </c>
      <c r="F986" t="s">
        <v>1903</v>
      </c>
      <c r="G986" s="3">
        <v>5.5555555555555558E-3</v>
      </c>
      <c r="I986">
        <f t="shared" si="26"/>
        <v>1</v>
      </c>
      <c r="J986" t="s">
        <v>1977</v>
      </c>
    </row>
    <row r="987" spans="1:10" x14ac:dyDescent="0.25">
      <c r="A987" s="2">
        <v>44696</v>
      </c>
      <c r="B987" t="s">
        <v>357</v>
      </c>
      <c r="C987" t="s">
        <v>1904</v>
      </c>
      <c r="D987" t="s">
        <v>1905</v>
      </c>
      <c r="E987" t="s">
        <v>1906</v>
      </c>
      <c r="F987" t="s">
        <v>1907</v>
      </c>
      <c r="G987" s="3">
        <v>5.5555555555555558E-3</v>
      </c>
      <c r="I987">
        <f t="shared" si="26"/>
        <v>2</v>
      </c>
      <c r="J987" t="s">
        <v>2066</v>
      </c>
    </row>
    <row r="988" spans="1:10" x14ac:dyDescent="0.25">
      <c r="A988" s="2">
        <v>44695</v>
      </c>
      <c r="B988" t="s">
        <v>357</v>
      </c>
      <c r="C988" t="s">
        <v>1904</v>
      </c>
      <c r="D988" t="s">
        <v>1904</v>
      </c>
      <c r="E988" t="s">
        <v>1908</v>
      </c>
      <c r="F988" t="s">
        <v>1909</v>
      </c>
      <c r="G988" s="3">
        <v>6.9444444444444447E-4</v>
      </c>
      <c r="I988">
        <f t="shared" si="26"/>
        <v>12</v>
      </c>
      <c r="J988" t="s">
        <v>1901</v>
      </c>
    </row>
    <row r="989" spans="1:10" x14ac:dyDescent="0.25">
      <c r="A989" s="2">
        <v>44695</v>
      </c>
      <c r="B989" t="s">
        <v>357</v>
      </c>
      <c r="C989" t="s">
        <v>1885</v>
      </c>
      <c r="D989" t="s">
        <v>1910</v>
      </c>
      <c r="E989" t="s">
        <v>1911</v>
      </c>
      <c r="F989" t="s">
        <v>1912</v>
      </c>
      <c r="G989" s="3">
        <v>1.1805555555555555E-2</v>
      </c>
      <c r="I989">
        <f t="shared" si="26"/>
        <v>1</v>
      </c>
      <c r="J989" t="s">
        <v>2033</v>
      </c>
    </row>
    <row r="990" spans="1:10" x14ac:dyDescent="0.25">
      <c r="A990" s="2">
        <v>44693</v>
      </c>
      <c r="B990" t="s">
        <v>357</v>
      </c>
      <c r="C990" t="s">
        <v>1885</v>
      </c>
      <c r="D990" t="s">
        <v>1898</v>
      </c>
      <c r="E990" t="s">
        <v>1913</v>
      </c>
      <c r="F990" t="s">
        <v>1914</v>
      </c>
      <c r="G990" s="3">
        <v>1.7361111111111112E-2</v>
      </c>
      <c r="I990">
        <f t="shared" si="26"/>
        <v>2</v>
      </c>
      <c r="J990" t="s">
        <v>1890</v>
      </c>
    </row>
    <row r="991" spans="1:10" x14ac:dyDescent="0.25">
      <c r="A991" s="2">
        <v>44686</v>
      </c>
      <c r="B991" t="s">
        <v>357</v>
      </c>
      <c r="C991" t="s">
        <v>1915</v>
      </c>
      <c r="D991" t="s">
        <v>1916</v>
      </c>
      <c r="E991" t="s">
        <v>1917</v>
      </c>
      <c r="F991" t="s">
        <v>1918</v>
      </c>
      <c r="G991" s="3">
        <v>1.5277777777777777E-2</v>
      </c>
      <c r="I991">
        <f t="shared" si="26"/>
        <v>1</v>
      </c>
      <c r="J991" t="s">
        <v>1962</v>
      </c>
    </row>
    <row r="992" spans="1:10" x14ac:dyDescent="0.25">
      <c r="A992" s="2">
        <v>44686</v>
      </c>
      <c r="B992" t="s">
        <v>357</v>
      </c>
      <c r="C992" t="s">
        <v>1901</v>
      </c>
      <c r="D992" t="s">
        <v>1901</v>
      </c>
      <c r="E992" t="s">
        <v>1919</v>
      </c>
      <c r="F992" t="s">
        <v>1920</v>
      </c>
      <c r="G992" s="3">
        <v>2.7777777777777779E-3</v>
      </c>
      <c r="I992">
        <f t="shared" si="26"/>
        <v>2</v>
      </c>
      <c r="J992" t="s">
        <v>2054</v>
      </c>
    </row>
    <row r="993" spans="1:10" x14ac:dyDescent="0.25">
      <c r="A993" s="2">
        <v>44686</v>
      </c>
      <c r="B993" t="s">
        <v>357</v>
      </c>
      <c r="C993" t="s">
        <v>1901</v>
      </c>
      <c r="D993" t="s">
        <v>1901</v>
      </c>
      <c r="E993" t="s">
        <v>1921</v>
      </c>
      <c r="F993" t="s">
        <v>1922</v>
      </c>
      <c r="G993" s="3">
        <v>5.5555555555555558E-3</v>
      </c>
      <c r="I993">
        <f t="shared" si="26"/>
        <v>1</v>
      </c>
      <c r="J993" t="s">
        <v>1989</v>
      </c>
    </row>
    <row r="994" spans="1:10" x14ac:dyDescent="0.25">
      <c r="A994" s="2">
        <v>44686</v>
      </c>
      <c r="B994" t="s">
        <v>357</v>
      </c>
      <c r="C994" t="s">
        <v>1885</v>
      </c>
      <c r="D994" t="s">
        <v>1915</v>
      </c>
      <c r="E994" t="s">
        <v>1923</v>
      </c>
      <c r="F994" t="s">
        <v>1924</v>
      </c>
      <c r="G994" s="3">
        <v>1.6666666666666666E-2</v>
      </c>
      <c r="I994">
        <f t="shared" si="26"/>
        <v>1</v>
      </c>
      <c r="J994" t="s">
        <v>1886</v>
      </c>
    </row>
    <row r="995" spans="1:10" x14ac:dyDescent="0.25">
      <c r="A995" s="2">
        <v>44684</v>
      </c>
      <c r="B995" t="s">
        <v>357</v>
      </c>
      <c r="C995" t="s">
        <v>1925</v>
      </c>
      <c r="D995" t="s">
        <v>1916</v>
      </c>
      <c r="E995" t="s">
        <v>1926</v>
      </c>
      <c r="F995" t="s">
        <v>1927</v>
      </c>
      <c r="G995" s="3">
        <v>9.7222222222222224E-2</v>
      </c>
      <c r="I995">
        <f t="shared" si="26"/>
        <v>1</v>
      </c>
      <c r="J995" t="s">
        <v>2006</v>
      </c>
    </row>
    <row r="996" spans="1:10" x14ac:dyDescent="0.25">
      <c r="A996" s="2">
        <v>44683</v>
      </c>
      <c r="B996" t="s">
        <v>357</v>
      </c>
      <c r="C996" t="s">
        <v>1885</v>
      </c>
      <c r="D996" t="s">
        <v>1928</v>
      </c>
      <c r="E996" t="s">
        <v>1929</v>
      </c>
      <c r="F996" t="s">
        <v>1930</v>
      </c>
      <c r="G996" s="3">
        <v>0.13194444444444445</v>
      </c>
      <c r="I996">
        <f t="shared" si="26"/>
        <v>1</v>
      </c>
      <c r="J996" t="s">
        <v>2069</v>
      </c>
    </row>
    <row r="997" spans="1:10" x14ac:dyDescent="0.25">
      <c r="A997" s="2">
        <v>44682</v>
      </c>
      <c r="B997" t="s">
        <v>357</v>
      </c>
      <c r="C997" t="s">
        <v>1931</v>
      </c>
      <c r="D997" t="s">
        <v>1915</v>
      </c>
      <c r="E997" t="s">
        <v>1932</v>
      </c>
      <c r="F997" t="s">
        <v>1933</v>
      </c>
      <c r="G997" s="3">
        <v>5.5555555555555558E-3</v>
      </c>
      <c r="I997">
        <f t="shared" si="26"/>
        <v>1</v>
      </c>
      <c r="J997" t="s">
        <v>2063</v>
      </c>
    </row>
    <row r="998" spans="1:10" x14ac:dyDescent="0.25">
      <c r="A998" s="2">
        <v>44682</v>
      </c>
      <c r="B998" t="s">
        <v>357</v>
      </c>
      <c r="C998" t="s">
        <v>1934</v>
      </c>
      <c r="D998" t="s">
        <v>1935</v>
      </c>
      <c r="E998" t="s">
        <v>1936</v>
      </c>
      <c r="F998" t="s">
        <v>1937</v>
      </c>
      <c r="G998" s="3">
        <v>6.2499999999999995E-3</v>
      </c>
      <c r="I998">
        <f t="shared" si="26"/>
        <v>1</v>
      </c>
      <c r="J998" t="s">
        <v>1980</v>
      </c>
    </row>
    <row r="999" spans="1:10" x14ac:dyDescent="0.25">
      <c r="A999" s="2">
        <v>44679</v>
      </c>
      <c r="B999" t="s">
        <v>357</v>
      </c>
      <c r="C999" t="s">
        <v>1938</v>
      </c>
      <c r="D999" t="s">
        <v>1935</v>
      </c>
      <c r="E999" t="s">
        <v>1939</v>
      </c>
      <c r="F999" t="s">
        <v>1940</v>
      </c>
      <c r="G999" s="3">
        <v>3.8194444444444441E-2</v>
      </c>
      <c r="I999">
        <f t="shared" si="26"/>
        <v>1</v>
      </c>
      <c r="J999" t="s">
        <v>1951</v>
      </c>
    </row>
    <row r="1000" spans="1:10" x14ac:dyDescent="0.25">
      <c r="A1000" s="2">
        <v>44679</v>
      </c>
      <c r="B1000" t="s">
        <v>357</v>
      </c>
      <c r="C1000" t="s">
        <v>1885</v>
      </c>
      <c r="D1000" t="s">
        <v>1941</v>
      </c>
      <c r="E1000" t="s">
        <v>1942</v>
      </c>
      <c r="F1000" t="s">
        <v>1943</v>
      </c>
      <c r="G1000" s="3">
        <v>5.2083333333333336E-2</v>
      </c>
      <c r="I1000">
        <f t="shared" si="26"/>
        <v>1</v>
      </c>
      <c r="J1000" t="s">
        <v>1974</v>
      </c>
    </row>
    <row r="1001" spans="1:10" x14ac:dyDescent="0.25">
      <c r="A1001" s="2">
        <v>44678</v>
      </c>
      <c r="B1001" t="s">
        <v>357</v>
      </c>
      <c r="C1001" t="s">
        <v>1944</v>
      </c>
      <c r="D1001" t="s">
        <v>1893</v>
      </c>
      <c r="E1001" t="s">
        <v>1945</v>
      </c>
      <c r="F1001" t="s">
        <v>1946</v>
      </c>
      <c r="G1001" s="3">
        <v>8.8888888888888892E-2</v>
      </c>
      <c r="I1001">
        <f t="shared" si="26"/>
        <v>5</v>
      </c>
      <c r="J1001" t="s">
        <v>1915</v>
      </c>
    </row>
    <row r="1002" spans="1:10" x14ac:dyDescent="0.25">
      <c r="A1002" s="2">
        <v>44678</v>
      </c>
      <c r="B1002" t="s">
        <v>357</v>
      </c>
      <c r="C1002" t="s">
        <v>1947</v>
      </c>
      <c r="D1002" t="s">
        <v>1948</v>
      </c>
      <c r="E1002" t="s">
        <v>1949</v>
      </c>
      <c r="F1002" t="s">
        <v>1950</v>
      </c>
      <c r="G1002" s="3">
        <v>1.7361111111111112E-2</v>
      </c>
      <c r="I1002">
        <f t="shared" si="26"/>
        <v>2</v>
      </c>
      <c r="J1002" t="s">
        <v>2024</v>
      </c>
    </row>
    <row r="1003" spans="1:10" x14ac:dyDescent="0.25">
      <c r="A1003" s="2">
        <v>44678</v>
      </c>
      <c r="B1003" t="s">
        <v>357</v>
      </c>
      <c r="C1003" t="s">
        <v>1934</v>
      </c>
      <c r="D1003" t="s">
        <v>1951</v>
      </c>
      <c r="E1003" t="s">
        <v>1952</v>
      </c>
      <c r="F1003" t="s">
        <v>1953</v>
      </c>
      <c r="G1003" s="3">
        <v>3.888888888888889E-2</v>
      </c>
      <c r="I1003">
        <f t="shared" si="26"/>
        <v>3</v>
      </c>
      <c r="J1003" t="s">
        <v>1893</v>
      </c>
    </row>
    <row r="1004" spans="1:10" x14ac:dyDescent="0.25">
      <c r="A1004" s="2">
        <v>44676</v>
      </c>
      <c r="B1004" t="s">
        <v>357</v>
      </c>
      <c r="C1004" t="s">
        <v>1954</v>
      </c>
      <c r="D1004" t="s">
        <v>1916</v>
      </c>
      <c r="E1004" t="s">
        <v>1955</v>
      </c>
      <c r="F1004" t="s">
        <v>1956</v>
      </c>
      <c r="G1004" s="3">
        <v>4.027777777777778E-2</v>
      </c>
      <c r="I1004">
        <f t="shared" si="26"/>
        <v>1</v>
      </c>
      <c r="J1004" t="s">
        <v>1968</v>
      </c>
    </row>
    <row r="1005" spans="1:10" x14ac:dyDescent="0.25">
      <c r="A1005" s="2">
        <v>44676</v>
      </c>
      <c r="B1005" t="s">
        <v>357</v>
      </c>
      <c r="C1005" t="s">
        <v>1885</v>
      </c>
      <c r="D1005" t="s">
        <v>1957</v>
      </c>
      <c r="E1005" t="s">
        <v>1958</v>
      </c>
      <c r="F1005" t="s">
        <v>1959</v>
      </c>
      <c r="G1005" s="3">
        <v>4.6527777777777779E-2</v>
      </c>
      <c r="I1005">
        <f t="shared" si="26"/>
        <v>1</v>
      </c>
      <c r="J1005" t="s">
        <v>1905</v>
      </c>
    </row>
    <row r="1006" spans="1:10" x14ac:dyDescent="0.25">
      <c r="A1006" s="2">
        <v>44675</v>
      </c>
      <c r="B1006" t="s">
        <v>357</v>
      </c>
      <c r="C1006" t="s">
        <v>1938</v>
      </c>
      <c r="D1006" t="s">
        <v>1916</v>
      </c>
      <c r="E1006" t="s">
        <v>1960</v>
      </c>
      <c r="F1006" t="s">
        <v>1961</v>
      </c>
      <c r="G1006" s="3">
        <v>4.5833333333333337E-2</v>
      </c>
      <c r="I1006">
        <f t="shared" si="26"/>
        <v>1</v>
      </c>
      <c r="J1006" t="s">
        <v>2047</v>
      </c>
    </row>
    <row r="1007" spans="1:10" x14ac:dyDescent="0.25">
      <c r="A1007" s="2">
        <v>44675</v>
      </c>
      <c r="B1007" t="s">
        <v>357</v>
      </c>
      <c r="C1007" t="s">
        <v>1934</v>
      </c>
      <c r="D1007" t="s">
        <v>1962</v>
      </c>
      <c r="E1007" t="s">
        <v>1963</v>
      </c>
      <c r="F1007" t="s">
        <v>1964</v>
      </c>
      <c r="G1007" s="3">
        <v>4.8611111111111112E-2</v>
      </c>
      <c r="I1007">
        <f t="shared" si="26"/>
        <v>1</v>
      </c>
      <c r="J1007" t="s">
        <v>1957</v>
      </c>
    </row>
    <row r="1008" spans="1:10" x14ac:dyDescent="0.25">
      <c r="A1008" s="2">
        <v>44672</v>
      </c>
      <c r="B1008" t="s">
        <v>357</v>
      </c>
      <c r="C1008" t="s">
        <v>1965</v>
      </c>
      <c r="D1008" t="s">
        <v>1916</v>
      </c>
      <c r="E1008" t="s">
        <v>1966</v>
      </c>
      <c r="F1008" t="s">
        <v>1967</v>
      </c>
      <c r="G1008" s="3">
        <v>3.9583333333333331E-2</v>
      </c>
      <c r="I1008">
        <f t="shared" si="26"/>
        <v>1</v>
      </c>
      <c r="J1008" t="s">
        <v>2062</v>
      </c>
    </row>
    <row r="1009" spans="1:10" x14ac:dyDescent="0.25">
      <c r="A1009" s="2">
        <v>44672</v>
      </c>
      <c r="B1009" t="s">
        <v>357</v>
      </c>
      <c r="C1009" t="s">
        <v>1885</v>
      </c>
      <c r="D1009" t="s">
        <v>1968</v>
      </c>
      <c r="E1009" t="s">
        <v>1969</v>
      </c>
      <c r="F1009" t="s">
        <v>1970</v>
      </c>
      <c r="G1009" s="3">
        <v>2.2916666666666669E-2</v>
      </c>
      <c r="I1009">
        <f t="shared" si="26"/>
        <v>2</v>
      </c>
      <c r="J1009" t="s">
        <v>1993</v>
      </c>
    </row>
    <row r="1010" spans="1:10" x14ac:dyDescent="0.25">
      <c r="A1010" s="2">
        <v>44669</v>
      </c>
      <c r="B1010" t="s">
        <v>357</v>
      </c>
      <c r="C1010" t="s">
        <v>1925</v>
      </c>
      <c r="D1010" t="s">
        <v>1971</v>
      </c>
      <c r="E1010" t="s">
        <v>1972</v>
      </c>
      <c r="F1010" t="s">
        <v>1973</v>
      </c>
      <c r="G1010" s="3">
        <v>9.375E-2</v>
      </c>
      <c r="I1010">
        <f t="shared" si="26"/>
        <v>4</v>
      </c>
      <c r="J1010" t="s">
        <v>1904</v>
      </c>
    </row>
    <row r="1011" spans="1:10" x14ac:dyDescent="0.25">
      <c r="A1011" s="2">
        <v>44668</v>
      </c>
      <c r="B1011" t="s">
        <v>357</v>
      </c>
      <c r="C1011" t="s">
        <v>1885</v>
      </c>
      <c r="D1011" t="s">
        <v>1974</v>
      </c>
      <c r="E1011" t="s">
        <v>1975</v>
      </c>
      <c r="F1011" t="s">
        <v>1976</v>
      </c>
      <c r="G1011" s="3">
        <v>0.14027777777777778</v>
      </c>
      <c r="I1011">
        <f t="shared" si="26"/>
        <v>1</v>
      </c>
      <c r="J1011" t="s">
        <v>2007</v>
      </c>
    </row>
    <row r="1012" spans="1:10" x14ac:dyDescent="0.25">
      <c r="A1012" s="2">
        <v>44664</v>
      </c>
      <c r="B1012" t="s">
        <v>357</v>
      </c>
      <c r="C1012" t="s">
        <v>1977</v>
      </c>
      <c r="D1012" t="s">
        <v>1890</v>
      </c>
      <c r="E1012" t="s">
        <v>1978</v>
      </c>
      <c r="F1012" t="s">
        <v>1979</v>
      </c>
      <c r="G1012" s="3">
        <v>9.1666666666666674E-2</v>
      </c>
      <c r="I1012">
        <f t="shared" si="26"/>
        <v>2</v>
      </c>
      <c r="J1012" t="s">
        <v>2059</v>
      </c>
    </row>
    <row r="1013" spans="1:10" x14ac:dyDescent="0.25">
      <c r="A1013" s="2">
        <v>44664</v>
      </c>
      <c r="B1013" t="s">
        <v>357</v>
      </c>
      <c r="C1013" t="s">
        <v>1934</v>
      </c>
      <c r="D1013" t="s">
        <v>1980</v>
      </c>
      <c r="E1013" t="s">
        <v>1981</v>
      </c>
      <c r="F1013" t="s">
        <v>1982</v>
      </c>
      <c r="G1013" s="3">
        <v>8.2638888888888887E-2</v>
      </c>
      <c r="I1013">
        <f t="shared" si="26"/>
        <v>2</v>
      </c>
      <c r="J1013" t="s">
        <v>1948</v>
      </c>
    </row>
    <row r="1014" spans="1:10" x14ac:dyDescent="0.25">
      <c r="A1014" s="2">
        <v>44663</v>
      </c>
      <c r="B1014" t="s">
        <v>357</v>
      </c>
      <c r="C1014" t="s">
        <v>1910</v>
      </c>
      <c r="D1014" t="s">
        <v>1910</v>
      </c>
      <c r="E1014" t="s">
        <v>1983</v>
      </c>
      <c r="F1014" t="s">
        <v>1984</v>
      </c>
      <c r="G1014" s="3">
        <v>2.0833333333333333E-3</v>
      </c>
      <c r="I1014">
        <f t="shared" si="26"/>
        <v>3</v>
      </c>
      <c r="J1014" t="s">
        <v>1944</v>
      </c>
    </row>
    <row r="1015" spans="1:10" x14ac:dyDescent="0.25">
      <c r="A1015" s="2">
        <v>44663</v>
      </c>
      <c r="B1015" t="s">
        <v>357</v>
      </c>
      <c r="C1015" t="s">
        <v>1901</v>
      </c>
      <c r="D1015" t="s">
        <v>1901</v>
      </c>
      <c r="E1015" t="s">
        <v>1985</v>
      </c>
      <c r="F1015" t="s">
        <v>1986</v>
      </c>
      <c r="G1015" s="3">
        <v>3.472222222222222E-3</v>
      </c>
      <c r="I1015">
        <f t="shared" si="26"/>
        <v>2</v>
      </c>
      <c r="J1015" t="s">
        <v>2053</v>
      </c>
    </row>
    <row r="1016" spans="1:10" x14ac:dyDescent="0.25">
      <c r="A1016" s="2">
        <v>44662</v>
      </c>
      <c r="B1016" t="s">
        <v>357</v>
      </c>
      <c r="C1016" t="s">
        <v>1901</v>
      </c>
      <c r="D1016" t="s">
        <v>1901</v>
      </c>
      <c r="E1016" t="s">
        <v>1987</v>
      </c>
      <c r="F1016" t="s">
        <v>1988</v>
      </c>
      <c r="G1016" s="3">
        <v>9.0277777777777787E-3</v>
      </c>
      <c r="I1016">
        <f t="shared" si="26"/>
        <v>2</v>
      </c>
      <c r="J1016" t="s">
        <v>1965</v>
      </c>
    </row>
    <row r="1017" spans="1:10" x14ac:dyDescent="0.25">
      <c r="A1017" s="2">
        <v>44662</v>
      </c>
      <c r="B1017" t="s">
        <v>357</v>
      </c>
      <c r="C1017" t="s">
        <v>1989</v>
      </c>
      <c r="D1017" t="s">
        <v>1915</v>
      </c>
      <c r="E1017" t="s">
        <v>1990</v>
      </c>
      <c r="F1017" t="s">
        <v>1991</v>
      </c>
      <c r="G1017" s="3">
        <v>1.1805555555555555E-2</v>
      </c>
      <c r="I1017">
        <f t="shared" si="26"/>
        <v>2</v>
      </c>
      <c r="J1017" t="s">
        <v>1938</v>
      </c>
    </row>
    <row r="1018" spans="1:10" x14ac:dyDescent="0.25">
      <c r="A1018" s="2">
        <v>44660</v>
      </c>
      <c r="B1018" t="s">
        <v>357</v>
      </c>
      <c r="C1018" t="s">
        <v>1992</v>
      </c>
      <c r="D1018" t="s">
        <v>1993</v>
      </c>
      <c r="E1018" t="s">
        <v>1994</v>
      </c>
      <c r="F1018" t="s">
        <v>1995</v>
      </c>
      <c r="G1018" s="3">
        <v>1.3888888888888888E-2</v>
      </c>
      <c r="I1018">
        <f t="shared" si="26"/>
        <v>3</v>
      </c>
      <c r="J1018" t="s">
        <v>1898</v>
      </c>
    </row>
    <row r="1019" spans="1:10" x14ac:dyDescent="0.25">
      <c r="A1019" s="2">
        <v>44659</v>
      </c>
      <c r="B1019" t="s">
        <v>357</v>
      </c>
      <c r="C1019" t="s">
        <v>1993</v>
      </c>
      <c r="D1019" t="s">
        <v>1996</v>
      </c>
      <c r="E1019" t="s">
        <v>1997</v>
      </c>
      <c r="F1019" t="s">
        <v>1998</v>
      </c>
      <c r="G1019" s="3">
        <v>1.8055555555555557E-2</v>
      </c>
      <c r="I1019">
        <f t="shared" si="26"/>
        <v>2</v>
      </c>
      <c r="J1019" t="s">
        <v>2043</v>
      </c>
    </row>
    <row r="1020" spans="1:10" x14ac:dyDescent="0.25">
      <c r="A1020" s="2">
        <v>44659</v>
      </c>
      <c r="B1020" t="s">
        <v>357</v>
      </c>
      <c r="C1020" t="s">
        <v>1999</v>
      </c>
      <c r="D1020" t="s">
        <v>1999</v>
      </c>
      <c r="E1020" t="s">
        <v>2000</v>
      </c>
      <c r="F1020" t="s">
        <v>2001</v>
      </c>
      <c r="G1020" s="3">
        <v>1.3888888888888888E-2</v>
      </c>
      <c r="I1020">
        <f t="shared" si="26"/>
        <v>1</v>
      </c>
      <c r="J1020" t="s">
        <v>2046</v>
      </c>
    </row>
    <row r="1021" spans="1:10" x14ac:dyDescent="0.25">
      <c r="A1021" s="2">
        <v>44659</v>
      </c>
      <c r="B1021" t="s">
        <v>357</v>
      </c>
      <c r="C1021" t="s">
        <v>1885</v>
      </c>
      <c r="D1021" t="s">
        <v>2002</v>
      </c>
      <c r="E1021" t="s">
        <v>2003</v>
      </c>
      <c r="F1021" t="s">
        <v>1912</v>
      </c>
      <c r="G1021" s="3">
        <v>2.7777777777777776E-2</v>
      </c>
      <c r="I1021">
        <f t="shared" si="26"/>
        <v>1</v>
      </c>
      <c r="J1021" t="s">
        <v>1954</v>
      </c>
    </row>
    <row r="1022" spans="1:10" x14ac:dyDescent="0.25">
      <c r="A1022" s="2">
        <v>44654</v>
      </c>
      <c r="B1022" t="s">
        <v>357</v>
      </c>
      <c r="C1022" t="s">
        <v>1965</v>
      </c>
      <c r="D1022" t="s">
        <v>1916</v>
      </c>
      <c r="E1022" t="s">
        <v>2004</v>
      </c>
      <c r="F1022" t="s">
        <v>2005</v>
      </c>
      <c r="G1022" s="3">
        <v>4.3750000000000004E-2</v>
      </c>
      <c r="I1022">
        <f t="shared" si="26"/>
        <v>1</v>
      </c>
      <c r="J1022" t="s">
        <v>1941</v>
      </c>
    </row>
    <row r="1023" spans="1:10" x14ac:dyDescent="0.25">
      <c r="A1023" s="2">
        <v>44654</v>
      </c>
      <c r="B1023" t="s">
        <v>357</v>
      </c>
      <c r="C1023" t="s">
        <v>2006</v>
      </c>
      <c r="D1023" t="s">
        <v>2007</v>
      </c>
      <c r="E1023" t="s">
        <v>2008</v>
      </c>
      <c r="F1023" t="s">
        <v>2009</v>
      </c>
      <c r="G1023" s="3">
        <v>2.0833333333333332E-2</v>
      </c>
      <c r="I1023">
        <f t="shared" si="26"/>
        <v>5</v>
      </c>
      <c r="J1023" t="s">
        <v>1910</v>
      </c>
    </row>
    <row r="1024" spans="1:10" x14ac:dyDescent="0.25">
      <c r="A1024" s="2">
        <v>44654</v>
      </c>
      <c r="B1024" t="s">
        <v>357</v>
      </c>
      <c r="C1024" t="s">
        <v>1885</v>
      </c>
      <c r="D1024" t="s">
        <v>1944</v>
      </c>
      <c r="E1024" t="s">
        <v>2010</v>
      </c>
      <c r="F1024" t="s">
        <v>2011</v>
      </c>
      <c r="G1024" s="3">
        <v>6.458333333333334E-2</v>
      </c>
      <c r="I1024">
        <f t="shared" si="26"/>
        <v>2</v>
      </c>
      <c r="J1024" t="s">
        <v>1971</v>
      </c>
    </row>
    <row r="1025" spans="1:10" x14ac:dyDescent="0.25">
      <c r="A1025" s="2">
        <v>44652</v>
      </c>
      <c r="B1025" t="s">
        <v>357</v>
      </c>
      <c r="C1025" t="s">
        <v>2012</v>
      </c>
      <c r="D1025" t="s">
        <v>1916</v>
      </c>
      <c r="E1025" t="s">
        <v>2013</v>
      </c>
      <c r="F1025" t="s">
        <v>2014</v>
      </c>
      <c r="G1025" s="3">
        <v>6.7361111111111108E-2</v>
      </c>
      <c r="I1025">
        <f t="shared" si="26"/>
        <v>1</v>
      </c>
      <c r="J1025" t="s">
        <v>2019</v>
      </c>
    </row>
    <row r="1026" spans="1:10" x14ac:dyDescent="0.25">
      <c r="A1026" s="2">
        <v>44652</v>
      </c>
      <c r="B1026" t="s">
        <v>357</v>
      </c>
      <c r="C1026" t="s">
        <v>2015</v>
      </c>
      <c r="D1026" t="s">
        <v>2016</v>
      </c>
      <c r="E1026" t="s">
        <v>2017</v>
      </c>
      <c r="F1026" t="s">
        <v>2018</v>
      </c>
      <c r="G1026" s="3">
        <v>1.2499999999999999E-2</v>
      </c>
      <c r="I1026">
        <f t="shared" si="26"/>
        <v>1</v>
      </c>
      <c r="J1026" t="s">
        <v>2012</v>
      </c>
    </row>
    <row r="1027" spans="1:10" x14ac:dyDescent="0.25">
      <c r="A1027" s="2">
        <v>44651</v>
      </c>
      <c r="B1027" t="s">
        <v>357</v>
      </c>
      <c r="C1027" t="s">
        <v>1885</v>
      </c>
      <c r="D1027" t="s">
        <v>2019</v>
      </c>
      <c r="E1027" t="s">
        <v>2020</v>
      </c>
      <c r="F1027" t="s">
        <v>2021</v>
      </c>
      <c r="G1027" s="3">
        <v>1.5972222222222224E-2</v>
      </c>
      <c r="I1027">
        <f t="shared" si="26"/>
        <v>1</v>
      </c>
      <c r="J1027" t="s">
        <v>2050</v>
      </c>
    </row>
    <row r="1028" spans="1:10" x14ac:dyDescent="0.25">
      <c r="A1028" s="2">
        <v>44649</v>
      </c>
      <c r="B1028" t="s">
        <v>357</v>
      </c>
      <c r="C1028" t="s">
        <v>2002</v>
      </c>
      <c r="D1028" t="s">
        <v>1916</v>
      </c>
      <c r="E1028" t="s">
        <v>2022</v>
      </c>
      <c r="F1028" t="s">
        <v>2023</v>
      </c>
      <c r="G1028" s="3">
        <v>2.6388888888888889E-2</v>
      </c>
      <c r="I1028">
        <f t="shared" si="26"/>
        <v>2</v>
      </c>
      <c r="J1028" t="s">
        <v>1925</v>
      </c>
    </row>
    <row r="1029" spans="1:10" x14ac:dyDescent="0.25">
      <c r="A1029" s="2">
        <v>44649</v>
      </c>
      <c r="B1029" t="s">
        <v>357</v>
      </c>
      <c r="C1029" t="s">
        <v>1893</v>
      </c>
      <c r="D1029" t="s">
        <v>2024</v>
      </c>
      <c r="E1029" t="s">
        <v>2025</v>
      </c>
      <c r="F1029" t="s">
        <v>2026</v>
      </c>
      <c r="G1029" s="3">
        <v>1.9444444444444445E-2</v>
      </c>
      <c r="I1029">
        <f t="shared" si="26"/>
        <v>21</v>
      </c>
      <c r="J1029" t="s">
        <v>1885</v>
      </c>
    </row>
    <row r="1030" spans="1:10" x14ac:dyDescent="0.25">
      <c r="A1030" s="2">
        <v>44648</v>
      </c>
      <c r="B1030" t="s">
        <v>357</v>
      </c>
      <c r="C1030" t="s">
        <v>1910</v>
      </c>
      <c r="D1030" t="s">
        <v>1971</v>
      </c>
      <c r="E1030" t="s">
        <v>2027</v>
      </c>
      <c r="F1030" t="s">
        <v>2028</v>
      </c>
      <c r="G1030" s="3">
        <v>6.2499999999999995E-3</v>
      </c>
      <c r="I1030">
        <f t="shared" si="26"/>
        <v>4</v>
      </c>
      <c r="J1030" t="s">
        <v>1934</v>
      </c>
    </row>
    <row r="1031" spans="1:10" x14ac:dyDescent="0.25">
      <c r="A1031" s="2">
        <v>44648</v>
      </c>
      <c r="B1031" t="s">
        <v>357</v>
      </c>
      <c r="C1031" t="s">
        <v>1999</v>
      </c>
      <c r="D1031" t="s">
        <v>1999</v>
      </c>
      <c r="E1031" t="s">
        <v>2029</v>
      </c>
      <c r="F1031" t="s">
        <v>2030</v>
      </c>
      <c r="G1031" s="3">
        <v>7.6388888888888886E-3</v>
      </c>
      <c r="I1031">
        <f t="shared" si="26"/>
        <v>1</v>
      </c>
      <c r="J1031" t="s">
        <v>2076</v>
      </c>
    </row>
    <row r="1032" spans="1:10" x14ac:dyDescent="0.25">
      <c r="A1032" s="2">
        <v>44646</v>
      </c>
      <c r="B1032" t="s">
        <v>357</v>
      </c>
      <c r="C1032" t="s">
        <v>1885</v>
      </c>
      <c r="D1032" t="s">
        <v>1898</v>
      </c>
      <c r="E1032" t="s">
        <v>2031</v>
      </c>
      <c r="F1032" t="s">
        <v>2032</v>
      </c>
      <c r="G1032" s="3">
        <v>1.6666666666666666E-2</v>
      </c>
      <c r="I1032">
        <f t="shared" si="26"/>
        <v>3</v>
      </c>
      <c r="J1032" t="s">
        <v>1935</v>
      </c>
    </row>
    <row r="1033" spans="1:10" x14ac:dyDescent="0.25">
      <c r="A1033" s="2">
        <v>44640</v>
      </c>
      <c r="B1033" t="s">
        <v>357</v>
      </c>
      <c r="C1033" t="s">
        <v>2033</v>
      </c>
      <c r="D1033" t="s">
        <v>1916</v>
      </c>
      <c r="E1033" t="s">
        <v>2034</v>
      </c>
      <c r="F1033" t="s">
        <v>2035</v>
      </c>
      <c r="G1033" s="3">
        <v>7.3611111111111113E-2</v>
      </c>
      <c r="I1033">
        <f t="shared" si="26"/>
        <v>1</v>
      </c>
      <c r="J1033" t="s">
        <v>1928</v>
      </c>
    </row>
    <row r="1034" spans="1:10" x14ac:dyDescent="0.25">
      <c r="A1034" s="2">
        <v>44640</v>
      </c>
      <c r="B1034" t="s">
        <v>357</v>
      </c>
      <c r="C1034" t="s">
        <v>1885</v>
      </c>
      <c r="D1034" t="s">
        <v>2036</v>
      </c>
      <c r="E1034" t="s">
        <v>2037</v>
      </c>
      <c r="F1034" t="s">
        <v>2038</v>
      </c>
      <c r="G1034" s="3">
        <v>5.8333333333333327E-2</v>
      </c>
      <c r="I1034">
        <f t="shared" si="26"/>
        <v>1</v>
      </c>
      <c r="J1034" t="s">
        <v>1992</v>
      </c>
    </row>
    <row r="1035" spans="1:10" x14ac:dyDescent="0.25">
      <c r="A1035" s="2">
        <v>44639</v>
      </c>
      <c r="B1035" t="s">
        <v>357</v>
      </c>
      <c r="C1035" t="s">
        <v>1910</v>
      </c>
      <c r="D1035" t="s">
        <v>1916</v>
      </c>
      <c r="E1035" t="s">
        <v>2039</v>
      </c>
      <c r="F1035" t="s">
        <v>2040</v>
      </c>
      <c r="G1035" s="3">
        <v>1.1805555555555555E-2</v>
      </c>
      <c r="I1035">
        <f t="shared" si="26"/>
        <v>1</v>
      </c>
      <c r="J1035" t="s">
        <v>1996</v>
      </c>
    </row>
    <row r="1036" spans="1:10" x14ac:dyDescent="0.25">
      <c r="A1036" s="2">
        <v>44639</v>
      </c>
      <c r="B1036" t="s">
        <v>357</v>
      </c>
      <c r="C1036" t="s">
        <v>1889</v>
      </c>
      <c r="D1036" t="s">
        <v>1915</v>
      </c>
      <c r="E1036" t="s">
        <v>2041</v>
      </c>
      <c r="F1036" t="s">
        <v>2042</v>
      </c>
      <c r="G1036" s="3">
        <v>8.3333333333333332E-3</v>
      </c>
      <c r="I1036">
        <f t="shared" si="26"/>
        <v>2</v>
      </c>
      <c r="J1036" t="s">
        <v>2002</v>
      </c>
    </row>
    <row r="1037" spans="1:10" x14ac:dyDescent="0.25">
      <c r="A1037" s="2">
        <v>44635</v>
      </c>
      <c r="B1037" t="s">
        <v>357</v>
      </c>
      <c r="C1037" t="s">
        <v>1935</v>
      </c>
      <c r="D1037" t="s">
        <v>2043</v>
      </c>
      <c r="E1037" t="s">
        <v>2044</v>
      </c>
      <c r="F1037" t="s">
        <v>2045</v>
      </c>
      <c r="G1037" s="3">
        <v>6.9444444444444441E-3</v>
      </c>
      <c r="I1037">
        <f t="shared" si="26"/>
        <v>1</v>
      </c>
      <c r="J1037" t="s">
        <v>1947</v>
      </c>
    </row>
    <row r="1038" spans="1:10" x14ac:dyDescent="0.25">
      <c r="A1038" s="2">
        <v>44632</v>
      </c>
      <c r="B1038" t="s">
        <v>357</v>
      </c>
      <c r="C1038" t="s">
        <v>2046</v>
      </c>
      <c r="D1038" t="s">
        <v>2047</v>
      </c>
      <c r="E1038" t="s">
        <v>2048</v>
      </c>
      <c r="F1038" t="s">
        <v>2049</v>
      </c>
      <c r="G1038" s="3">
        <v>7.4999999999999997E-2</v>
      </c>
      <c r="I1038">
        <f t="shared" si="26"/>
        <v>3</v>
      </c>
      <c r="J1038" t="s">
        <v>1889</v>
      </c>
    </row>
    <row r="1039" spans="1:10" x14ac:dyDescent="0.25">
      <c r="A1039" s="2">
        <v>44631</v>
      </c>
      <c r="B1039" t="s">
        <v>357</v>
      </c>
      <c r="C1039" t="s">
        <v>2050</v>
      </c>
      <c r="D1039" t="s">
        <v>1723</v>
      </c>
      <c r="E1039" t="s">
        <v>2051</v>
      </c>
      <c r="F1039" t="s">
        <v>2052</v>
      </c>
      <c r="G1039" s="3">
        <v>3.9583333333333331E-2</v>
      </c>
      <c r="I1039">
        <f t="shared" si="26"/>
        <v>1</v>
      </c>
      <c r="J1039" t="s">
        <v>2079</v>
      </c>
    </row>
    <row r="1040" spans="1:10" x14ac:dyDescent="0.25">
      <c r="A1040" s="2">
        <v>44631</v>
      </c>
      <c r="B1040" t="s">
        <v>357</v>
      </c>
      <c r="C1040" t="s">
        <v>2053</v>
      </c>
      <c r="D1040" t="s">
        <v>2054</v>
      </c>
      <c r="E1040" t="s">
        <v>2055</v>
      </c>
      <c r="F1040" t="s">
        <v>2056</v>
      </c>
      <c r="G1040" s="3">
        <v>8.3333333333333332E-3</v>
      </c>
      <c r="I1040">
        <f t="shared" si="26"/>
        <v>1</v>
      </c>
      <c r="J1040" t="s">
        <v>1931</v>
      </c>
    </row>
    <row r="1041" spans="1:10" x14ac:dyDescent="0.25">
      <c r="A1041" s="2">
        <v>44630</v>
      </c>
      <c r="B1041" t="s">
        <v>357</v>
      </c>
      <c r="C1041" t="s">
        <v>2054</v>
      </c>
      <c r="D1041" t="s">
        <v>2053</v>
      </c>
      <c r="E1041" t="s">
        <v>2057</v>
      </c>
      <c r="F1041" t="s">
        <v>2058</v>
      </c>
      <c r="G1041" s="3">
        <v>1.1111111111111112E-2</v>
      </c>
      <c r="I1041">
        <f t="shared" si="26"/>
        <v>1</v>
      </c>
      <c r="J1041" t="s">
        <v>2036</v>
      </c>
    </row>
    <row r="1042" spans="1:10" x14ac:dyDescent="0.25">
      <c r="A1042" s="2">
        <v>44630</v>
      </c>
      <c r="B1042" t="s">
        <v>357</v>
      </c>
      <c r="C1042" t="s">
        <v>2059</v>
      </c>
      <c r="D1042" t="s">
        <v>2059</v>
      </c>
      <c r="E1042" t="s">
        <v>2060</v>
      </c>
      <c r="F1042" t="s">
        <v>2061</v>
      </c>
      <c r="G1042" s="3">
        <v>1.0416666666666666E-2</v>
      </c>
    </row>
    <row r="1043" spans="1:10" x14ac:dyDescent="0.25">
      <c r="A1043" s="2">
        <v>44630</v>
      </c>
      <c r="B1043" t="s">
        <v>357</v>
      </c>
      <c r="C1043" t="s">
        <v>2062</v>
      </c>
      <c r="D1043" t="s">
        <v>2063</v>
      </c>
      <c r="E1043" t="s">
        <v>2064</v>
      </c>
      <c r="F1043" t="s">
        <v>2065</v>
      </c>
      <c r="G1043" s="3">
        <v>1.8749999999999999E-2</v>
      </c>
    </row>
    <row r="1044" spans="1:10" x14ac:dyDescent="0.25">
      <c r="A1044" s="2">
        <v>44630</v>
      </c>
      <c r="B1044" t="s">
        <v>357</v>
      </c>
      <c r="C1044" t="s">
        <v>2066</v>
      </c>
      <c r="D1044" t="s">
        <v>2066</v>
      </c>
      <c r="E1044" t="s">
        <v>2067</v>
      </c>
      <c r="F1044" t="s">
        <v>2068</v>
      </c>
      <c r="G1044" s="3">
        <v>6.9444444444444447E-4</v>
      </c>
    </row>
    <row r="1045" spans="1:10" x14ac:dyDescent="0.25">
      <c r="A1045" s="2">
        <v>44625</v>
      </c>
      <c r="B1045" t="s">
        <v>357</v>
      </c>
      <c r="C1045" t="s">
        <v>1904</v>
      </c>
      <c r="D1045" t="s">
        <v>2069</v>
      </c>
      <c r="E1045" t="s">
        <v>2070</v>
      </c>
      <c r="F1045" t="s">
        <v>2071</v>
      </c>
      <c r="G1045" s="3">
        <v>2.7777777777777779E-3</v>
      </c>
    </row>
    <row r="1046" spans="1:10" x14ac:dyDescent="0.25">
      <c r="A1046" s="2">
        <v>44625</v>
      </c>
      <c r="B1046" t="s">
        <v>357</v>
      </c>
      <c r="C1046" t="s">
        <v>1901</v>
      </c>
      <c r="D1046" t="s">
        <v>1901</v>
      </c>
      <c r="E1046" t="s">
        <v>2072</v>
      </c>
      <c r="F1046" t="s">
        <v>2073</v>
      </c>
      <c r="G1046" s="3">
        <v>5.5555555555555558E-3</v>
      </c>
    </row>
    <row r="1047" spans="1:10" x14ac:dyDescent="0.25">
      <c r="A1047" s="2">
        <v>44625</v>
      </c>
      <c r="B1047" t="s">
        <v>357</v>
      </c>
      <c r="C1047" t="s">
        <v>1999</v>
      </c>
      <c r="D1047" t="s">
        <v>1999</v>
      </c>
      <c r="E1047" t="s">
        <v>2074</v>
      </c>
      <c r="F1047" t="s">
        <v>2075</v>
      </c>
      <c r="G1047" s="3">
        <v>1.1805555555555555E-2</v>
      </c>
    </row>
    <row r="1048" spans="1:10" x14ac:dyDescent="0.25">
      <c r="A1048" s="2">
        <v>44625</v>
      </c>
      <c r="B1048" t="s">
        <v>357</v>
      </c>
      <c r="C1048" t="s">
        <v>2076</v>
      </c>
      <c r="D1048" t="s">
        <v>2024</v>
      </c>
      <c r="E1048" t="s">
        <v>2077</v>
      </c>
      <c r="F1048" t="s">
        <v>2078</v>
      </c>
      <c r="G1048" s="3">
        <v>3.0555555555555555E-2</v>
      </c>
    </row>
    <row r="1049" spans="1:10" x14ac:dyDescent="0.25">
      <c r="A1049" s="2">
        <v>44623</v>
      </c>
      <c r="B1049" t="s">
        <v>357</v>
      </c>
      <c r="C1049" t="s">
        <v>2079</v>
      </c>
      <c r="D1049" t="s">
        <v>1885</v>
      </c>
      <c r="E1049" t="s">
        <v>2080</v>
      </c>
      <c r="F1049" t="s">
        <v>2081</v>
      </c>
      <c r="G1049" s="3">
        <v>1.3194444444444444E-2</v>
      </c>
    </row>
    <row r="1050" spans="1:10" x14ac:dyDescent="0.25">
      <c r="A1050" s="2">
        <v>44623</v>
      </c>
      <c r="B1050" t="s">
        <v>357</v>
      </c>
      <c r="C1050" t="s">
        <v>1885</v>
      </c>
      <c r="D1050" t="s">
        <v>2043</v>
      </c>
      <c r="E1050" t="s">
        <v>2082</v>
      </c>
      <c r="F1050" t="s">
        <v>2083</v>
      </c>
      <c r="G1050" s="3">
        <v>1.6666666666666666E-2</v>
      </c>
    </row>
    <row r="1051" spans="1:10" x14ac:dyDescent="0.25">
      <c r="A1051" s="2">
        <v>44622</v>
      </c>
      <c r="B1051" t="s">
        <v>357</v>
      </c>
      <c r="C1051" t="s">
        <v>1948</v>
      </c>
      <c r="D1051" t="s">
        <v>1885</v>
      </c>
      <c r="E1051" t="s">
        <v>2084</v>
      </c>
      <c r="F1051" t="s">
        <v>2085</v>
      </c>
      <c r="G1051" s="3">
        <v>8.4722222222222213E-2</v>
      </c>
    </row>
    <row r="1052" spans="1:10" x14ac:dyDescent="0.25">
      <c r="A1052" s="2">
        <v>44622</v>
      </c>
      <c r="B1052" t="s">
        <v>357</v>
      </c>
      <c r="C1052" t="s">
        <v>1885</v>
      </c>
      <c r="D1052" t="s">
        <v>1944</v>
      </c>
      <c r="E1052" t="s">
        <v>2086</v>
      </c>
      <c r="F1052" t="s">
        <v>2087</v>
      </c>
      <c r="G1052" s="3">
        <v>6.7361111111111108E-2</v>
      </c>
    </row>
    <row r="1054" spans="1:10" x14ac:dyDescent="0.25">
      <c r="A1054" s="2">
        <v>44715</v>
      </c>
      <c r="B1054" t="s">
        <v>125</v>
      </c>
      <c r="C1054" t="s">
        <v>4477</v>
      </c>
      <c r="D1054" t="s">
        <v>4478</v>
      </c>
      <c r="E1054" t="s">
        <v>4479</v>
      </c>
      <c r="F1054" t="s">
        <v>4480</v>
      </c>
      <c r="G1054" s="3">
        <v>0.21527777777777779</v>
      </c>
      <c r="I1054">
        <f>COUNTIF($C$1054:$D$1145,J1054)</f>
        <v>11</v>
      </c>
      <c r="J1054" t="s">
        <v>4477</v>
      </c>
    </row>
    <row r="1055" spans="1:10" x14ac:dyDescent="0.25">
      <c r="A1055" s="2">
        <v>44714</v>
      </c>
      <c r="B1055" t="s">
        <v>125</v>
      </c>
      <c r="C1055" t="s">
        <v>4481</v>
      </c>
      <c r="D1055" t="s">
        <v>4477</v>
      </c>
      <c r="E1055" t="s">
        <v>4482</v>
      </c>
      <c r="F1055" t="s">
        <v>1750</v>
      </c>
      <c r="G1055" s="3">
        <v>4.3750000000000004E-2</v>
      </c>
      <c r="I1055">
        <f t="shared" ref="I1055:I1103" si="27">COUNTIF($C$1054:$D$1145,J1055)</f>
        <v>2</v>
      </c>
      <c r="J1055" t="s">
        <v>4481</v>
      </c>
    </row>
    <row r="1056" spans="1:10" x14ac:dyDescent="0.25">
      <c r="A1056" s="2">
        <v>44714</v>
      </c>
      <c r="B1056" t="s">
        <v>125</v>
      </c>
      <c r="C1056" t="s">
        <v>4483</v>
      </c>
      <c r="D1056" t="s">
        <v>4481</v>
      </c>
      <c r="E1056" t="s">
        <v>4484</v>
      </c>
      <c r="F1056" t="s">
        <v>4485</v>
      </c>
      <c r="G1056" s="3">
        <v>4.7222222222222221E-2</v>
      </c>
      <c r="I1056">
        <f t="shared" si="27"/>
        <v>2</v>
      </c>
      <c r="J1056" t="s">
        <v>4483</v>
      </c>
    </row>
    <row r="1057" spans="1:10" x14ac:dyDescent="0.25">
      <c r="A1057" s="2">
        <v>44714</v>
      </c>
      <c r="B1057" t="s">
        <v>125</v>
      </c>
      <c r="C1057" t="s">
        <v>419</v>
      </c>
      <c r="D1057" t="s">
        <v>4483</v>
      </c>
      <c r="E1057" t="s">
        <v>4486</v>
      </c>
      <c r="F1057" t="s">
        <v>1816</v>
      </c>
      <c r="G1057" s="3">
        <v>5.9722222222222225E-2</v>
      </c>
      <c r="I1057">
        <f t="shared" si="27"/>
        <v>10</v>
      </c>
      <c r="J1057" t="s">
        <v>419</v>
      </c>
    </row>
    <row r="1058" spans="1:10" x14ac:dyDescent="0.25">
      <c r="A1058" s="2">
        <v>44713</v>
      </c>
      <c r="B1058" t="s">
        <v>125</v>
      </c>
      <c r="C1058" t="s">
        <v>4487</v>
      </c>
      <c r="D1058" t="s">
        <v>419</v>
      </c>
      <c r="E1058" t="s">
        <v>791</v>
      </c>
      <c r="F1058" t="s">
        <v>330</v>
      </c>
      <c r="G1058" s="3">
        <v>8.0555555555555561E-2</v>
      </c>
      <c r="I1058">
        <f t="shared" si="27"/>
        <v>4</v>
      </c>
      <c r="J1058" t="s">
        <v>4487</v>
      </c>
    </row>
    <row r="1059" spans="1:10" x14ac:dyDescent="0.25">
      <c r="A1059" s="2">
        <v>44713</v>
      </c>
      <c r="B1059" t="s">
        <v>125</v>
      </c>
      <c r="C1059" t="s">
        <v>454</v>
      </c>
      <c r="D1059" t="s">
        <v>4487</v>
      </c>
      <c r="E1059" t="s">
        <v>983</v>
      </c>
      <c r="F1059" t="s">
        <v>192</v>
      </c>
      <c r="G1059" s="3">
        <v>6.1111111111111116E-2</v>
      </c>
      <c r="I1059">
        <f t="shared" si="27"/>
        <v>9</v>
      </c>
      <c r="J1059" t="s">
        <v>454</v>
      </c>
    </row>
    <row r="1060" spans="1:10" x14ac:dyDescent="0.25">
      <c r="A1060" s="2">
        <v>44713</v>
      </c>
      <c r="B1060" t="s">
        <v>125</v>
      </c>
      <c r="C1060" t="s">
        <v>1188</v>
      </c>
      <c r="D1060" t="s">
        <v>454</v>
      </c>
      <c r="E1060" t="s">
        <v>4485</v>
      </c>
      <c r="F1060" t="s">
        <v>868</v>
      </c>
      <c r="G1060" s="3">
        <v>2.5694444444444447E-2</v>
      </c>
      <c r="I1060">
        <f t="shared" si="27"/>
        <v>2</v>
      </c>
      <c r="J1060" t="s">
        <v>1188</v>
      </c>
    </row>
    <row r="1061" spans="1:10" x14ac:dyDescent="0.25">
      <c r="A1061" s="2">
        <v>44712</v>
      </c>
      <c r="B1061" t="s">
        <v>125</v>
      </c>
      <c r="C1061" t="s">
        <v>454</v>
      </c>
      <c r="D1061" t="s">
        <v>1188</v>
      </c>
      <c r="E1061" t="s">
        <v>4488</v>
      </c>
      <c r="F1061" t="s">
        <v>695</v>
      </c>
      <c r="G1061" s="3">
        <v>2.4999999999999998E-2</v>
      </c>
      <c r="I1061">
        <f t="shared" si="27"/>
        <v>4</v>
      </c>
      <c r="J1061" t="s">
        <v>378</v>
      </c>
    </row>
    <row r="1062" spans="1:10" x14ac:dyDescent="0.25">
      <c r="A1062" s="2">
        <v>44712</v>
      </c>
      <c r="B1062" t="s">
        <v>125</v>
      </c>
      <c r="C1062" t="s">
        <v>378</v>
      </c>
      <c r="D1062" t="s">
        <v>454</v>
      </c>
      <c r="E1062" t="s">
        <v>4489</v>
      </c>
      <c r="F1062" t="s">
        <v>4490</v>
      </c>
      <c r="G1062" s="3">
        <v>7.4999999999999997E-2</v>
      </c>
      <c r="I1062">
        <f t="shared" si="27"/>
        <v>3</v>
      </c>
      <c r="J1062" t="s">
        <v>4491</v>
      </c>
    </row>
    <row r="1063" spans="1:10" x14ac:dyDescent="0.25">
      <c r="A1063" s="2">
        <v>44711</v>
      </c>
      <c r="B1063" t="s">
        <v>125</v>
      </c>
      <c r="C1063" t="s">
        <v>4491</v>
      </c>
      <c r="D1063" t="s">
        <v>378</v>
      </c>
      <c r="E1063" t="s">
        <v>4492</v>
      </c>
      <c r="F1063" t="s">
        <v>4493</v>
      </c>
      <c r="G1063" s="3">
        <v>2.4305555555555556E-2</v>
      </c>
      <c r="I1063">
        <f t="shared" si="27"/>
        <v>2</v>
      </c>
      <c r="J1063" t="s">
        <v>4494</v>
      </c>
    </row>
    <row r="1064" spans="1:10" x14ac:dyDescent="0.25">
      <c r="A1064" s="2">
        <v>44711</v>
      </c>
      <c r="B1064" t="s">
        <v>125</v>
      </c>
      <c r="C1064" t="s">
        <v>4491</v>
      </c>
      <c r="D1064" t="s">
        <v>488</v>
      </c>
      <c r="E1064" t="s">
        <v>4492</v>
      </c>
      <c r="G1064" t="s">
        <v>266</v>
      </c>
      <c r="I1064">
        <f t="shared" si="27"/>
        <v>2</v>
      </c>
      <c r="J1064" t="s">
        <v>1700</v>
      </c>
    </row>
    <row r="1065" spans="1:10" x14ac:dyDescent="0.25">
      <c r="A1065" s="2">
        <v>44711</v>
      </c>
      <c r="B1065" t="s">
        <v>125</v>
      </c>
      <c r="C1065" t="s">
        <v>4494</v>
      </c>
      <c r="D1065" t="s">
        <v>4491</v>
      </c>
      <c r="E1065" t="s">
        <v>695</v>
      </c>
      <c r="F1065" t="s">
        <v>4495</v>
      </c>
      <c r="G1065" s="3">
        <v>2.013888888888889E-2</v>
      </c>
      <c r="I1065">
        <f t="shared" si="27"/>
        <v>2</v>
      </c>
      <c r="J1065" t="s">
        <v>233</v>
      </c>
    </row>
    <row r="1066" spans="1:10" x14ac:dyDescent="0.25">
      <c r="A1066" s="2">
        <v>44711</v>
      </c>
      <c r="B1066" t="s">
        <v>125</v>
      </c>
      <c r="C1066" t="s">
        <v>1700</v>
      </c>
      <c r="D1066" t="s">
        <v>4494</v>
      </c>
      <c r="E1066" t="s">
        <v>4496</v>
      </c>
      <c r="F1066" t="s">
        <v>4497</v>
      </c>
      <c r="G1066" s="3">
        <v>5.0694444444444452E-2</v>
      </c>
      <c r="I1066">
        <f t="shared" si="27"/>
        <v>4</v>
      </c>
      <c r="J1066" t="s">
        <v>1473</v>
      </c>
    </row>
    <row r="1067" spans="1:10" x14ac:dyDescent="0.25">
      <c r="A1067" s="2">
        <v>44711</v>
      </c>
      <c r="B1067" t="s">
        <v>125</v>
      </c>
      <c r="C1067" t="s">
        <v>233</v>
      </c>
      <c r="D1067" t="s">
        <v>1700</v>
      </c>
      <c r="E1067" t="s">
        <v>1034</v>
      </c>
      <c r="F1067" t="s">
        <v>220</v>
      </c>
      <c r="G1067" s="3">
        <v>0.10555555555555556</v>
      </c>
      <c r="I1067">
        <f t="shared" si="27"/>
        <v>2</v>
      </c>
      <c r="J1067" t="s">
        <v>1155</v>
      </c>
    </row>
    <row r="1068" spans="1:10" x14ac:dyDescent="0.25">
      <c r="A1068" s="2">
        <v>44710</v>
      </c>
      <c r="B1068" t="s">
        <v>125</v>
      </c>
      <c r="C1068" t="s">
        <v>1473</v>
      </c>
      <c r="D1068" t="s">
        <v>233</v>
      </c>
      <c r="E1068" t="s">
        <v>4498</v>
      </c>
      <c r="F1068" t="s">
        <v>551</v>
      </c>
      <c r="G1068" s="3">
        <v>8.6805555555555566E-2</v>
      </c>
      <c r="I1068">
        <f t="shared" si="27"/>
        <v>2</v>
      </c>
      <c r="J1068" t="s">
        <v>4502</v>
      </c>
    </row>
    <row r="1069" spans="1:10" x14ac:dyDescent="0.25">
      <c r="A1069" s="2">
        <v>44710</v>
      </c>
      <c r="B1069" t="s">
        <v>125</v>
      </c>
      <c r="C1069" t="s">
        <v>1155</v>
      </c>
      <c r="D1069" t="s">
        <v>1473</v>
      </c>
      <c r="E1069" t="s">
        <v>4499</v>
      </c>
      <c r="F1069" t="s">
        <v>834</v>
      </c>
      <c r="G1069" s="3">
        <v>8.6805555555555566E-2</v>
      </c>
      <c r="I1069">
        <f t="shared" si="27"/>
        <v>2</v>
      </c>
      <c r="J1069" t="s">
        <v>4504</v>
      </c>
    </row>
    <row r="1070" spans="1:10" x14ac:dyDescent="0.25">
      <c r="A1070" s="2">
        <v>44709</v>
      </c>
      <c r="B1070" t="s">
        <v>125</v>
      </c>
      <c r="C1070" t="s">
        <v>4487</v>
      </c>
      <c r="D1070" t="s">
        <v>1155</v>
      </c>
      <c r="E1070" t="s">
        <v>576</v>
      </c>
      <c r="F1070" t="s">
        <v>746</v>
      </c>
      <c r="G1070" s="3">
        <v>2.1527777777777781E-2</v>
      </c>
      <c r="I1070">
        <f t="shared" si="27"/>
        <v>27</v>
      </c>
      <c r="J1070" t="s">
        <v>497</v>
      </c>
    </row>
    <row r="1071" spans="1:10" x14ac:dyDescent="0.25">
      <c r="A1071" s="2">
        <v>44709</v>
      </c>
      <c r="B1071" t="s">
        <v>125</v>
      </c>
      <c r="C1071" t="s">
        <v>419</v>
      </c>
      <c r="D1071" t="s">
        <v>4487</v>
      </c>
      <c r="E1071" t="s">
        <v>386</v>
      </c>
      <c r="F1071" t="s">
        <v>575</v>
      </c>
      <c r="G1071" s="3">
        <v>8.7500000000000008E-2</v>
      </c>
      <c r="I1071">
        <f t="shared" si="27"/>
        <v>5</v>
      </c>
      <c r="J1071" t="s">
        <v>333</v>
      </c>
    </row>
    <row r="1072" spans="1:10" x14ac:dyDescent="0.25">
      <c r="A1072" s="2">
        <v>44709</v>
      </c>
      <c r="B1072" t="s">
        <v>125</v>
      </c>
      <c r="C1072" t="s">
        <v>1473</v>
      </c>
      <c r="D1072" t="s">
        <v>419</v>
      </c>
      <c r="E1072" t="s">
        <v>4500</v>
      </c>
      <c r="F1072" t="s">
        <v>4501</v>
      </c>
      <c r="G1072" s="3">
        <v>0.10277777777777779</v>
      </c>
      <c r="I1072">
        <f t="shared" si="27"/>
        <v>2</v>
      </c>
      <c r="J1072" t="s">
        <v>4514</v>
      </c>
    </row>
    <row r="1073" spans="1:10" x14ac:dyDescent="0.25">
      <c r="A1073" s="2">
        <v>44708</v>
      </c>
      <c r="B1073" t="s">
        <v>125</v>
      </c>
      <c r="C1073" t="s">
        <v>4502</v>
      </c>
      <c r="D1073" t="s">
        <v>1473</v>
      </c>
      <c r="E1073" t="s">
        <v>1711</v>
      </c>
      <c r="F1073" t="s">
        <v>4503</v>
      </c>
      <c r="G1073" s="3">
        <v>8.5416666666666655E-2</v>
      </c>
      <c r="I1073">
        <f t="shared" si="27"/>
        <v>6</v>
      </c>
      <c r="J1073" t="s">
        <v>4516</v>
      </c>
    </row>
    <row r="1074" spans="1:10" x14ac:dyDescent="0.25">
      <c r="A1074" s="2">
        <v>44708</v>
      </c>
      <c r="B1074" t="s">
        <v>125</v>
      </c>
      <c r="C1074" t="s">
        <v>4504</v>
      </c>
      <c r="D1074" t="s">
        <v>4502</v>
      </c>
      <c r="E1074" t="s">
        <v>1145</v>
      </c>
      <c r="F1074" t="s">
        <v>385</v>
      </c>
      <c r="G1074" s="3">
        <v>4.9999999999999996E-2</v>
      </c>
      <c r="I1074">
        <f t="shared" si="27"/>
        <v>2</v>
      </c>
      <c r="J1074" t="s">
        <v>4520</v>
      </c>
    </row>
    <row r="1075" spans="1:10" x14ac:dyDescent="0.25">
      <c r="A1075" s="2">
        <v>44708</v>
      </c>
      <c r="B1075" t="s">
        <v>125</v>
      </c>
      <c r="C1075" t="s">
        <v>419</v>
      </c>
      <c r="D1075" t="s">
        <v>4504</v>
      </c>
      <c r="E1075" t="s">
        <v>495</v>
      </c>
      <c r="F1075" t="s">
        <v>4505</v>
      </c>
      <c r="G1075" s="3">
        <v>0.10486111111111111</v>
      </c>
      <c r="I1075">
        <f t="shared" si="27"/>
        <v>4</v>
      </c>
      <c r="J1075" t="s">
        <v>4522</v>
      </c>
    </row>
    <row r="1076" spans="1:10" x14ac:dyDescent="0.25">
      <c r="A1076" s="2">
        <v>44708</v>
      </c>
      <c r="B1076" t="s">
        <v>125</v>
      </c>
      <c r="C1076" t="s">
        <v>497</v>
      </c>
      <c r="D1076" t="s">
        <v>419</v>
      </c>
      <c r="E1076" t="s">
        <v>4506</v>
      </c>
      <c r="F1076" t="s">
        <v>4507</v>
      </c>
      <c r="G1076" s="3">
        <v>6.25E-2</v>
      </c>
      <c r="I1076">
        <f t="shared" si="27"/>
        <v>4</v>
      </c>
      <c r="J1076" t="s">
        <v>4523</v>
      </c>
    </row>
    <row r="1077" spans="1:10" x14ac:dyDescent="0.25">
      <c r="A1077" s="2">
        <v>44707</v>
      </c>
      <c r="B1077" t="s">
        <v>125</v>
      </c>
      <c r="C1077" t="s">
        <v>419</v>
      </c>
      <c r="D1077" t="s">
        <v>497</v>
      </c>
      <c r="E1077" t="s">
        <v>4508</v>
      </c>
      <c r="F1077" t="s">
        <v>4509</v>
      </c>
      <c r="G1077" s="3">
        <v>7.013888888888889E-2</v>
      </c>
      <c r="I1077">
        <f t="shared" si="27"/>
        <v>6</v>
      </c>
      <c r="J1077" t="s">
        <v>1234</v>
      </c>
    </row>
    <row r="1078" spans="1:10" x14ac:dyDescent="0.25">
      <c r="A1078" s="2">
        <v>44707</v>
      </c>
      <c r="B1078" t="s">
        <v>125</v>
      </c>
      <c r="C1078" t="s">
        <v>333</v>
      </c>
      <c r="D1078" t="s">
        <v>419</v>
      </c>
      <c r="E1078" t="s">
        <v>4510</v>
      </c>
      <c r="F1078" t="s">
        <v>4511</v>
      </c>
      <c r="G1078" s="3">
        <v>0.1076388888888889</v>
      </c>
      <c r="I1078">
        <f t="shared" si="27"/>
        <v>2</v>
      </c>
      <c r="J1078" t="s">
        <v>4527</v>
      </c>
    </row>
    <row r="1079" spans="1:10" x14ac:dyDescent="0.25">
      <c r="A1079" s="2">
        <v>44707</v>
      </c>
      <c r="B1079" t="s">
        <v>125</v>
      </c>
      <c r="C1079" t="s">
        <v>497</v>
      </c>
      <c r="D1079" t="s">
        <v>333</v>
      </c>
      <c r="E1079" t="s">
        <v>4512</v>
      </c>
      <c r="F1079" t="s">
        <v>4513</v>
      </c>
      <c r="G1079" s="3">
        <v>6.6666666666666666E-2</v>
      </c>
      <c r="I1079">
        <f t="shared" si="27"/>
        <v>2</v>
      </c>
      <c r="J1079" t="s">
        <v>445</v>
      </c>
    </row>
    <row r="1080" spans="1:10" x14ac:dyDescent="0.25">
      <c r="A1080" s="2">
        <v>44706</v>
      </c>
      <c r="B1080" t="s">
        <v>125</v>
      </c>
      <c r="C1080" t="s">
        <v>4514</v>
      </c>
      <c r="D1080" t="s">
        <v>497</v>
      </c>
      <c r="E1080" t="s">
        <v>1063</v>
      </c>
      <c r="F1080" t="s">
        <v>4515</v>
      </c>
      <c r="G1080" s="3">
        <v>9.9999999999999992E-2</v>
      </c>
      <c r="I1080">
        <f t="shared" si="27"/>
        <v>6</v>
      </c>
      <c r="J1080" t="s">
        <v>256</v>
      </c>
    </row>
    <row r="1081" spans="1:10" x14ac:dyDescent="0.25">
      <c r="A1081" s="2">
        <v>44706</v>
      </c>
      <c r="B1081" t="s">
        <v>125</v>
      </c>
      <c r="C1081" t="s">
        <v>4516</v>
      </c>
      <c r="D1081" t="s">
        <v>4514</v>
      </c>
      <c r="E1081" t="s">
        <v>4517</v>
      </c>
      <c r="F1081" t="s">
        <v>4518</v>
      </c>
      <c r="G1081" s="3">
        <v>0.13749999999999998</v>
      </c>
      <c r="I1081">
        <f t="shared" si="27"/>
        <v>2</v>
      </c>
      <c r="J1081" t="s">
        <v>4529</v>
      </c>
    </row>
    <row r="1082" spans="1:10" x14ac:dyDescent="0.25">
      <c r="A1082" s="2">
        <v>44706</v>
      </c>
      <c r="B1082" t="s">
        <v>125</v>
      </c>
      <c r="C1082" t="s">
        <v>497</v>
      </c>
      <c r="D1082" t="s">
        <v>4516</v>
      </c>
      <c r="E1082" t="s">
        <v>735</v>
      </c>
      <c r="F1082" t="s">
        <v>660</v>
      </c>
      <c r="G1082" s="3">
        <v>6.5972222222222224E-2</v>
      </c>
      <c r="I1082">
        <f t="shared" si="27"/>
        <v>2</v>
      </c>
      <c r="J1082" t="s">
        <v>4531</v>
      </c>
    </row>
    <row r="1083" spans="1:10" x14ac:dyDescent="0.25">
      <c r="A1083" s="2">
        <v>44705</v>
      </c>
      <c r="B1083" t="s">
        <v>125</v>
      </c>
      <c r="C1083" t="s">
        <v>419</v>
      </c>
      <c r="D1083" t="s">
        <v>497</v>
      </c>
      <c r="E1083" t="s">
        <v>664</v>
      </c>
      <c r="F1083" t="s">
        <v>4519</v>
      </c>
      <c r="G1083" s="3">
        <v>6.805555555555555E-2</v>
      </c>
      <c r="I1083">
        <f t="shared" si="27"/>
        <v>7</v>
      </c>
      <c r="J1083" t="s">
        <v>488</v>
      </c>
    </row>
    <row r="1084" spans="1:10" x14ac:dyDescent="0.25">
      <c r="A1084" s="2">
        <v>44705</v>
      </c>
      <c r="B1084" t="s">
        <v>125</v>
      </c>
      <c r="C1084" t="s">
        <v>4520</v>
      </c>
      <c r="D1084" t="s">
        <v>419</v>
      </c>
      <c r="E1084" t="s">
        <v>745</v>
      </c>
      <c r="F1084" t="s">
        <v>324</v>
      </c>
      <c r="G1084" s="3">
        <v>2.5694444444444447E-2</v>
      </c>
      <c r="I1084">
        <f t="shared" si="27"/>
        <v>4</v>
      </c>
      <c r="J1084" t="s">
        <v>389</v>
      </c>
    </row>
    <row r="1085" spans="1:10" x14ac:dyDescent="0.25">
      <c r="A1085" s="2">
        <v>44705</v>
      </c>
      <c r="B1085" t="s">
        <v>125</v>
      </c>
      <c r="C1085" t="s">
        <v>333</v>
      </c>
      <c r="D1085" t="s">
        <v>4520</v>
      </c>
      <c r="E1085" t="s">
        <v>4521</v>
      </c>
      <c r="F1085" t="s">
        <v>449</v>
      </c>
      <c r="G1085" s="3">
        <v>9.2361111111111116E-2</v>
      </c>
      <c r="I1085">
        <f t="shared" si="27"/>
        <v>2</v>
      </c>
      <c r="J1085" t="s">
        <v>4550</v>
      </c>
    </row>
    <row r="1086" spans="1:10" x14ac:dyDescent="0.25">
      <c r="A1086" s="2">
        <v>44704</v>
      </c>
      <c r="B1086" t="s">
        <v>125</v>
      </c>
      <c r="C1086" t="s">
        <v>4516</v>
      </c>
      <c r="D1086" t="s">
        <v>333</v>
      </c>
      <c r="E1086" t="s">
        <v>1228</v>
      </c>
      <c r="F1086" t="s">
        <v>866</v>
      </c>
      <c r="G1086" s="3">
        <v>1.9444444444444445E-2</v>
      </c>
      <c r="I1086">
        <f t="shared" si="27"/>
        <v>6</v>
      </c>
      <c r="J1086" t="s">
        <v>690</v>
      </c>
    </row>
    <row r="1087" spans="1:10" x14ac:dyDescent="0.25">
      <c r="A1087" s="2">
        <v>44704</v>
      </c>
      <c r="B1087" t="s">
        <v>125</v>
      </c>
      <c r="C1087" t="s">
        <v>4522</v>
      </c>
      <c r="D1087" t="s">
        <v>4516</v>
      </c>
      <c r="E1087" t="s">
        <v>857</v>
      </c>
      <c r="F1087" t="s">
        <v>1052</v>
      </c>
      <c r="G1087" s="3">
        <v>1.9444444444444445E-2</v>
      </c>
      <c r="I1087">
        <f t="shared" si="27"/>
        <v>2</v>
      </c>
      <c r="J1087" t="s">
        <v>1298</v>
      </c>
    </row>
    <row r="1088" spans="1:10" x14ac:dyDescent="0.25">
      <c r="A1088" s="2">
        <v>44704</v>
      </c>
      <c r="B1088" t="s">
        <v>125</v>
      </c>
      <c r="C1088" t="s">
        <v>4523</v>
      </c>
      <c r="D1088" t="s">
        <v>4522</v>
      </c>
      <c r="E1088" t="s">
        <v>4524</v>
      </c>
      <c r="F1088" t="s">
        <v>4499</v>
      </c>
      <c r="G1088" s="3">
        <v>5.7638888888888885E-2</v>
      </c>
      <c r="I1088">
        <f t="shared" si="27"/>
        <v>2</v>
      </c>
      <c r="J1088" t="s">
        <v>1406</v>
      </c>
    </row>
    <row r="1089" spans="1:10" x14ac:dyDescent="0.25">
      <c r="A1089" s="2">
        <v>44704</v>
      </c>
      <c r="B1089" t="s">
        <v>125</v>
      </c>
      <c r="C1089" t="s">
        <v>497</v>
      </c>
      <c r="D1089" t="s">
        <v>4523</v>
      </c>
      <c r="E1089" t="s">
        <v>4525</v>
      </c>
      <c r="F1089" t="s">
        <v>505</v>
      </c>
      <c r="G1089" s="3">
        <v>2.6388888888888889E-2</v>
      </c>
      <c r="I1089">
        <f t="shared" si="27"/>
        <v>2</v>
      </c>
      <c r="J1089" t="s">
        <v>4560</v>
      </c>
    </row>
    <row r="1090" spans="1:10" x14ac:dyDescent="0.25">
      <c r="A1090" s="2">
        <v>44704</v>
      </c>
      <c r="B1090" t="s">
        <v>125</v>
      </c>
      <c r="C1090" t="s">
        <v>1234</v>
      </c>
      <c r="D1090" t="s">
        <v>497</v>
      </c>
      <c r="E1090" t="s">
        <v>4526</v>
      </c>
      <c r="F1090" t="s">
        <v>906</v>
      </c>
      <c r="G1090" s="3">
        <v>3.7499999999999999E-2</v>
      </c>
      <c r="I1090">
        <f t="shared" si="27"/>
        <v>2</v>
      </c>
      <c r="J1090" t="s">
        <v>4563</v>
      </c>
    </row>
    <row r="1091" spans="1:10" x14ac:dyDescent="0.25">
      <c r="A1091" s="2">
        <v>44703</v>
      </c>
      <c r="B1091" t="s">
        <v>125</v>
      </c>
      <c r="C1091" t="s">
        <v>4527</v>
      </c>
      <c r="D1091" t="s">
        <v>1234</v>
      </c>
      <c r="E1091" t="s">
        <v>4493</v>
      </c>
      <c r="F1091" t="s">
        <v>1241</v>
      </c>
      <c r="G1091" s="3">
        <v>5.6944444444444443E-2</v>
      </c>
      <c r="I1091">
        <f t="shared" si="27"/>
        <v>2</v>
      </c>
      <c r="J1091" t="s">
        <v>1438</v>
      </c>
    </row>
    <row r="1092" spans="1:10" x14ac:dyDescent="0.25">
      <c r="A1092" s="2">
        <v>44703</v>
      </c>
      <c r="B1092" t="s">
        <v>125</v>
      </c>
      <c r="C1092" t="s">
        <v>445</v>
      </c>
      <c r="D1092" t="s">
        <v>4527</v>
      </c>
      <c r="E1092" t="s">
        <v>693</v>
      </c>
      <c r="F1092" t="s">
        <v>337</v>
      </c>
      <c r="G1092" s="3">
        <v>8.9583333333333334E-2</v>
      </c>
      <c r="I1092">
        <f t="shared" si="27"/>
        <v>2</v>
      </c>
      <c r="J1092" t="s">
        <v>4569</v>
      </c>
    </row>
    <row r="1093" spans="1:10" x14ac:dyDescent="0.25">
      <c r="A1093" s="2">
        <v>44703</v>
      </c>
      <c r="B1093" t="s">
        <v>125</v>
      </c>
      <c r="C1093" t="s">
        <v>256</v>
      </c>
      <c r="D1093" t="s">
        <v>445</v>
      </c>
      <c r="E1093" t="s">
        <v>4528</v>
      </c>
      <c r="F1093" t="s">
        <v>1458</v>
      </c>
      <c r="G1093" s="3">
        <v>1.5277777777777777E-2</v>
      </c>
      <c r="I1093">
        <f t="shared" si="27"/>
        <v>2</v>
      </c>
      <c r="J1093" t="s">
        <v>4571</v>
      </c>
    </row>
    <row r="1094" spans="1:10" x14ac:dyDescent="0.25">
      <c r="A1094" s="2">
        <v>44703</v>
      </c>
      <c r="B1094" t="s">
        <v>125</v>
      </c>
      <c r="C1094" t="s">
        <v>4529</v>
      </c>
      <c r="D1094" t="s">
        <v>256</v>
      </c>
      <c r="E1094" t="s">
        <v>812</v>
      </c>
      <c r="F1094" t="s">
        <v>4530</v>
      </c>
      <c r="G1094" s="3">
        <v>9.5833333333333326E-2</v>
      </c>
      <c r="I1094">
        <f t="shared" si="27"/>
        <v>2</v>
      </c>
      <c r="J1094" t="s">
        <v>518</v>
      </c>
    </row>
    <row r="1095" spans="1:10" x14ac:dyDescent="0.25">
      <c r="A1095" s="2">
        <v>44703</v>
      </c>
      <c r="B1095" t="s">
        <v>125</v>
      </c>
      <c r="C1095" t="s">
        <v>4531</v>
      </c>
      <c r="D1095" t="s">
        <v>4529</v>
      </c>
      <c r="E1095" t="s">
        <v>4532</v>
      </c>
      <c r="F1095" t="s">
        <v>4501</v>
      </c>
      <c r="G1095" s="3">
        <v>2.0833333333333332E-2</v>
      </c>
      <c r="I1095">
        <f t="shared" si="27"/>
        <v>2</v>
      </c>
      <c r="J1095" t="s">
        <v>4575</v>
      </c>
    </row>
    <row r="1096" spans="1:10" x14ac:dyDescent="0.25">
      <c r="A1096" s="2">
        <v>44702</v>
      </c>
      <c r="B1096" t="s">
        <v>125</v>
      </c>
      <c r="C1096" t="s">
        <v>1234</v>
      </c>
      <c r="D1096" t="s">
        <v>4531</v>
      </c>
      <c r="E1096" t="s">
        <v>1308</v>
      </c>
      <c r="F1096" t="s">
        <v>4533</v>
      </c>
      <c r="G1096" s="3">
        <v>7.6388888888888895E-2</v>
      </c>
      <c r="I1096">
        <f t="shared" si="27"/>
        <v>1</v>
      </c>
      <c r="J1096" t="s">
        <v>4581</v>
      </c>
    </row>
    <row r="1097" spans="1:10" x14ac:dyDescent="0.25">
      <c r="A1097" s="2">
        <v>44702</v>
      </c>
      <c r="B1097" t="s">
        <v>125</v>
      </c>
      <c r="C1097" t="s">
        <v>488</v>
      </c>
      <c r="D1097" t="s">
        <v>1234</v>
      </c>
      <c r="E1097" t="s">
        <v>4534</v>
      </c>
      <c r="F1097" t="s">
        <v>1599</v>
      </c>
      <c r="G1097" s="3">
        <v>7.013888888888889E-2</v>
      </c>
      <c r="I1097">
        <f t="shared" si="27"/>
        <v>1</v>
      </c>
      <c r="J1097" t="s">
        <v>4586</v>
      </c>
    </row>
    <row r="1098" spans="1:10" x14ac:dyDescent="0.25">
      <c r="A1098" s="2">
        <v>44701</v>
      </c>
      <c r="B1098" t="s">
        <v>125</v>
      </c>
      <c r="C1098" t="s">
        <v>389</v>
      </c>
      <c r="D1098" t="s">
        <v>488</v>
      </c>
      <c r="E1098" t="s">
        <v>4535</v>
      </c>
      <c r="F1098" t="s">
        <v>4536</v>
      </c>
      <c r="G1098" s="3">
        <v>0.17708333333333334</v>
      </c>
      <c r="I1098">
        <f t="shared" si="27"/>
        <v>2</v>
      </c>
      <c r="J1098" t="s">
        <v>4593</v>
      </c>
    </row>
    <row r="1099" spans="1:10" x14ac:dyDescent="0.25">
      <c r="A1099" s="2">
        <v>44701</v>
      </c>
      <c r="B1099" t="s">
        <v>125</v>
      </c>
      <c r="C1099" t="s">
        <v>1234</v>
      </c>
      <c r="D1099" t="s">
        <v>389</v>
      </c>
      <c r="E1099" t="s">
        <v>951</v>
      </c>
      <c r="F1099" t="s">
        <v>4537</v>
      </c>
      <c r="G1099" s="3">
        <v>0.14583333333333334</v>
      </c>
      <c r="I1099">
        <f t="shared" si="27"/>
        <v>2</v>
      </c>
      <c r="J1099" t="s">
        <v>4597</v>
      </c>
    </row>
    <row r="1100" spans="1:10" x14ac:dyDescent="0.25">
      <c r="A1100" s="2">
        <v>44700</v>
      </c>
      <c r="B1100" t="s">
        <v>125</v>
      </c>
      <c r="C1100" t="s">
        <v>497</v>
      </c>
      <c r="D1100" t="s">
        <v>1234</v>
      </c>
      <c r="E1100" t="s">
        <v>4538</v>
      </c>
      <c r="F1100" t="s">
        <v>1526</v>
      </c>
      <c r="G1100" s="3">
        <v>4.4444444444444446E-2</v>
      </c>
      <c r="I1100">
        <f t="shared" si="27"/>
        <v>2</v>
      </c>
      <c r="J1100" t="s">
        <v>940</v>
      </c>
    </row>
    <row r="1101" spans="1:10" x14ac:dyDescent="0.25">
      <c r="A1101" s="2">
        <v>44700</v>
      </c>
      <c r="B1101" t="s">
        <v>125</v>
      </c>
      <c r="C1101" t="s">
        <v>4523</v>
      </c>
      <c r="D1101" t="s">
        <v>497</v>
      </c>
      <c r="E1101" t="s">
        <v>4539</v>
      </c>
      <c r="F1101" t="s">
        <v>719</v>
      </c>
      <c r="G1101" s="3">
        <v>2.4999999999999998E-2</v>
      </c>
      <c r="I1101">
        <f t="shared" si="27"/>
        <v>2</v>
      </c>
      <c r="J1101" t="s">
        <v>4601</v>
      </c>
    </row>
    <row r="1102" spans="1:10" x14ac:dyDescent="0.25">
      <c r="A1102" s="2">
        <v>44700</v>
      </c>
      <c r="B1102" t="s">
        <v>125</v>
      </c>
      <c r="C1102" t="s">
        <v>4522</v>
      </c>
      <c r="D1102" t="s">
        <v>4523</v>
      </c>
      <c r="E1102" t="s">
        <v>4540</v>
      </c>
      <c r="F1102" t="s">
        <v>1317</v>
      </c>
      <c r="G1102" s="3">
        <v>6.1111111111111116E-2</v>
      </c>
      <c r="I1102">
        <f t="shared" si="27"/>
        <v>2</v>
      </c>
      <c r="J1102" t="s">
        <v>319</v>
      </c>
    </row>
    <row r="1103" spans="1:10" x14ac:dyDescent="0.25">
      <c r="A1103" s="2">
        <v>44700</v>
      </c>
      <c r="B1103" t="s">
        <v>125</v>
      </c>
      <c r="C1103" t="s">
        <v>4516</v>
      </c>
      <c r="D1103" t="s">
        <v>4522</v>
      </c>
      <c r="E1103" t="s">
        <v>4541</v>
      </c>
      <c r="F1103" t="s">
        <v>4542</v>
      </c>
      <c r="G1103" s="3">
        <v>1.7361111111111112E-2</v>
      </c>
      <c r="I1103">
        <f t="shared" si="27"/>
        <v>1</v>
      </c>
      <c r="J1103" t="s">
        <v>4478</v>
      </c>
    </row>
    <row r="1104" spans="1:10" x14ac:dyDescent="0.25">
      <c r="A1104" s="2">
        <v>44700</v>
      </c>
      <c r="B1104" t="s">
        <v>125</v>
      </c>
      <c r="C1104" t="s">
        <v>497</v>
      </c>
      <c r="D1104" t="s">
        <v>4516</v>
      </c>
      <c r="E1104" t="s">
        <v>4543</v>
      </c>
      <c r="F1104" t="s">
        <v>4544</v>
      </c>
      <c r="G1104" s="3">
        <v>6.6666666666666666E-2</v>
      </c>
    </row>
    <row r="1105" spans="1:7" x14ac:dyDescent="0.25">
      <c r="A1105" s="2">
        <v>44699</v>
      </c>
      <c r="B1105" t="s">
        <v>125</v>
      </c>
      <c r="C1105" t="s">
        <v>497</v>
      </c>
      <c r="D1105" t="s">
        <v>497</v>
      </c>
      <c r="E1105" t="s">
        <v>4524</v>
      </c>
      <c r="F1105" t="s">
        <v>4545</v>
      </c>
      <c r="G1105" s="3">
        <v>3.6111111111111115E-2</v>
      </c>
    </row>
    <row r="1106" spans="1:7" x14ac:dyDescent="0.25">
      <c r="A1106" s="2">
        <v>44699</v>
      </c>
      <c r="B1106" t="s">
        <v>125</v>
      </c>
      <c r="C1106" t="s">
        <v>378</v>
      </c>
      <c r="D1106" t="s">
        <v>497</v>
      </c>
      <c r="E1106" t="s">
        <v>4546</v>
      </c>
      <c r="F1106" t="s">
        <v>4547</v>
      </c>
      <c r="G1106" s="3">
        <v>4.6527777777777779E-2</v>
      </c>
    </row>
    <row r="1107" spans="1:7" x14ac:dyDescent="0.25">
      <c r="A1107" s="2">
        <v>44699</v>
      </c>
      <c r="B1107" t="s">
        <v>125</v>
      </c>
      <c r="C1107" t="s">
        <v>497</v>
      </c>
      <c r="D1107" t="s">
        <v>378</v>
      </c>
      <c r="E1107" t="s">
        <v>4548</v>
      </c>
      <c r="F1107" t="s">
        <v>4549</v>
      </c>
      <c r="G1107" s="3">
        <v>5.1388888888888894E-2</v>
      </c>
    </row>
    <row r="1108" spans="1:7" x14ac:dyDescent="0.25">
      <c r="A1108" s="2">
        <v>44698</v>
      </c>
      <c r="B1108" t="s">
        <v>125</v>
      </c>
      <c r="C1108" t="s">
        <v>4550</v>
      </c>
      <c r="D1108" t="s">
        <v>497</v>
      </c>
      <c r="E1108" t="s">
        <v>1084</v>
      </c>
      <c r="F1108" t="s">
        <v>4551</v>
      </c>
      <c r="G1108" s="3">
        <v>5.486111111111111E-2</v>
      </c>
    </row>
    <row r="1109" spans="1:7" x14ac:dyDescent="0.25">
      <c r="A1109" s="2">
        <v>44698</v>
      </c>
      <c r="B1109" t="s">
        <v>125</v>
      </c>
      <c r="C1109" t="s">
        <v>690</v>
      </c>
      <c r="D1109" t="s">
        <v>4550</v>
      </c>
      <c r="E1109" t="s">
        <v>352</v>
      </c>
      <c r="F1109" t="s">
        <v>850</v>
      </c>
      <c r="G1109" s="3">
        <v>0.10902777777777778</v>
      </c>
    </row>
    <row r="1110" spans="1:7" x14ac:dyDescent="0.25">
      <c r="A1110" s="2">
        <v>44698</v>
      </c>
      <c r="B1110" t="s">
        <v>125</v>
      </c>
      <c r="C1110" t="s">
        <v>389</v>
      </c>
      <c r="D1110" t="s">
        <v>690</v>
      </c>
      <c r="E1110" t="s">
        <v>4552</v>
      </c>
      <c r="F1110" t="s">
        <v>4553</v>
      </c>
      <c r="G1110" s="3">
        <v>0.11597222222222221</v>
      </c>
    </row>
    <row r="1111" spans="1:7" x14ac:dyDescent="0.25">
      <c r="A1111" s="2">
        <v>44697</v>
      </c>
      <c r="B1111" t="s">
        <v>125</v>
      </c>
      <c r="C1111" t="s">
        <v>488</v>
      </c>
      <c r="D1111" t="s">
        <v>389</v>
      </c>
      <c r="E1111" t="s">
        <v>4554</v>
      </c>
      <c r="F1111" t="s">
        <v>4555</v>
      </c>
      <c r="G1111" s="3">
        <v>0.16805555555555554</v>
      </c>
    </row>
    <row r="1112" spans="1:7" x14ac:dyDescent="0.25">
      <c r="A1112" s="2">
        <v>44697</v>
      </c>
      <c r="B1112" t="s">
        <v>125</v>
      </c>
      <c r="C1112" t="s">
        <v>1298</v>
      </c>
      <c r="D1112" t="s">
        <v>488</v>
      </c>
      <c r="E1112" t="s">
        <v>4556</v>
      </c>
      <c r="F1112" t="s">
        <v>4557</v>
      </c>
      <c r="G1112" s="3">
        <v>0.10555555555555556</v>
      </c>
    </row>
    <row r="1113" spans="1:7" x14ac:dyDescent="0.25">
      <c r="A1113" s="2">
        <v>44696</v>
      </c>
      <c r="B1113" t="s">
        <v>125</v>
      </c>
      <c r="C1113" t="s">
        <v>1406</v>
      </c>
      <c r="D1113" t="s">
        <v>1298</v>
      </c>
      <c r="E1113" t="s">
        <v>1550</v>
      </c>
      <c r="F1113" t="s">
        <v>820</v>
      </c>
      <c r="G1113" s="3">
        <v>0.10416666666666667</v>
      </c>
    </row>
    <row r="1114" spans="1:7" x14ac:dyDescent="0.25">
      <c r="A1114" s="2">
        <v>44696</v>
      </c>
      <c r="B1114" t="s">
        <v>125</v>
      </c>
      <c r="C1114" t="s">
        <v>256</v>
      </c>
      <c r="D1114" t="s">
        <v>1406</v>
      </c>
      <c r="E1114" t="s">
        <v>4558</v>
      </c>
      <c r="F1114" t="s">
        <v>4559</v>
      </c>
      <c r="G1114" s="3">
        <v>0.16666666666666666</v>
      </c>
    </row>
    <row r="1115" spans="1:7" x14ac:dyDescent="0.25">
      <c r="A1115" s="2">
        <v>44695</v>
      </c>
      <c r="B1115" t="s">
        <v>125</v>
      </c>
      <c r="C1115" t="s">
        <v>4560</v>
      </c>
      <c r="D1115" t="s">
        <v>256</v>
      </c>
      <c r="E1115" t="s">
        <v>4561</v>
      </c>
      <c r="F1115" t="s">
        <v>4562</v>
      </c>
      <c r="G1115" s="3">
        <v>0.10555555555555556</v>
      </c>
    </row>
    <row r="1116" spans="1:7" x14ac:dyDescent="0.25">
      <c r="A1116" s="2">
        <v>44695</v>
      </c>
      <c r="B1116" t="s">
        <v>125</v>
      </c>
      <c r="C1116" t="s">
        <v>4563</v>
      </c>
      <c r="D1116" t="s">
        <v>4560</v>
      </c>
      <c r="E1116" t="s">
        <v>4564</v>
      </c>
      <c r="F1116" t="s">
        <v>1630</v>
      </c>
      <c r="G1116" s="3">
        <v>2.013888888888889E-2</v>
      </c>
    </row>
    <row r="1117" spans="1:7" x14ac:dyDescent="0.25">
      <c r="A1117" s="2">
        <v>44695</v>
      </c>
      <c r="B1117" t="s">
        <v>125</v>
      </c>
      <c r="C1117" t="s">
        <v>1438</v>
      </c>
      <c r="D1117" t="s">
        <v>4563</v>
      </c>
      <c r="E1117" t="s">
        <v>763</v>
      </c>
      <c r="F1117" t="s">
        <v>4565</v>
      </c>
      <c r="G1117" s="3">
        <v>7.5694444444444439E-2</v>
      </c>
    </row>
    <row r="1118" spans="1:7" x14ac:dyDescent="0.25">
      <c r="A1118" s="2">
        <v>44694</v>
      </c>
      <c r="B1118" t="s">
        <v>357</v>
      </c>
      <c r="C1118" t="s">
        <v>690</v>
      </c>
      <c r="D1118" t="s">
        <v>1438</v>
      </c>
      <c r="E1118" t="s">
        <v>4566</v>
      </c>
      <c r="F1118" t="s">
        <v>4567</v>
      </c>
      <c r="G1118" s="3">
        <v>4.1666666666666664E-2</v>
      </c>
    </row>
    <row r="1119" spans="1:7" x14ac:dyDescent="0.25">
      <c r="A1119" s="2">
        <v>44694</v>
      </c>
      <c r="B1119" t="s">
        <v>125</v>
      </c>
      <c r="C1119" t="s">
        <v>488</v>
      </c>
      <c r="D1119" t="s">
        <v>690</v>
      </c>
      <c r="E1119" t="s">
        <v>494</v>
      </c>
      <c r="F1119" t="s">
        <v>4568</v>
      </c>
      <c r="G1119" s="3">
        <v>0.10416666666666667</v>
      </c>
    </row>
    <row r="1120" spans="1:7" x14ac:dyDescent="0.25">
      <c r="A1120" s="2">
        <v>44694</v>
      </c>
      <c r="B1120" t="s">
        <v>125</v>
      </c>
      <c r="C1120" t="s">
        <v>4569</v>
      </c>
      <c r="D1120" t="s">
        <v>488</v>
      </c>
      <c r="E1120" t="s">
        <v>866</v>
      </c>
      <c r="F1120" t="s">
        <v>4570</v>
      </c>
      <c r="G1120" s="3">
        <v>4.5138888888888888E-2</v>
      </c>
    </row>
    <row r="1121" spans="1:7" x14ac:dyDescent="0.25">
      <c r="A1121" s="2">
        <v>44694</v>
      </c>
      <c r="B1121" t="s">
        <v>125</v>
      </c>
      <c r="C1121" t="s">
        <v>4571</v>
      </c>
      <c r="D1121" t="s">
        <v>4569</v>
      </c>
      <c r="E1121" t="s">
        <v>4572</v>
      </c>
      <c r="F1121" t="s">
        <v>4573</v>
      </c>
      <c r="G1121" s="3">
        <v>1.7361111111111112E-2</v>
      </c>
    </row>
    <row r="1122" spans="1:7" x14ac:dyDescent="0.25">
      <c r="A1122" s="2">
        <v>44694</v>
      </c>
      <c r="B1122" t="s">
        <v>125</v>
      </c>
      <c r="C1122" t="s">
        <v>518</v>
      </c>
      <c r="D1122" t="s">
        <v>4571</v>
      </c>
      <c r="E1122" t="s">
        <v>4574</v>
      </c>
      <c r="F1122" t="s">
        <v>746</v>
      </c>
      <c r="G1122" s="3">
        <v>8.2638888888888887E-2</v>
      </c>
    </row>
    <row r="1123" spans="1:7" x14ac:dyDescent="0.25">
      <c r="A1123" s="2">
        <v>44693</v>
      </c>
      <c r="B1123" t="s">
        <v>125</v>
      </c>
      <c r="C1123" t="s">
        <v>4575</v>
      </c>
      <c r="D1123" t="s">
        <v>518</v>
      </c>
      <c r="E1123" t="s">
        <v>4576</v>
      </c>
      <c r="F1123" t="s">
        <v>368</v>
      </c>
      <c r="G1123" s="3">
        <v>7.4999999999999997E-2</v>
      </c>
    </row>
    <row r="1124" spans="1:7" x14ac:dyDescent="0.25">
      <c r="A1124" s="2">
        <v>44693</v>
      </c>
      <c r="B1124" t="s">
        <v>125</v>
      </c>
      <c r="C1124" t="s">
        <v>454</v>
      </c>
      <c r="D1124" t="s">
        <v>4575</v>
      </c>
      <c r="E1124" t="s">
        <v>534</v>
      </c>
      <c r="F1124" t="s">
        <v>4577</v>
      </c>
      <c r="G1124" s="3">
        <v>0.12222222222222223</v>
      </c>
    </row>
    <row r="1125" spans="1:7" x14ac:dyDescent="0.25">
      <c r="A1125" s="2">
        <v>44693</v>
      </c>
      <c r="B1125" t="s">
        <v>125</v>
      </c>
      <c r="C1125" t="s">
        <v>497</v>
      </c>
      <c r="D1125" t="s">
        <v>454</v>
      </c>
      <c r="E1125" t="s">
        <v>346</v>
      </c>
      <c r="F1125" t="s">
        <v>615</v>
      </c>
      <c r="G1125" s="3">
        <v>4.027777777777778E-2</v>
      </c>
    </row>
    <row r="1126" spans="1:7" x14ac:dyDescent="0.25">
      <c r="A1126" s="2">
        <v>44692</v>
      </c>
      <c r="B1126" t="s">
        <v>125</v>
      </c>
      <c r="C1126" t="s">
        <v>4477</v>
      </c>
      <c r="D1126" t="s">
        <v>497</v>
      </c>
      <c r="E1126" t="s">
        <v>4578</v>
      </c>
      <c r="F1126" t="s">
        <v>4579</v>
      </c>
      <c r="G1126" s="3">
        <v>2.0833333333333332E-2</v>
      </c>
    </row>
    <row r="1127" spans="1:7" x14ac:dyDescent="0.25">
      <c r="A1127" s="2">
        <v>44692</v>
      </c>
      <c r="B1127" t="s">
        <v>125</v>
      </c>
      <c r="C1127" t="s">
        <v>497</v>
      </c>
      <c r="D1127" t="s">
        <v>4477</v>
      </c>
      <c r="E1127" t="s">
        <v>4580</v>
      </c>
      <c r="F1127" t="s">
        <v>1452</v>
      </c>
      <c r="G1127" s="3">
        <v>2.4999999999999998E-2</v>
      </c>
    </row>
    <row r="1128" spans="1:7" x14ac:dyDescent="0.25">
      <c r="A1128" s="2">
        <v>44692</v>
      </c>
      <c r="B1128" t="s">
        <v>357</v>
      </c>
      <c r="C1128" t="s">
        <v>4581</v>
      </c>
      <c r="D1128" t="s">
        <v>497</v>
      </c>
      <c r="E1128" t="s">
        <v>4582</v>
      </c>
      <c r="F1128" t="s">
        <v>4583</v>
      </c>
      <c r="G1128" s="3">
        <v>3.4027777777777775E-2</v>
      </c>
    </row>
    <row r="1129" spans="1:7" x14ac:dyDescent="0.25">
      <c r="A1129" s="2">
        <v>44692</v>
      </c>
      <c r="B1129" t="s">
        <v>4584</v>
      </c>
      <c r="C1129" t="s">
        <v>497</v>
      </c>
      <c r="D1129" t="s">
        <v>497</v>
      </c>
      <c r="E1129" t="s">
        <v>1255</v>
      </c>
      <c r="F1129" t="s">
        <v>1698</v>
      </c>
      <c r="G1129" s="3">
        <v>9.0277777777777787E-3</v>
      </c>
    </row>
    <row r="1130" spans="1:7" x14ac:dyDescent="0.25">
      <c r="A1130" s="2">
        <v>44692</v>
      </c>
      <c r="B1130" t="s">
        <v>125</v>
      </c>
      <c r="C1130" t="s">
        <v>497</v>
      </c>
      <c r="D1130" t="s">
        <v>497</v>
      </c>
      <c r="E1130" t="s">
        <v>842</v>
      </c>
      <c r="F1130" t="s">
        <v>4585</v>
      </c>
      <c r="G1130" s="3">
        <v>3.125E-2</v>
      </c>
    </row>
    <row r="1131" spans="1:7" x14ac:dyDescent="0.25">
      <c r="A1131" s="2">
        <v>44692</v>
      </c>
      <c r="B1131" t="s">
        <v>4584</v>
      </c>
      <c r="C1131" t="s">
        <v>4477</v>
      </c>
      <c r="D1131" t="s">
        <v>497</v>
      </c>
      <c r="E1131" t="s">
        <v>805</v>
      </c>
      <c r="F1131" t="s">
        <v>1067</v>
      </c>
      <c r="G1131" s="3">
        <v>2.4999999999999998E-2</v>
      </c>
    </row>
    <row r="1132" spans="1:7" x14ac:dyDescent="0.25">
      <c r="A1132" s="2">
        <v>44691</v>
      </c>
      <c r="B1132" t="s">
        <v>357</v>
      </c>
      <c r="C1132" t="s">
        <v>4586</v>
      </c>
      <c r="D1132" t="s">
        <v>4477</v>
      </c>
      <c r="E1132" t="s">
        <v>4587</v>
      </c>
      <c r="F1132" t="s">
        <v>4588</v>
      </c>
      <c r="G1132" s="3">
        <v>9.7222222222222224E-3</v>
      </c>
    </row>
    <row r="1133" spans="1:7" x14ac:dyDescent="0.25">
      <c r="A1133" s="2">
        <v>44691</v>
      </c>
      <c r="B1133" t="s">
        <v>357</v>
      </c>
      <c r="C1133" t="s">
        <v>4477</v>
      </c>
      <c r="D1133" t="s">
        <v>4477</v>
      </c>
      <c r="E1133" t="s">
        <v>4589</v>
      </c>
      <c r="F1133" t="s">
        <v>4590</v>
      </c>
      <c r="G1133" s="3">
        <v>6.2499999999999995E-3</v>
      </c>
    </row>
    <row r="1134" spans="1:7" x14ac:dyDescent="0.25">
      <c r="A1134" s="2">
        <v>44691</v>
      </c>
      <c r="B1134" t="s">
        <v>125</v>
      </c>
      <c r="C1134" t="s">
        <v>4477</v>
      </c>
      <c r="D1134" t="s">
        <v>4477</v>
      </c>
      <c r="E1134" t="s">
        <v>523</v>
      </c>
      <c r="F1134" t="s">
        <v>4591</v>
      </c>
      <c r="G1134" s="3">
        <v>3.7499999999999999E-2</v>
      </c>
    </row>
    <row r="1135" spans="1:7" x14ac:dyDescent="0.25">
      <c r="A1135" s="2">
        <v>44691</v>
      </c>
      <c r="B1135" t="s">
        <v>125</v>
      </c>
      <c r="C1135" t="s">
        <v>497</v>
      </c>
      <c r="D1135" t="s">
        <v>4477</v>
      </c>
      <c r="E1135" t="s">
        <v>4592</v>
      </c>
      <c r="F1135" t="s">
        <v>1752</v>
      </c>
      <c r="G1135" s="3">
        <v>2.4305555555555556E-2</v>
      </c>
    </row>
    <row r="1136" spans="1:7" x14ac:dyDescent="0.25">
      <c r="A1136" s="2">
        <v>44690</v>
      </c>
      <c r="B1136" t="s">
        <v>125</v>
      </c>
      <c r="C1136" t="s">
        <v>4593</v>
      </c>
      <c r="D1136" t="s">
        <v>497</v>
      </c>
      <c r="E1136" t="s">
        <v>4594</v>
      </c>
      <c r="F1136" t="s">
        <v>4595</v>
      </c>
      <c r="G1136" s="3">
        <v>0.15833333333333333</v>
      </c>
    </row>
    <row r="1137" spans="1:10" x14ac:dyDescent="0.25">
      <c r="A1137" s="2">
        <v>44690</v>
      </c>
      <c r="B1137" t="s">
        <v>125</v>
      </c>
      <c r="C1137" t="s">
        <v>256</v>
      </c>
      <c r="D1137" t="s">
        <v>4593</v>
      </c>
      <c r="E1137" t="s">
        <v>906</v>
      </c>
      <c r="F1137" t="s">
        <v>4596</v>
      </c>
      <c r="G1137" s="3">
        <v>0.22916666666666666</v>
      </c>
    </row>
    <row r="1138" spans="1:10" x14ac:dyDescent="0.25">
      <c r="A1138" s="2">
        <v>44689</v>
      </c>
      <c r="B1138" t="s">
        <v>125</v>
      </c>
      <c r="C1138" t="s">
        <v>4597</v>
      </c>
      <c r="D1138" t="s">
        <v>256</v>
      </c>
      <c r="E1138" t="s">
        <v>4598</v>
      </c>
      <c r="F1138" t="s">
        <v>4599</v>
      </c>
      <c r="G1138" s="3">
        <v>8.4027777777777771E-2</v>
      </c>
    </row>
    <row r="1139" spans="1:10" x14ac:dyDescent="0.25">
      <c r="A1139" s="2">
        <v>44689</v>
      </c>
      <c r="B1139" t="s">
        <v>125</v>
      </c>
      <c r="C1139" t="s">
        <v>940</v>
      </c>
      <c r="D1139" t="s">
        <v>4597</v>
      </c>
      <c r="E1139" t="s">
        <v>4600</v>
      </c>
      <c r="F1139" t="s">
        <v>887</v>
      </c>
      <c r="G1139" s="3">
        <v>4.9999999999999996E-2</v>
      </c>
    </row>
    <row r="1140" spans="1:10" x14ac:dyDescent="0.25">
      <c r="A1140" s="2">
        <v>44689</v>
      </c>
      <c r="B1140" t="s">
        <v>125</v>
      </c>
      <c r="C1140" t="s">
        <v>4601</v>
      </c>
      <c r="D1140" t="s">
        <v>940</v>
      </c>
      <c r="E1140" t="s">
        <v>167</v>
      </c>
      <c r="F1140" t="s">
        <v>909</v>
      </c>
      <c r="G1140" s="3">
        <v>2.7777777777777776E-2</v>
      </c>
    </row>
    <row r="1141" spans="1:10" x14ac:dyDescent="0.25">
      <c r="A1141" s="2">
        <v>44689</v>
      </c>
      <c r="B1141" t="s">
        <v>125</v>
      </c>
      <c r="C1141" t="s">
        <v>319</v>
      </c>
      <c r="D1141" t="s">
        <v>4601</v>
      </c>
      <c r="E1141" t="s">
        <v>741</v>
      </c>
      <c r="F1141" t="s">
        <v>1679</v>
      </c>
      <c r="G1141" s="3">
        <v>3.6111111111111115E-2</v>
      </c>
    </row>
    <row r="1142" spans="1:10" x14ac:dyDescent="0.25">
      <c r="A1142" s="2">
        <v>44689</v>
      </c>
      <c r="B1142" t="s">
        <v>125</v>
      </c>
      <c r="C1142" t="s">
        <v>454</v>
      </c>
      <c r="D1142" t="s">
        <v>319</v>
      </c>
      <c r="E1142" t="s">
        <v>424</v>
      </c>
      <c r="F1142" t="s">
        <v>678</v>
      </c>
      <c r="G1142" s="3">
        <v>3.4722222222222224E-2</v>
      </c>
    </row>
    <row r="1143" spans="1:10" x14ac:dyDescent="0.25">
      <c r="A1143" s="2">
        <v>44689</v>
      </c>
      <c r="B1143" t="s">
        <v>357</v>
      </c>
      <c r="C1143" t="s">
        <v>454</v>
      </c>
      <c r="E1143" t="s">
        <v>424</v>
      </c>
      <c r="F1143" t="s">
        <v>4602</v>
      </c>
      <c r="G1143" t="s">
        <v>539</v>
      </c>
    </row>
    <row r="1144" spans="1:10" x14ac:dyDescent="0.25">
      <c r="A1144" s="2">
        <v>44688</v>
      </c>
      <c r="B1144" t="s">
        <v>125</v>
      </c>
      <c r="C1144" t="s">
        <v>690</v>
      </c>
      <c r="D1144" t="s">
        <v>454</v>
      </c>
      <c r="E1144" t="s">
        <v>4603</v>
      </c>
      <c r="F1144" t="s">
        <v>942</v>
      </c>
      <c r="G1144" s="3">
        <v>6.1805555555555558E-2</v>
      </c>
    </row>
    <row r="1145" spans="1:10" x14ac:dyDescent="0.25">
      <c r="A1145" s="2">
        <v>44688</v>
      </c>
      <c r="B1145" t="s">
        <v>125</v>
      </c>
      <c r="C1145" t="s">
        <v>333</v>
      </c>
      <c r="D1145" t="s">
        <v>690</v>
      </c>
      <c r="E1145" t="s">
        <v>654</v>
      </c>
      <c r="F1145" t="s">
        <v>4604</v>
      </c>
      <c r="G1145" s="3">
        <v>1.9444444444444445E-2</v>
      </c>
    </row>
    <row r="1147" spans="1:10" x14ac:dyDescent="0.25">
      <c r="A1147" s="2">
        <v>44719</v>
      </c>
      <c r="B1147" t="s">
        <v>125</v>
      </c>
      <c r="C1147" t="s">
        <v>419</v>
      </c>
      <c r="D1147" t="s">
        <v>4621</v>
      </c>
      <c r="E1147" t="s">
        <v>1031</v>
      </c>
      <c r="F1147" t="s">
        <v>4622</v>
      </c>
      <c r="G1147" s="3">
        <v>1.2499999999999999E-2</v>
      </c>
      <c r="I1147">
        <f>COUNTIF($C$1147:$D$1171,J1147)</f>
        <v>2</v>
      </c>
      <c r="J1147" t="s">
        <v>419</v>
      </c>
    </row>
    <row r="1148" spans="1:10" x14ac:dyDescent="0.25">
      <c r="A1148" s="2">
        <v>44719</v>
      </c>
      <c r="B1148" t="s">
        <v>125</v>
      </c>
      <c r="C1148" t="s">
        <v>4623</v>
      </c>
      <c r="D1148" t="s">
        <v>419</v>
      </c>
      <c r="E1148" t="s">
        <v>4624</v>
      </c>
      <c r="F1148" t="s">
        <v>4625</v>
      </c>
      <c r="G1148" s="3">
        <v>0.14791666666666667</v>
      </c>
      <c r="I1148">
        <f t="shared" ref="I1148:I1164" si="28">COUNTIF($C$1147:$D$1171,J1148)</f>
        <v>8</v>
      </c>
      <c r="J1148" t="s">
        <v>4623</v>
      </c>
    </row>
    <row r="1149" spans="1:10" x14ac:dyDescent="0.25">
      <c r="A1149" s="2">
        <v>44719</v>
      </c>
      <c r="B1149" t="s">
        <v>125</v>
      </c>
      <c r="C1149" t="s">
        <v>1813</v>
      </c>
      <c r="D1149" t="s">
        <v>4623</v>
      </c>
      <c r="E1149" t="s">
        <v>4626</v>
      </c>
      <c r="F1149" t="s">
        <v>4627</v>
      </c>
      <c r="G1149" s="3">
        <v>2.361111111111111E-2</v>
      </c>
      <c r="I1149">
        <f t="shared" si="28"/>
        <v>6</v>
      </c>
      <c r="J1149" t="s">
        <v>1813</v>
      </c>
    </row>
    <row r="1150" spans="1:10" x14ac:dyDescent="0.25">
      <c r="A1150" s="2">
        <v>44713</v>
      </c>
      <c r="B1150" t="s">
        <v>125</v>
      </c>
      <c r="C1150" t="s">
        <v>4623</v>
      </c>
      <c r="D1150" t="s">
        <v>1813</v>
      </c>
      <c r="E1150" t="s">
        <v>4628</v>
      </c>
      <c r="F1150" t="s">
        <v>4629</v>
      </c>
      <c r="G1150" s="3">
        <v>2.8472222222222222E-2</v>
      </c>
      <c r="I1150">
        <f t="shared" si="28"/>
        <v>2</v>
      </c>
      <c r="J1150" t="s">
        <v>454</v>
      </c>
    </row>
    <row r="1151" spans="1:10" x14ac:dyDescent="0.25">
      <c r="A1151" s="2">
        <v>44713</v>
      </c>
      <c r="B1151" t="s">
        <v>125</v>
      </c>
      <c r="C1151" t="s">
        <v>454</v>
      </c>
      <c r="D1151" t="s">
        <v>4623</v>
      </c>
      <c r="E1151" t="s">
        <v>798</v>
      </c>
      <c r="F1151" t="s">
        <v>4630</v>
      </c>
      <c r="G1151" s="3">
        <v>0.13055555555555556</v>
      </c>
      <c r="I1151">
        <f t="shared" si="28"/>
        <v>2</v>
      </c>
      <c r="J1151" t="s">
        <v>4631</v>
      </c>
    </row>
    <row r="1152" spans="1:10" x14ac:dyDescent="0.25">
      <c r="A1152" s="2">
        <v>44713</v>
      </c>
      <c r="B1152" t="s">
        <v>125</v>
      </c>
      <c r="C1152" t="s">
        <v>4631</v>
      </c>
      <c r="D1152" t="s">
        <v>454</v>
      </c>
      <c r="E1152" t="s">
        <v>4632</v>
      </c>
      <c r="F1152" t="s">
        <v>4633</v>
      </c>
      <c r="G1152" s="3">
        <v>0.15833333333333333</v>
      </c>
      <c r="I1152">
        <f t="shared" si="28"/>
        <v>2</v>
      </c>
      <c r="J1152" t="s">
        <v>4634</v>
      </c>
    </row>
    <row r="1153" spans="1:10" x14ac:dyDescent="0.25">
      <c r="A1153" s="2">
        <v>44713</v>
      </c>
      <c r="B1153" t="s">
        <v>125</v>
      </c>
      <c r="C1153" t="s">
        <v>4634</v>
      </c>
      <c r="D1153" t="s">
        <v>4631</v>
      </c>
      <c r="E1153" t="s">
        <v>4635</v>
      </c>
      <c r="F1153" t="s">
        <v>4636</v>
      </c>
      <c r="G1153" s="3">
        <v>1.1805555555555555E-2</v>
      </c>
      <c r="I1153">
        <f t="shared" si="28"/>
        <v>2</v>
      </c>
      <c r="J1153" t="s">
        <v>4637</v>
      </c>
    </row>
    <row r="1154" spans="1:10" x14ac:dyDescent="0.25">
      <c r="A1154" s="2">
        <v>44703</v>
      </c>
      <c r="B1154" t="s">
        <v>125</v>
      </c>
      <c r="C1154" t="s">
        <v>4637</v>
      </c>
      <c r="D1154" t="s">
        <v>4634</v>
      </c>
      <c r="E1154" t="s">
        <v>4638</v>
      </c>
      <c r="F1154" t="s">
        <v>4639</v>
      </c>
      <c r="G1154" s="3">
        <v>0.17013888888888887</v>
      </c>
      <c r="I1154">
        <f t="shared" si="28"/>
        <v>2</v>
      </c>
      <c r="J1154" t="s">
        <v>196</v>
      </c>
    </row>
    <row r="1155" spans="1:10" x14ac:dyDescent="0.25">
      <c r="A1155" s="2">
        <v>44702</v>
      </c>
      <c r="B1155" t="s">
        <v>125</v>
      </c>
      <c r="C1155" t="s">
        <v>196</v>
      </c>
      <c r="D1155" t="s">
        <v>4637</v>
      </c>
      <c r="E1155" t="s">
        <v>4640</v>
      </c>
      <c r="F1155" t="s">
        <v>4641</v>
      </c>
      <c r="G1155" s="3">
        <v>2.6388888888888889E-2</v>
      </c>
      <c r="I1155">
        <f t="shared" si="28"/>
        <v>4</v>
      </c>
      <c r="J1155" t="s">
        <v>1137</v>
      </c>
    </row>
    <row r="1156" spans="1:10" x14ac:dyDescent="0.25">
      <c r="A1156" s="2">
        <v>44702</v>
      </c>
      <c r="B1156" t="s">
        <v>125</v>
      </c>
      <c r="C1156" t="s">
        <v>1813</v>
      </c>
      <c r="D1156" t="s">
        <v>196</v>
      </c>
      <c r="E1156" t="s">
        <v>4642</v>
      </c>
      <c r="F1156" t="s">
        <v>541</v>
      </c>
      <c r="G1156" s="3">
        <v>0.1111111111111111</v>
      </c>
      <c r="I1156">
        <f t="shared" si="28"/>
        <v>4</v>
      </c>
      <c r="J1156" t="s">
        <v>1155</v>
      </c>
    </row>
    <row r="1157" spans="1:10" x14ac:dyDescent="0.25">
      <c r="A1157" s="2">
        <v>44699</v>
      </c>
      <c r="B1157" t="s">
        <v>125</v>
      </c>
      <c r="C1157" t="s">
        <v>4623</v>
      </c>
      <c r="D1157" t="s">
        <v>1813</v>
      </c>
      <c r="E1157" t="s">
        <v>4643</v>
      </c>
      <c r="F1157" t="s">
        <v>4644</v>
      </c>
      <c r="G1157" s="3">
        <v>3.3333333333333333E-2</v>
      </c>
      <c r="I1157">
        <f t="shared" si="28"/>
        <v>4</v>
      </c>
      <c r="J1157" t="s">
        <v>1164</v>
      </c>
    </row>
    <row r="1158" spans="1:10" x14ac:dyDescent="0.25">
      <c r="A1158" s="2">
        <v>44699</v>
      </c>
      <c r="B1158" t="s">
        <v>125</v>
      </c>
      <c r="C1158" t="s">
        <v>1137</v>
      </c>
      <c r="D1158" t="s">
        <v>4623</v>
      </c>
      <c r="E1158" t="s">
        <v>4645</v>
      </c>
      <c r="F1158" t="s">
        <v>4646</v>
      </c>
      <c r="G1158" s="3">
        <v>0.1111111111111111</v>
      </c>
      <c r="I1158">
        <f t="shared" si="28"/>
        <v>2</v>
      </c>
      <c r="J1158" t="s">
        <v>383</v>
      </c>
    </row>
    <row r="1159" spans="1:10" x14ac:dyDescent="0.25">
      <c r="A1159" s="2">
        <v>44699</v>
      </c>
      <c r="B1159" t="s">
        <v>125</v>
      </c>
      <c r="C1159" t="s">
        <v>1155</v>
      </c>
      <c r="D1159" t="s">
        <v>1137</v>
      </c>
      <c r="E1159" t="s">
        <v>421</v>
      </c>
      <c r="F1159" t="s">
        <v>214</v>
      </c>
      <c r="G1159" s="3">
        <v>3.6111111111111115E-2</v>
      </c>
      <c r="I1159">
        <f t="shared" si="28"/>
        <v>2</v>
      </c>
      <c r="J1159" t="s">
        <v>1112</v>
      </c>
    </row>
    <row r="1160" spans="1:10" x14ac:dyDescent="0.25">
      <c r="A1160" s="2">
        <v>44697</v>
      </c>
      <c r="B1160" t="s">
        <v>125</v>
      </c>
      <c r="C1160" t="s">
        <v>1164</v>
      </c>
      <c r="D1160" t="s">
        <v>1155</v>
      </c>
      <c r="E1160" t="s">
        <v>866</v>
      </c>
      <c r="F1160" t="s">
        <v>323</v>
      </c>
      <c r="G1160" s="3">
        <v>1.6666666666666666E-2</v>
      </c>
      <c r="I1160">
        <f t="shared" si="28"/>
        <v>2</v>
      </c>
      <c r="J1160" t="s">
        <v>4653</v>
      </c>
    </row>
    <row r="1161" spans="1:10" x14ac:dyDescent="0.25">
      <c r="A1161" s="2">
        <v>44697</v>
      </c>
      <c r="B1161" t="s">
        <v>125</v>
      </c>
      <c r="C1161" t="s">
        <v>1155</v>
      </c>
      <c r="D1161" t="s">
        <v>1164</v>
      </c>
      <c r="E1161" t="s">
        <v>1734</v>
      </c>
      <c r="F1161" t="s">
        <v>4647</v>
      </c>
      <c r="G1161" s="3">
        <v>1.7361111111111112E-2</v>
      </c>
      <c r="I1161">
        <f t="shared" si="28"/>
        <v>2</v>
      </c>
      <c r="J1161" t="s">
        <v>1791</v>
      </c>
    </row>
    <row r="1162" spans="1:10" x14ac:dyDescent="0.25">
      <c r="A1162" s="2">
        <v>44695</v>
      </c>
      <c r="B1162" t="s">
        <v>125</v>
      </c>
      <c r="C1162" t="s">
        <v>383</v>
      </c>
      <c r="D1162" t="s">
        <v>1155</v>
      </c>
      <c r="E1162" t="s">
        <v>499</v>
      </c>
      <c r="F1162" t="s">
        <v>4648</v>
      </c>
      <c r="G1162" s="3">
        <v>5.8333333333333327E-2</v>
      </c>
      <c r="I1162">
        <f t="shared" si="28"/>
        <v>2</v>
      </c>
      <c r="J1162" t="s">
        <v>4657</v>
      </c>
    </row>
    <row r="1163" spans="1:10" x14ac:dyDescent="0.25">
      <c r="A1163" s="2">
        <v>44695</v>
      </c>
      <c r="B1163" t="s">
        <v>125</v>
      </c>
      <c r="C1163" t="s">
        <v>1112</v>
      </c>
      <c r="D1163" t="s">
        <v>383</v>
      </c>
      <c r="E1163" t="s">
        <v>4649</v>
      </c>
      <c r="F1163" t="s">
        <v>4558</v>
      </c>
      <c r="G1163" s="3">
        <v>8.8888888888888892E-2</v>
      </c>
      <c r="I1163">
        <f t="shared" si="28"/>
        <v>1</v>
      </c>
      <c r="J1163" t="s">
        <v>420</v>
      </c>
    </row>
    <row r="1164" spans="1:10" x14ac:dyDescent="0.25">
      <c r="A1164" s="2">
        <v>44694</v>
      </c>
      <c r="B1164" t="s">
        <v>125</v>
      </c>
      <c r="C1164" t="s">
        <v>1137</v>
      </c>
      <c r="D1164" t="s">
        <v>1112</v>
      </c>
      <c r="E1164" t="s">
        <v>1677</v>
      </c>
      <c r="F1164" t="s">
        <v>4518</v>
      </c>
      <c r="G1164" s="3">
        <v>5.6944444444444443E-2</v>
      </c>
      <c r="I1164">
        <f t="shared" si="28"/>
        <v>1</v>
      </c>
      <c r="J1164" t="s">
        <v>4621</v>
      </c>
    </row>
    <row r="1165" spans="1:10" x14ac:dyDescent="0.25">
      <c r="A1165" s="2">
        <v>44694</v>
      </c>
      <c r="B1165" t="s">
        <v>125</v>
      </c>
      <c r="C1165" t="s">
        <v>1164</v>
      </c>
      <c r="D1165" t="s">
        <v>1137</v>
      </c>
      <c r="E1165" t="s">
        <v>4574</v>
      </c>
      <c r="F1165" t="s">
        <v>4650</v>
      </c>
      <c r="G1165" s="3">
        <v>3.125E-2</v>
      </c>
    </row>
    <row r="1166" spans="1:10" x14ac:dyDescent="0.25">
      <c r="A1166" s="2">
        <v>44692</v>
      </c>
      <c r="B1166" t="s">
        <v>125</v>
      </c>
      <c r="C1166" t="s">
        <v>4623</v>
      </c>
      <c r="D1166" t="s">
        <v>1164</v>
      </c>
      <c r="E1166" t="s">
        <v>4651</v>
      </c>
      <c r="F1166" t="s">
        <v>1562</v>
      </c>
      <c r="G1166" s="3">
        <v>0.11180555555555556</v>
      </c>
    </row>
    <row r="1167" spans="1:10" x14ac:dyDescent="0.25">
      <c r="A1167" s="2">
        <v>44692</v>
      </c>
      <c r="B1167" t="s">
        <v>125</v>
      </c>
      <c r="C1167" t="s">
        <v>1813</v>
      </c>
      <c r="D1167" t="s">
        <v>4623</v>
      </c>
      <c r="E1167" t="s">
        <v>4652</v>
      </c>
      <c r="F1167" t="s">
        <v>4627</v>
      </c>
      <c r="G1167" s="3">
        <v>2.8472222222222222E-2</v>
      </c>
    </row>
    <row r="1168" spans="1:10" x14ac:dyDescent="0.25">
      <c r="A1168" s="2">
        <v>44690</v>
      </c>
      <c r="B1168" t="s">
        <v>125</v>
      </c>
      <c r="C1168" t="s">
        <v>4653</v>
      </c>
      <c r="D1168" t="s">
        <v>1813</v>
      </c>
      <c r="E1168" t="s">
        <v>1231</v>
      </c>
      <c r="F1168" t="s">
        <v>4654</v>
      </c>
      <c r="G1168" s="3">
        <v>0.12083333333333333</v>
      </c>
    </row>
    <row r="1169" spans="1:7" x14ac:dyDescent="0.25">
      <c r="A1169" s="2">
        <v>44681</v>
      </c>
      <c r="B1169" t="s">
        <v>125</v>
      </c>
      <c r="C1169" t="s">
        <v>1791</v>
      </c>
      <c r="D1169" t="s">
        <v>4653</v>
      </c>
      <c r="E1169" t="s">
        <v>4655</v>
      </c>
      <c r="F1169" t="s">
        <v>4656</v>
      </c>
      <c r="G1169" s="3">
        <v>4.0972222222222222E-2</v>
      </c>
    </row>
    <row r="1170" spans="1:7" x14ac:dyDescent="0.25">
      <c r="A1170" s="2">
        <v>44681</v>
      </c>
      <c r="B1170" t="s">
        <v>125</v>
      </c>
      <c r="C1170" t="s">
        <v>4657</v>
      </c>
      <c r="D1170" t="s">
        <v>1791</v>
      </c>
      <c r="E1170" t="s">
        <v>4658</v>
      </c>
      <c r="F1170" t="s">
        <v>4659</v>
      </c>
      <c r="G1170" s="3">
        <v>6.0416666666666667E-2</v>
      </c>
    </row>
    <row r="1171" spans="1:7" x14ac:dyDescent="0.25">
      <c r="A1171" s="2">
        <v>44680</v>
      </c>
      <c r="B1171" t="s">
        <v>125</v>
      </c>
      <c r="C1171" t="s">
        <v>420</v>
      </c>
      <c r="D1171" t="s">
        <v>4657</v>
      </c>
      <c r="E1171" t="s">
        <v>4660</v>
      </c>
      <c r="F1171" t="s">
        <v>4661</v>
      </c>
      <c r="G1171" s="3">
        <v>0.1451388888888889</v>
      </c>
    </row>
  </sheetData>
  <sortState xmlns:xlrd2="http://schemas.microsoft.com/office/spreadsheetml/2017/richdata2" ref="J981:J1041">
    <sortCondition ref="J981:J104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31164-8F22-4295-9D8C-31D5C2AD1A23}">
  <sheetPr codeName="Sheet1"/>
  <dimension ref="A1:CB261"/>
  <sheetViews>
    <sheetView tabSelected="1" zoomScale="98" zoomScaleNormal="98" workbookViewId="0">
      <pane xSplit="4" ySplit="1" topLeftCell="H235" activePane="bottomRight" state="frozen"/>
      <selection activeCell="AL126" sqref="AL126"/>
      <selection pane="topRight" activeCell="AL126" sqref="AL126"/>
      <selection pane="bottomLeft" activeCell="AL126" sqref="AL126"/>
      <selection pane="bottomRight" activeCell="I235" sqref="I235:J247"/>
    </sheetView>
  </sheetViews>
  <sheetFormatPr defaultRowHeight="15" x14ac:dyDescent="0.25"/>
  <cols>
    <col min="1" max="1" width="12.7109375" bestFit="1" customWidth="1"/>
    <col min="2" max="2" width="9.85546875" bestFit="1" customWidth="1"/>
    <col min="3" max="3" width="10.28515625" bestFit="1" customWidth="1"/>
    <col min="4" max="4" width="10.7109375" bestFit="1" customWidth="1"/>
    <col min="5" max="5" width="18.140625" bestFit="1" customWidth="1"/>
    <col min="6" max="6" width="14.42578125" bestFit="1" customWidth="1"/>
    <col min="7" max="7" width="15.7109375" bestFit="1" customWidth="1"/>
    <col min="8" max="8" width="19.140625" bestFit="1" customWidth="1"/>
    <col min="9" max="9" width="29.140625" bestFit="1" customWidth="1"/>
    <col min="10" max="10" width="30.85546875" bestFit="1" customWidth="1"/>
    <col min="11" max="12" width="30.85546875" hidden="1" customWidth="1"/>
    <col min="13" max="13" width="27.28515625" hidden="1" customWidth="1"/>
    <col min="14" max="14" width="14.28515625" hidden="1" customWidth="1"/>
    <col min="15" max="15" width="16.7109375" hidden="1" customWidth="1"/>
    <col min="16" max="16" width="20.85546875" hidden="1" customWidth="1"/>
    <col min="17" max="17" width="27.140625" hidden="1" customWidth="1"/>
    <col min="18" max="19" width="30.85546875" hidden="1" customWidth="1"/>
    <col min="20" max="20" width="15.42578125" hidden="1" customWidth="1"/>
    <col min="21" max="21" width="16" hidden="1" customWidth="1"/>
    <col min="22" max="22" width="22.42578125" hidden="1" customWidth="1"/>
    <col min="23" max="23" width="22.7109375" hidden="1" customWidth="1"/>
    <col min="24" max="25" width="30.85546875" hidden="1" customWidth="1"/>
    <col min="26" max="26" width="22.5703125" hidden="1" customWidth="1"/>
    <col min="27" max="27" width="18.140625" hidden="1" customWidth="1"/>
    <col min="28" max="28" width="18.85546875" hidden="1" customWidth="1"/>
    <col min="29" max="32" width="30.85546875" hidden="1" customWidth="1"/>
    <col min="33" max="33" width="20.5703125" hidden="1" customWidth="1"/>
    <col min="34" max="34" width="15.85546875" hidden="1" customWidth="1"/>
    <col min="35" max="35" width="11.28515625" hidden="1" customWidth="1"/>
    <col min="36" max="36" width="30.85546875" hidden="1" customWidth="1"/>
    <col min="37" max="37" width="20.140625" hidden="1" customWidth="1"/>
    <col min="38" max="38" width="30.85546875" hidden="1" customWidth="1"/>
    <col min="39" max="39" width="15.28515625" hidden="1" customWidth="1"/>
    <col min="40" max="40" width="11.28515625" hidden="1" customWidth="1"/>
    <col min="41" max="41" width="30.85546875" hidden="1" customWidth="1"/>
    <col min="42" max="42" width="7.140625" hidden="1" customWidth="1"/>
    <col min="43" max="43" width="7.42578125" hidden="1" customWidth="1"/>
    <col min="44" max="44" width="10.5703125" hidden="1" customWidth="1"/>
    <col min="45" max="45" width="11.28515625" hidden="1" customWidth="1"/>
    <col min="46" max="46" width="9.140625" hidden="1" customWidth="1"/>
    <col min="47" max="47" width="8.28515625" hidden="1" customWidth="1"/>
    <col min="48" max="48" width="11.28515625" hidden="1" customWidth="1"/>
    <col min="49" max="49" width="27.5703125" hidden="1" customWidth="1"/>
    <col min="50" max="50" width="30.85546875" hidden="1" customWidth="1"/>
    <col min="51" max="51" width="14.28515625" hidden="1" customWidth="1"/>
    <col min="52" max="52" width="12.7109375" hidden="1" customWidth="1"/>
    <col min="53" max="53" width="13.5703125" hidden="1" customWidth="1"/>
    <col min="54" max="54" width="30" hidden="1" customWidth="1"/>
    <col min="55" max="55" width="15.140625" hidden="1" customWidth="1"/>
    <col min="56" max="56" width="28.140625" hidden="1" customWidth="1"/>
    <col min="57" max="57" width="28" hidden="1" customWidth="1"/>
    <col min="58" max="58" width="18.28515625" hidden="1" customWidth="1"/>
    <col min="59" max="59" width="23" hidden="1" customWidth="1"/>
    <col min="60" max="60" width="30.85546875" hidden="1" customWidth="1"/>
    <col min="61" max="61" width="22.5703125" hidden="1" customWidth="1"/>
    <col min="62" max="62" width="30.85546875" hidden="1" customWidth="1"/>
    <col min="63" max="63" width="25.7109375" hidden="1" customWidth="1"/>
    <col min="64" max="64" width="18.85546875" hidden="1" customWidth="1"/>
    <col min="65" max="65" width="16.28515625" hidden="1" customWidth="1"/>
    <col min="66" max="66" width="14.5703125" hidden="1" customWidth="1"/>
    <col min="67" max="67" width="12.5703125" hidden="1" customWidth="1"/>
    <col min="68" max="68" width="19.140625" hidden="1" customWidth="1"/>
    <col min="69" max="69" width="15" hidden="1" customWidth="1"/>
    <col min="70" max="70" width="13.7109375" hidden="1" customWidth="1"/>
    <col min="71" max="71" width="23.85546875" hidden="1" customWidth="1"/>
    <col min="72" max="72" width="21.7109375" hidden="1" customWidth="1"/>
    <col min="73" max="73" width="23.28515625" hidden="1" customWidth="1"/>
    <col min="74" max="74" width="21.7109375" hidden="1" customWidth="1"/>
    <col min="75" max="75" width="30.85546875" hidden="1" customWidth="1"/>
    <col min="76" max="76" width="37.28515625" bestFit="1" customWidth="1"/>
    <col min="77" max="77" width="15.7109375" bestFit="1" customWidth="1"/>
  </cols>
  <sheetData>
    <row r="1" spans="1:78" x14ac:dyDescent="0.25">
      <c r="A1" t="s">
        <v>2304</v>
      </c>
      <c r="B1" t="s">
        <v>2305</v>
      </c>
      <c r="C1" t="s">
        <v>2306</v>
      </c>
      <c r="D1" t="s">
        <v>2307</v>
      </c>
      <c r="E1" t="s">
        <v>2308</v>
      </c>
      <c r="F1" t="s">
        <v>2309</v>
      </c>
      <c r="G1" t="s">
        <v>2310</v>
      </c>
      <c r="H1" t="s">
        <v>2311</v>
      </c>
      <c r="I1" t="s">
        <v>2312</v>
      </c>
      <c r="J1" t="s">
        <v>2313</v>
      </c>
      <c r="K1" t="s">
        <v>2314</v>
      </c>
      <c r="L1" t="s">
        <v>2315</v>
      </c>
      <c r="M1" t="s">
        <v>2316</v>
      </c>
      <c r="N1" t="s">
        <v>2317</v>
      </c>
      <c r="O1" t="s">
        <v>2318</v>
      </c>
      <c r="P1" t="s">
        <v>2319</v>
      </c>
      <c r="Q1" t="s">
        <v>2320</v>
      </c>
      <c r="R1" t="s">
        <v>2321</v>
      </c>
      <c r="S1" t="s">
        <v>2322</v>
      </c>
      <c r="T1" t="s">
        <v>2323</v>
      </c>
      <c r="U1" t="s">
        <v>2324</v>
      </c>
      <c r="V1" t="s">
        <v>2325</v>
      </c>
      <c r="W1" t="s">
        <v>2326</v>
      </c>
      <c r="X1" t="s">
        <v>2327</v>
      </c>
      <c r="Y1" t="s">
        <v>2328</v>
      </c>
      <c r="Z1" t="s">
        <v>2329</v>
      </c>
      <c r="AA1" t="s">
        <v>2330</v>
      </c>
      <c r="AB1" t="s">
        <v>2331</v>
      </c>
      <c r="AC1" t="s">
        <v>2332</v>
      </c>
      <c r="AD1" t="s">
        <v>2333</v>
      </c>
      <c r="AE1" t="s">
        <v>2094</v>
      </c>
      <c r="AF1" t="s">
        <v>2334</v>
      </c>
      <c r="AG1" t="s">
        <v>2335</v>
      </c>
      <c r="AH1" t="s">
        <v>2336</v>
      </c>
      <c r="AI1" t="s">
        <v>108</v>
      </c>
      <c r="AJ1" t="s">
        <v>2337</v>
      </c>
      <c r="AK1" t="s">
        <v>2338</v>
      </c>
      <c r="AL1" t="s">
        <v>2339</v>
      </c>
      <c r="AM1" t="s">
        <v>2340</v>
      </c>
      <c r="AN1" t="s">
        <v>2341</v>
      </c>
      <c r="AO1" t="s">
        <v>2342</v>
      </c>
      <c r="AP1" t="s">
        <v>2343</v>
      </c>
      <c r="AQ1" t="s">
        <v>2344</v>
      </c>
      <c r="AR1" t="s">
        <v>2345</v>
      </c>
      <c r="AS1" t="s">
        <v>2346</v>
      </c>
      <c r="AT1" t="s">
        <v>2347</v>
      </c>
      <c r="AU1" t="s">
        <v>2348</v>
      </c>
      <c r="AV1" t="s">
        <v>2349</v>
      </c>
      <c r="AW1" t="s">
        <v>2350</v>
      </c>
      <c r="AX1" t="s">
        <v>2351</v>
      </c>
      <c r="AY1" t="s">
        <v>2352</v>
      </c>
      <c r="AZ1" t="s">
        <v>2353</v>
      </c>
      <c r="BA1" t="s">
        <v>2354</v>
      </c>
      <c r="BB1" t="s">
        <v>2355</v>
      </c>
      <c r="BC1" t="s">
        <v>2356</v>
      </c>
      <c r="BD1" t="s">
        <v>2357</v>
      </c>
      <c r="BE1" t="s">
        <v>2358</v>
      </c>
      <c r="BF1" t="s">
        <v>2359</v>
      </c>
      <c r="BG1" t="s">
        <v>2360</v>
      </c>
      <c r="BH1" t="s">
        <v>2361</v>
      </c>
      <c r="BI1" t="s">
        <v>2362</v>
      </c>
      <c r="BJ1" t="s">
        <v>2363</v>
      </c>
      <c r="BK1" t="s">
        <v>2364</v>
      </c>
      <c r="BL1" t="s">
        <v>2365</v>
      </c>
      <c r="BM1" t="s">
        <v>2366</v>
      </c>
      <c r="BN1" t="s">
        <v>2367</v>
      </c>
      <c r="BO1" t="s">
        <v>2368</v>
      </c>
      <c r="BP1" t="s">
        <v>2369</v>
      </c>
      <c r="BQ1" t="s">
        <v>2370</v>
      </c>
      <c r="BR1" t="s">
        <v>2371</v>
      </c>
      <c r="BS1" t="s">
        <v>2372</v>
      </c>
      <c r="BT1" t="s">
        <v>2373</v>
      </c>
      <c r="BU1" t="s">
        <v>2374</v>
      </c>
      <c r="BV1" t="s">
        <v>2375</v>
      </c>
      <c r="BW1" t="s">
        <v>2376</v>
      </c>
      <c r="BX1" t="s">
        <v>4459</v>
      </c>
      <c r="BY1" t="s">
        <v>4460</v>
      </c>
      <c r="BZ1" t="s">
        <v>4461</v>
      </c>
    </row>
    <row r="2" spans="1:78" hidden="1" x14ac:dyDescent="0.25">
      <c r="A2" t="s">
        <v>2377</v>
      </c>
      <c r="B2" t="s">
        <v>125</v>
      </c>
      <c r="C2">
        <v>201</v>
      </c>
      <c r="D2" t="s">
        <v>2378</v>
      </c>
      <c r="E2" t="s">
        <v>2378</v>
      </c>
      <c r="F2" t="s">
        <v>2379</v>
      </c>
      <c r="G2" t="s">
        <v>2380</v>
      </c>
      <c r="H2" t="s">
        <v>2381</v>
      </c>
      <c r="I2" t="s">
        <v>2382</v>
      </c>
      <c r="J2" t="s">
        <v>2383</v>
      </c>
      <c r="K2" t="s">
        <v>2384</v>
      </c>
      <c r="M2" t="s">
        <v>2385</v>
      </c>
      <c r="N2" t="s">
        <v>2380</v>
      </c>
      <c r="O2">
        <v>31407</v>
      </c>
      <c r="P2" t="s">
        <v>2381</v>
      </c>
      <c r="Q2" t="s">
        <v>2386</v>
      </c>
      <c r="T2" t="s">
        <v>2387</v>
      </c>
      <c r="V2" t="s">
        <v>2388</v>
      </c>
      <c r="W2" t="s">
        <v>2389</v>
      </c>
      <c r="X2" t="s">
        <v>2390</v>
      </c>
      <c r="Y2" t="s">
        <v>2391</v>
      </c>
      <c r="Z2" t="s">
        <v>2387</v>
      </c>
      <c r="AC2" t="s">
        <v>2392</v>
      </c>
      <c r="BU2" t="s">
        <v>2393</v>
      </c>
      <c r="BV2" t="s">
        <v>2394</v>
      </c>
      <c r="BX2" s="4" t="str">
        <f>INDEX(Table2[#All],MATCH(TEXT(JETNET[[#This Row],[SERNBR]],"000"),Table2[[#All],[SERIAL NUMBER]],0),MATCH("NAME",Table2[#Headers],0))</f>
        <v>GULFSTREAM LEASING LLC</v>
      </c>
      <c r="BY2" s="4" t="str">
        <f>INDEX(Table2[#All],MATCH(TEXT(JETNET[[#This Row],[SERNBR]],"000"),Table2[[#All],[SERIAL NUMBER]],0),MATCH("N-NUMBER",Table2[#Headers],0))</f>
        <v>150GV</v>
      </c>
      <c r="BZ2" s="4" t="b">
        <f>"N"&amp;JETNET[[#This Row],[Current N Reg]]&lt;&gt;JETNET[[#This Row],[REGNBR]]</f>
        <v>0</v>
      </c>
    </row>
    <row r="3" spans="1:78" hidden="1" x14ac:dyDescent="0.25">
      <c r="A3" t="s">
        <v>2377</v>
      </c>
      <c r="B3" t="s">
        <v>125</v>
      </c>
      <c r="C3">
        <v>202</v>
      </c>
      <c r="D3" t="s">
        <v>62</v>
      </c>
      <c r="E3" t="s">
        <v>62</v>
      </c>
      <c r="F3" t="s">
        <v>2395</v>
      </c>
      <c r="G3" t="s">
        <v>2396</v>
      </c>
      <c r="H3" t="s">
        <v>2381</v>
      </c>
      <c r="I3" t="s">
        <v>2382</v>
      </c>
      <c r="J3" t="s">
        <v>2397</v>
      </c>
      <c r="K3" t="s">
        <v>2398</v>
      </c>
      <c r="M3" t="s">
        <v>2399</v>
      </c>
      <c r="N3" t="s">
        <v>2396</v>
      </c>
      <c r="O3">
        <v>28412</v>
      </c>
      <c r="P3" t="s">
        <v>2381</v>
      </c>
      <c r="Q3" t="s">
        <v>2400</v>
      </c>
      <c r="T3" t="s">
        <v>2401</v>
      </c>
      <c r="V3" t="s">
        <v>2402</v>
      </c>
      <c r="W3" t="s">
        <v>2403</v>
      </c>
      <c r="X3" t="s">
        <v>2404</v>
      </c>
      <c r="Z3" t="s">
        <v>2401</v>
      </c>
      <c r="AA3" t="s">
        <v>2401</v>
      </c>
      <c r="AC3" t="s">
        <v>2393</v>
      </c>
      <c r="AD3" t="s">
        <v>2405</v>
      </c>
      <c r="AE3" t="s">
        <v>2406</v>
      </c>
      <c r="AF3" t="s">
        <v>2407</v>
      </c>
      <c r="AG3" t="s">
        <v>2408</v>
      </c>
      <c r="AH3" t="s">
        <v>2409</v>
      </c>
      <c r="AI3" t="e">
        <v>#N/A</v>
      </c>
      <c r="AJ3" t="s">
        <v>2393</v>
      </c>
      <c r="AK3" t="s">
        <v>2393</v>
      </c>
      <c r="AL3" t="s">
        <v>2393</v>
      </c>
      <c r="AM3" t="s">
        <v>2393</v>
      </c>
      <c r="AN3" t="e">
        <v>#N/A</v>
      </c>
      <c r="AO3" t="s">
        <v>2393</v>
      </c>
      <c r="AP3" t="s">
        <v>2393</v>
      </c>
      <c r="AQ3" t="s">
        <v>2393</v>
      </c>
      <c r="AR3" t="s">
        <v>2393</v>
      </c>
      <c r="AS3" t="e">
        <v>#N/A</v>
      </c>
      <c r="AT3" t="s">
        <v>2393</v>
      </c>
      <c r="AU3" t="s">
        <v>2393</v>
      </c>
      <c r="AV3" t="e">
        <v>#N/A</v>
      </c>
      <c r="AW3" t="s">
        <v>2393</v>
      </c>
      <c r="AX3" t="s">
        <v>2393</v>
      </c>
      <c r="AY3" t="s">
        <v>2393</v>
      </c>
      <c r="AZ3" t="s">
        <v>2393</v>
      </c>
      <c r="BA3" t="s">
        <v>2393</v>
      </c>
      <c r="BB3" t="s">
        <v>2393</v>
      </c>
      <c r="BC3" t="s">
        <v>2393</v>
      </c>
      <c r="BD3" t="s">
        <v>2393</v>
      </c>
      <c r="BE3" t="s">
        <v>2393</v>
      </c>
      <c r="BF3" t="s">
        <v>2393</v>
      </c>
      <c r="BG3" t="s">
        <v>2393</v>
      </c>
      <c r="BH3" t="s">
        <v>2393</v>
      </c>
      <c r="BI3" t="s">
        <v>2393</v>
      </c>
      <c r="BJ3" t="s">
        <v>2393</v>
      </c>
      <c r="BK3" t="s">
        <v>2393</v>
      </c>
      <c r="BL3" t="s">
        <v>2393</v>
      </c>
      <c r="BM3" t="s">
        <v>2393</v>
      </c>
      <c r="BN3" t="s">
        <v>2393</v>
      </c>
      <c r="BO3" t="s">
        <v>2393</v>
      </c>
      <c r="BP3" t="s">
        <v>2393</v>
      </c>
      <c r="BQ3" t="s">
        <v>2393</v>
      </c>
      <c r="BR3" t="s">
        <v>2393</v>
      </c>
      <c r="BS3" t="s">
        <v>2393</v>
      </c>
      <c r="BT3" t="s">
        <v>2393</v>
      </c>
      <c r="BU3" t="s">
        <v>2393</v>
      </c>
      <c r="BV3" t="s">
        <v>2393</v>
      </c>
      <c r="BX3" s="4" t="str">
        <f>INDEX(Table2[#All],MATCH(TEXT(JETNET[[#This Row],[SERNBR]],"000"),Table2[[#All],[SERIAL NUMBER]],0),MATCH("NAME",Table2[#Headers],0))</f>
        <v>FULL SEND AVIATION LLC</v>
      </c>
      <c r="BY3" s="4" t="str">
        <f>INDEX(Table2[#All],MATCH(TEXT(JETNET[[#This Row],[SERNBR]],"000"),Table2[[#All],[SERIAL NUMBER]],0),MATCH("N-NUMBER",Table2[#Headers],0))</f>
        <v>703HA</v>
      </c>
      <c r="BZ3" s="4" t="b">
        <f>"N"&amp;JETNET[[#This Row],[Current N Reg]]&lt;&gt;JETNET[[#This Row],[REGNBR]]</f>
        <v>0</v>
      </c>
    </row>
    <row r="4" spans="1:78" hidden="1" x14ac:dyDescent="0.25">
      <c r="A4" t="s">
        <v>2377</v>
      </c>
      <c r="B4" t="s">
        <v>125</v>
      </c>
      <c r="C4">
        <v>203</v>
      </c>
      <c r="D4" t="s">
        <v>46</v>
      </c>
      <c r="E4" t="s">
        <v>46</v>
      </c>
      <c r="F4" t="s">
        <v>2410</v>
      </c>
      <c r="G4" t="s">
        <v>2380</v>
      </c>
      <c r="H4" t="s">
        <v>2381</v>
      </c>
      <c r="I4" t="s">
        <v>2382</v>
      </c>
      <c r="J4" t="s">
        <v>2411</v>
      </c>
      <c r="K4" t="s">
        <v>2412</v>
      </c>
      <c r="M4" t="s">
        <v>2413</v>
      </c>
      <c r="N4" t="s">
        <v>2414</v>
      </c>
      <c r="O4">
        <v>78620</v>
      </c>
      <c r="P4" t="s">
        <v>2381</v>
      </c>
      <c r="Q4" t="s">
        <v>2400</v>
      </c>
      <c r="U4" t="s">
        <v>2415</v>
      </c>
      <c r="V4" t="s">
        <v>2416</v>
      </c>
      <c r="W4" t="s">
        <v>2417</v>
      </c>
      <c r="X4" t="s">
        <v>2418</v>
      </c>
      <c r="Z4" t="s">
        <v>2415</v>
      </c>
      <c r="AB4" t="s">
        <v>2415</v>
      </c>
      <c r="AC4" t="s">
        <v>2419</v>
      </c>
      <c r="AD4" t="s">
        <v>2420</v>
      </c>
      <c r="AE4" t="s">
        <v>417</v>
      </c>
      <c r="AF4" t="s">
        <v>2421</v>
      </c>
      <c r="AG4" t="s">
        <v>2422</v>
      </c>
      <c r="AH4" t="s">
        <v>2414</v>
      </c>
      <c r="AI4" t="e">
        <v>#N/A</v>
      </c>
      <c r="AJ4" t="s">
        <v>2393</v>
      </c>
      <c r="AK4" t="s">
        <v>2393</v>
      </c>
      <c r="AL4" t="s">
        <v>2423</v>
      </c>
      <c r="AM4" t="s">
        <v>2424</v>
      </c>
      <c r="AN4" t="e">
        <v>#N/A</v>
      </c>
      <c r="AO4" t="s">
        <v>2425</v>
      </c>
      <c r="AP4" t="s">
        <v>2393</v>
      </c>
      <c r="AQ4" t="s">
        <v>2393</v>
      </c>
      <c r="AR4" t="s">
        <v>2393</v>
      </c>
      <c r="AS4" t="e">
        <v>#N/A</v>
      </c>
      <c r="AT4" t="s">
        <v>2393</v>
      </c>
      <c r="AU4" t="s">
        <v>2393</v>
      </c>
      <c r="AV4" t="e">
        <v>#N/A</v>
      </c>
      <c r="AW4" t="s">
        <v>2393</v>
      </c>
      <c r="AX4" t="s">
        <v>2393</v>
      </c>
      <c r="AY4" t="s">
        <v>2393</v>
      </c>
      <c r="AZ4" t="s">
        <v>2393</v>
      </c>
      <c r="BA4" t="s">
        <v>2393</v>
      </c>
      <c r="BB4" t="s">
        <v>2393</v>
      </c>
      <c r="BC4" t="s">
        <v>2393</v>
      </c>
      <c r="BD4" t="s">
        <v>2393</v>
      </c>
      <c r="BE4" t="s">
        <v>2393</v>
      </c>
      <c r="BF4" t="s">
        <v>2393</v>
      </c>
      <c r="BG4" t="s">
        <v>2424</v>
      </c>
      <c r="BH4" t="s">
        <v>2426</v>
      </c>
      <c r="BI4" t="s">
        <v>2427</v>
      </c>
      <c r="BJ4" t="s">
        <v>2428</v>
      </c>
      <c r="BK4" t="s">
        <v>2429</v>
      </c>
      <c r="BL4" t="s">
        <v>2430</v>
      </c>
      <c r="BM4" t="s">
        <v>2393</v>
      </c>
      <c r="BN4" t="s">
        <v>2431</v>
      </c>
      <c r="BO4" t="s">
        <v>2432</v>
      </c>
      <c r="BP4" t="s">
        <v>2433</v>
      </c>
      <c r="BQ4" t="s">
        <v>2434</v>
      </c>
      <c r="BR4" t="s">
        <v>2435</v>
      </c>
      <c r="BS4" t="s">
        <v>2393</v>
      </c>
      <c r="BT4" t="s">
        <v>2393</v>
      </c>
      <c r="BU4" t="s">
        <v>2393</v>
      </c>
      <c r="BV4" t="s">
        <v>2393</v>
      </c>
      <c r="BX4" s="4" t="str">
        <f>INDEX(Table2[#All],MATCH(TEXT(JETNET[[#This Row],[SERNBR]],"000"),Table2[[#All],[SERIAL NUMBER]],0),MATCH("NAME",Table2[#Headers],0))</f>
        <v>4 LOVE OF FLIGHT LLC</v>
      </c>
      <c r="BY4" s="4" t="str">
        <f>INDEX(Table2[#All],MATCH(TEXT(JETNET[[#This Row],[SERNBR]],"000"),Table2[[#All],[SERIAL NUMBER]],0),MATCH("N-NUMBER",Table2[#Headers],0))</f>
        <v>530LD</v>
      </c>
      <c r="BZ4" s="4" t="b">
        <f>"N"&amp;JETNET[[#This Row],[Current N Reg]]&lt;&gt;JETNET[[#This Row],[REGNBR]]</f>
        <v>0</v>
      </c>
    </row>
    <row r="5" spans="1:78" hidden="1" x14ac:dyDescent="0.25">
      <c r="A5" t="s">
        <v>2377</v>
      </c>
      <c r="B5" t="s">
        <v>125</v>
      </c>
      <c r="C5">
        <v>204</v>
      </c>
      <c r="D5" t="s">
        <v>70</v>
      </c>
      <c r="E5" t="s">
        <v>70</v>
      </c>
      <c r="G5" t="s">
        <v>2436</v>
      </c>
      <c r="H5" t="s">
        <v>2381</v>
      </c>
      <c r="I5" t="s">
        <v>2382</v>
      </c>
      <c r="J5" t="s">
        <v>2437</v>
      </c>
      <c r="K5" t="s">
        <v>2438</v>
      </c>
      <c r="M5" t="s">
        <v>2439</v>
      </c>
      <c r="N5" t="s">
        <v>2436</v>
      </c>
      <c r="O5" t="s">
        <v>2440</v>
      </c>
      <c r="P5" t="s">
        <v>2381</v>
      </c>
      <c r="Q5" t="s">
        <v>2441</v>
      </c>
      <c r="R5" t="s">
        <v>2442</v>
      </c>
      <c r="S5" t="s">
        <v>2443</v>
      </c>
      <c r="T5" t="s">
        <v>2444</v>
      </c>
      <c r="V5" t="s">
        <v>2445</v>
      </c>
      <c r="W5" t="s">
        <v>2446</v>
      </c>
      <c r="X5" t="s">
        <v>2447</v>
      </c>
      <c r="Y5" t="s">
        <v>2448</v>
      </c>
      <c r="Z5" t="s">
        <v>2449</v>
      </c>
      <c r="AA5" t="s">
        <v>2449</v>
      </c>
      <c r="AC5" t="s">
        <v>2393</v>
      </c>
      <c r="AD5" t="s">
        <v>2450</v>
      </c>
      <c r="AE5" t="s">
        <v>2451</v>
      </c>
      <c r="AF5" t="s">
        <v>2452</v>
      </c>
      <c r="AG5" t="s">
        <v>2453</v>
      </c>
      <c r="AH5" t="s">
        <v>2436</v>
      </c>
      <c r="AI5" t="e">
        <v>#N/A</v>
      </c>
      <c r="AJ5" t="s">
        <v>2393</v>
      </c>
      <c r="AK5" t="s">
        <v>2393</v>
      </c>
      <c r="AL5" t="s">
        <v>2393</v>
      </c>
      <c r="AM5" t="s">
        <v>2393</v>
      </c>
      <c r="AN5" t="e">
        <v>#N/A</v>
      </c>
      <c r="AO5" t="s">
        <v>2393</v>
      </c>
      <c r="AP5" t="s">
        <v>2393</v>
      </c>
      <c r="AQ5" t="s">
        <v>2393</v>
      </c>
      <c r="AR5" t="s">
        <v>2393</v>
      </c>
      <c r="AS5" t="e">
        <v>#N/A</v>
      </c>
      <c r="AT5" t="s">
        <v>2393</v>
      </c>
      <c r="AU5" t="s">
        <v>2393</v>
      </c>
      <c r="AV5" t="e">
        <v>#N/A</v>
      </c>
      <c r="AW5" t="s">
        <v>2393</v>
      </c>
      <c r="AX5" t="s">
        <v>2393</v>
      </c>
      <c r="AY5" t="s">
        <v>2393</v>
      </c>
      <c r="AZ5" t="s">
        <v>2393</v>
      </c>
      <c r="BA5" t="s">
        <v>2393</v>
      </c>
      <c r="BB5" t="s">
        <v>2393</v>
      </c>
      <c r="BC5" t="s">
        <v>2393</v>
      </c>
      <c r="BD5" t="s">
        <v>2393</v>
      </c>
      <c r="BE5" t="s">
        <v>2393</v>
      </c>
      <c r="BF5" t="s">
        <v>2393</v>
      </c>
      <c r="BG5" t="s">
        <v>2393</v>
      </c>
      <c r="BH5" t="s">
        <v>2393</v>
      </c>
      <c r="BI5" t="s">
        <v>2393</v>
      </c>
      <c r="BJ5" t="s">
        <v>2393</v>
      </c>
      <c r="BK5" t="s">
        <v>2393</v>
      </c>
      <c r="BL5" t="s">
        <v>2393</v>
      </c>
      <c r="BM5" t="s">
        <v>2393</v>
      </c>
      <c r="BN5" t="s">
        <v>2393</v>
      </c>
      <c r="BO5" t="s">
        <v>2393</v>
      </c>
      <c r="BP5" t="s">
        <v>2393</v>
      </c>
      <c r="BQ5" t="s">
        <v>2393</v>
      </c>
      <c r="BR5" t="s">
        <v>2393</v>
      </c>
      <c r="BS5" t="s">
        <v>2393</v>
      </c>
      <c r="BT5" t="s">
        <v>2393</v>
      </c>
      <c r="BU5" t="s">
        <v>2454</v>
      </c>
      <c r="BV5" t="s">
        <v>2455</v>
      </c>
      <c r="BX5" s="4" t="e">
        <f>INDEX(Table2[#All],MATCH(TEXT(JETNET[[#This Row],[SERNBR]],"000"),Table2[[#All],[SERIAL NUMBER]],0),MATCH("NAME",Table2[#Headers],0))</f>
        <v>#N/A</v>
      </c>
      <c r="BY5" s="4" t="e">
        <f>INDEX(Table2[#All],MATCH(TEXT(JETNET[[#This Row],[SERNBR]],"000"),Table2[[#All],[SERIAL NUMBER]],0),MATCH("N-NUMBER",Table2[#Headers],0))</f>
        <v>#N/A</v>
      </c>
      <c r="BZ5" s="4" t="e">
        <f>"N"&amp;JETNET[[#This Row],[Current N Reg]]&lt;&gt;JETNET[[#This Row],[REGNBR]]</f>
        <v>#N/A</v>
      </c>
    </row>
    <row r="6" spans="1:78" hidden="1" x14ac:dyDescent="0.25">
      <c r="A6" t="s">
        <v>2377</v>
      </c>
      <c r="B6" t="s">
        <v>125</v>
      </c>
      <c r="C6">
        <v>205</v>
      </c>
      <c r="D6" t="s">
        <v>2456</v>
      </c>
      <c r="E6" t="s">
        <v>2456</v>
      </c>
      <c r="F6" t="s">
        <v>2457</v>
      </c>
      <c r="G6" t="s">
        <v>2458</v>
      </c>
      <c r="H6" t="s">
        <v>2381</v>
      </c>
      <c r="I6" t="s">
        <v>2459</v>
      </c>
      <c r="J6" t="s">
        <v>2460</v>
      </c>
      <c r="K6" t="s">
        <v>2461</v>
      </c>
      <c r="L6" t="s">
        <v>2462</v>
      </c>
      <c r="M6" t="s">
        <v>2463</v>
      </c>
      <c r="N6" t="s">
        <v>2458</v>
      </c>
      <c r="O6">
        <v>98221</v>
      </c>
      <c r="P6" t="s">
        <v>2381</v>
      </c>
      <c r="Q6" t="s">
        <v>2400</v>
      </c>
      <c r="U6" t="s">
        <v>2464</v>
      </c>
      <c r="V6" t="s">
        <v>2465</v>
      </c>
      <c r="W6" t="s">
        <v>2466</v>
      </c>
      <c r="X6" t="s">
        <v>2447</v>
      </c>
      <c r="Y6" t="s">
        <v>2467</v>
      </c>
      <c r="Z6" t="s">
        <v>2468</v>
      </c>
      <c r="AA6" t="s">
        <v>2468</v>
      </c>
      <c r="AC6" t="s">
        <v>2393</v>
      </c>
      <c r="AD6" t="s">
        <v>2469</v>
      </c>
      <c r="AE6" t="s">
        <v>2154</v>
      </c>
      <c r="AF6" t="s">
        <v>2470</v>
      </c>
      <c r="AG6" t="s">
        <v>2471</v>
      </c>
      <c r="AH6" t="s">
        <v>2458</v>
      </c>
      <c r="AI6" t="e">
        <v>#N/A</v>
      </c>
      <c r="AJ6" t="s">
        <v>2393</v>
      </c>
      <c r="AK6" t="s">
        <v>2393</v>
      </c>
      <c r="AL6" t="s">
        <v>2393</v>
      </c>
      <c r="AM6" t="s">
        <v>2393</v>
      </c>
      <c r="AN6" t="e">
        <v>#N/A</v>
      </c>
      <c r="AO6" t="s">
        <v>2393</v>
      </c>
      <c r="AP6" t="s">
        <v>2393</v>
      </c>
      <c r="AQ6" t="s">
        <v>2393</v>
      </c>
      <c r="AR6" t="s">
        <v>2393</v>
      </c>
      <c r="AS6" t="e">
        <v>#N/A</v>
      </c>
      <c r="AT6" t="s">
        <v>2393</v>
      </c>
      <c r="AU6" t="s">
        <v>2393</v>
      </c>
      <c r="AV6" t="e">
        <v>#N/A</v>
      </c>
      <c r="AW6" t="s">
        <v>2393</v>
      </c>
      <c r="AX6" t="s">
        <v>2393</v>
      </c>
      <c r="AY6" t="s">
        <v>2393</v>
      </c>
      <c r="AZ6" t="s">
        <v>2393</v>
      </c>
      <c r="BA6" t="s">
        <v>2393</v>
      </c>
      <c r="BB6" t="s">
        <v>2393</v>
      </c>
      <c r="BC6" t="s">
        <v>2393</v>
      </c>
      <c r="BD6" t="s">
        <v>2393</v>
      </c>
      <c r="BE6" t="s">
        <v>2393</v>
      </c>
      <c r="BF6" t="s">
        <v>2393</v>
      </c>
      <c r="BG6" t="s">
        <v>2393</v>
      </c>
      <c r="BH6" t="s">
        <v>2393</v>
      </c>
      <c r="BI6" t="s">
        <v>2393</v>
      </c>
      <c r="BJ6" t="s">
        <v>2393</v>
      </c>
      <c r="BK6" t="s">
        <v>2393</v>
      </c>
      <c r="BL6" t="s">
        <v>2393</v>
      </c>
      <c r="BM6" t="s">
        <v>2393</v>
      </c>
      <c r="BN6" t="s">
        <v>2393</v>
      </c>
      <c r="BO6" t="s">
        <v>2393</v>
      </c>
      <c r="BP6" t="s">
        <v>2393</v>
      </c>
      <c r="BQ6" t="s">
        <v>2393</v>
      </c>
      <c r="BR6" t="s">
        <v>2393</v>
      </c>
      <c r="BS6" t="s">
        <v>2393</v>
      </c>
      <c r="BT6" t="s">
        <v>2393</v>
      </c>
      <c r="BU6" t="s">
        <v>2393</v>
      </c>
      <c r="BV6" t="s">
        <v>2394</v>
      </c>
      <c r="BX6" s="4" t="str">
        <f>INDEX(Table2[#All],MATCH(TEXT(JETNET[[#This Row],[SERNBR]],"000"),Table2[[#All],[SERIAL NUMBER]],0),MATCH("NAME",Table2[#Headers],0))</f>
        <v>SCHUSSBOOMER SYSTEMS INC</v>
      </c>
      <c r="BY6" s="4" t="str">
        <f>INDEX(Table2[#All],MATCH(TEXT(JETNET[[#This Row],[SERNBR]],"000"),Table2[[#All],[SERIAL NUMBER]],0),MATCH("N-NUMBER",Table2[#Headers],0))</f>
        <v>29JW</v>
      </c>
      <c r="BZ6" s="4" t="b">
        <f>"N"&amp;JETNET[[#This Row],[Current N Reg]]&lt;&gt;JETNET[[#This Row],[REGNBR]]</f>
        <v>0</v>
      </c>
    </row>
    <row r="7" spans="1:78" hidden="1" x14ac:dyDescent="0.25">
      <c r="A7" t="s">
        <v>2377</v>
      </c>
      <c r="B7" t="s">
        <v>125</v>
      </c>
      <c r="C7">
        <v>205</v>
      </c>
      <c r="D7" t="s">
        <v>2456</v>
      </c>
      <c r="E7" t="s">
        <v>2456</v>
      </c>
      <c r="F7" t="s">
        <v>2457</v>
      </c>
      <c r="G7" t="s">
        <v>2458</v>
      </c>
      <c r="H7" t="s">
        <v>2381</v>
      </c>
      <c r="I7" t="s">
        <v>2382</v>
      </c>
      <c r="J7" t="s">
        <v>2460</v>
      </c>
      <c r="K7" t="s">
        <v>2461</v>
      </c>
      <c r="L7" t="s">
        <v>2462</v>
      </c>
      <c r="M7" t="s">
        <v>2463</v>
      </c>
      <c r="N7" t="s">
        <v>2458</v>
      </c>
      <c r="O7">
        <v>98221</v>
      </c>
      <c r="P7" t="s">
        <v>2381</v>
      </c>
      <c r="Q7" t="s">
        <v>2400</v>
      </c>
      <c r="U7" t="s">
        <v>2464</v>
      </c>
      <c r="V7" t="s">
        <v>2465</v>
      </c>
      <c r="W7" t="s">
        <v>2466</v>
      </c>
      <c r="X7" t="s">
        <v>2447</v>
      </c>
      <c r="Y7" t="s">
        <v>2467</v>
      </c>
      <c r="Z7" t="s">
        <v>2468</v>
      </c>
      <c r="AA7" t="s">
        <v>2468</v>
      </c>
      <c r="AC7" t="s">
        <v>2393</v>
      </c>
      <c r="AD7" t="s">
        <v>2469</v>
      </c>
      <c r="AE7" t="s">
        <v>2154</v>
      </c>
      <c r="AF7" t="s">
        <v>2470</v>
      </c>
      <c r="AG7" t="s">
        <v>2471</v>
      </c>
      <c r="AH7" t="s">
        <v>2458</v>
      </c>
      <c r="AI7" t="e">
        <v>#N/A</v>
      </c>
      <c r="AJ7" t="s">
        <v>2393</v>
      </c>
      <c r="AK7" t="s">
        <v>2393</v>
      </c>
      <c r="AL7" t="s">
        <v>2393</v>
      </c>
      <c r="AM7" t="s">
        <v>2393</v>
      </c>
      <c r="AN7" t="e">
        <v>#N/A</v>
      </c>
      <c r="AO7" t="s">
        <v>2393</v>
      </c>
      <c r="AP7" t="s">
        <v>2393</v>
      </c>
      <c r="AQ7" t="s">
        <v>2393</v>
      </c>
      <c r="AR7" t="s">
        <v>2393</v>
      </c>
      <c r="AS7" t="e">
        <v>#N/A</v>
      </c>
      <c r="AT7" t="s">
        <v>2393</v>
      </c>
      <c r="AU7" t="s">
        <v>2393</v>
      </c>
      <c r="AV7" t="e">
        <v>#N/A</v>
      </c>
      <c r="AW7" t="s">
        <v>2393</v>
      </c>
      <c r="AX7" t="s">
        <v>2393</v>
      </c>
      <c r="AY7" t="s">
        <v>2393</v>
      </c>
      <c r="AZ7" t="s">
        <v>2393</v>
      </c>
      <c r="BA7" t="s">
        <v>2393</v>
      </c>
      <c r="BB7" t="s">
        <v>2393</v>
      </c>
      <c r="BC7" t="s">
        <v>2393</v>
      </c>
      <c r="BD7" t="s">
        <v>2393</v>
      </c>
      <c r="BE7" t="s">
        <v>2393</v>
      </c>
      <c r="BF7" t="s">
        <v>2393</v>
      </c>
      <c r="BG7" t="s">
        <v>2393</v>
      </c>
      <c r="BH7" t="s">
        <v>2393</v>
      </c>
      <c r="BI7" t="s">
        <v>2393</v>
      </c>
      <c r="BJ7" t="s">
        <v>2393</v>
      </c>
      <c r="BK7" t="s">
        <v>2393</v>
      </c>
      <c r="BL7" t="s">
        <v>2393</v>
      </c>
      <c r="BM7" t="s">
        <v>2393</v>
      </c>
      <c r="BN7" t="s">
        <v>2393</v>
      </c>
      <c r="BO7" t="s">
        <v>2393</v>
      </c>
      <c r="BP7" t="s">
        <v>2393</v>
      </c>
      <c r="BQ7" t="s">
        <v>2393</v>
      </c>
      <c r="BR7" t="s">
        <v>2393</v>
      </c>
      <c r="BS7" t="s">
        <v>2393</v>
      </c>
      <c r="BT7" t="s">
        <v>2393</v>
      </c>
      <c r="BU7" t="s">
        <v>2393</v>
      </c>
      <c r="BV7" t="s">
        <v>2394</v>
      </c>
      <c r="BX7" s="4" t="str">
        <f>INDEX(Table2[#All],MATCH(TEXT(JETNET[[#This Row],[SERNBR]],"000"),Table2[[#All],[SERIAL NUMBER]],0),MATCH("NAME",Table2[#Headers],0))</f>
        <v>SCHUSSBOOMER SYSTEMS INC</v>
      </c>
      <c r="BY7" s="4" t="str">
        <f>INDEX(Table2[#All],MATCH(TEXT(JETNET[[#This Row],[SERNBR]],"000"),Table2[[#All],[SERIAL NUMBER]],0),MATCH("N-NUMBER",Table2[#Headers],0))</f>
        <v>29JW</v>
      </c>
      <c r="BZ7" s="4" t="b">
        <f>"N"&amp;JETNET[[#This Row],[Current N Reg]]&lt;&gt;JETNET[[#This Row],[REGNBR]]</f>
        <v>0</v>
      </c>
    </row>
    <row r="8" spans="1:78" hidden="1" x14ac:dyDescent="0.25">
      <c r="A8" t="s">
        <v>2377</v>
      </c>
      <c r="B8" t="s">
        <v>125</v>
      </c>
      <c r="C8">
        <v>206</v>
      </c>
      <c r="D8" t="s">
        <v>6</v>
      </c>
      <c r="E8" t="s">
        <v>2472</v>
      </c>
      <c r="F8" t="s">
        <v>2473</v>
      </c>
      <c r="G8" t="s">
        <v>2414</v>
      </c>
      <c r="H8" t="s">
        <v>2381</v>
      </c>
      <c r="I8" t="s">
        <v>2459</v>
      </c>
      <c r="J8" t="s">
        <v>2474</v>
      </c>
      <c r="K8" t="s">
        <v>2475</v>
      </c>
      <c r="M8" t="s">
        <v>2476</v>
      </c>
      <c r="N8" t="s">
        <v>2414</v>
      </c>
      <c r="O8">
        <v>77093</v>
      </c>
      <c r="P8" t="s">
        <v>2381</v>
      </c>
      <c r="Q8" t="s">
        <v>2400</v>
      </c>
      <c r="S8" t="s">
        <v>2477</v>
      </c>
      <c r="T8" t="s">
        <v>2478</v>
      </c>
      <c r="V8" t="s">
        <v>2479</v>
      </c>
      <c r="W8" t="s">
        <v>2480</v>
      </c>
      <c r="Y8" t="s">
        <v>2481</v>
      </c>
      <c r="Z8" t="s">
        <v>2478</v>
      </c>
      <c r="AC8" t="s">
        <v>2393</v>
      </c>
      <c r="AD8" t="s">
        <v>2482</v>
      </c>
      <c r="AE8" t="s">
        <v>375</v>
      </c>
      <c r="AF8" t="s">
        <v>2483</v>
      </c>
      <c r="AG8" t="s">
        <v>2484</v>
      </c>
      <c r="AH8" t="s">
        <v>2485</v>
      </c>
      <c r="AI8" t="e">
        <v>#N/A</v>
      </c>
      <c r="AJ8" t="s">
        <v>2393</v>
      </c>
      <c r="AK8" t="s">
        <v>2393</v>
      </c>
      <c r="AL8" t="s">
        <v>2393</v>
      </c>
      <c r="AM8" t="s">
        <v>2393</v>
      </c>
      <c r="AN8" t="e">
        <v>#N/A</v>
      </c>
      <c r="AO8" t="s">
        <v>2393</v>
      </c>
      <c r="AP8" t="s">
        <v>2393</v>
      </c>
      <c r="AQ8" t="s">
        <v>2393</v>
      </c>
      <c r="AR8" t="s">
        <v>2393</v>
      </c>
      <c r="AS8" t="e">
        <v>#N/A</v>
      </c>
      <c r="AT8" t="s">
        <v>2393</v>
      </c>
      <c r="AU8" t="s">
        <v>2393</v>
      </c>
      <c r="AV8" t="e">
        <v>#N/A</v>
      </c>
      <c r="AW8" t="s">
        <v>2393</v>
      </c>
      <c r="AX8" t="s">
        <v>2393</v>
      </c>
      <c r="AY8" t="s">
        <v>2393</v>
      </c>
      <c r="AZ8" t="s">
        <v>2393</v>
      </c>
      <c r="BA8" t="s">
        <v>2393</v>
      </c>
      <c r="BB8" t="s">
        <v>2393</v>
      </c>
      <c r="BC8" t="s">
        <v>2393</v>
      </c>
      <c r="BD8" t="s">
        <v>2393</v>
      </c>
      <c r="BE8" t="s">
        <v>2393</v>
      </c>
      <c r="BF8" t="s">
        <v>2393</v>
      </c>
      <c r="BG8" t="s">
        <v>2393</v>
      </c>
      <c r="BH8" t="s">
        <v>2393</v>
      </c>
      <c r="BI8" t="s">
        <v>2393</v>
      </c>
      <c r="BJ8" t="s">
        <v>2393</v>
      </c>
      <c r="BK8" t="s">
        <v>2393</v>
      </c>
      <c r="BL8" t="s">
        <v>2393</v>
      </c>
      <c r="BM8" t="s">
        <v>2393</v>
      </c>
      <c r="BN8" t="s">
        <v>2393</v>
      </c>
      <c r="BO8" t="s">
        <v>2393</v>
      </c>
      <c r="BP8" t="s">
        <v>2393</v>
      </c>
      <c r="BQ8" t="s">
        <v>2393</v>
      </c>
      <c r="BR8" t="s">
        <v>2393</v>
      </c>
      <c r="BS8" t="s">
        <v>2393</v>
      </c>
      <c r="BT8" t="s">
        <v>2393</v>
      </c>
      <c r="BU8" t="s">
        <v>2393</v>
      </c>
      <c r="BV8" t="s">
        <v>2455</v>
      </c>
      <c r="BX8" s="4" t="str">
        <f>INDEX(Table2[#All],MATCH(TEXT(JETNET[[#This Row],[SERNBR]],"000"),Table2[[#All],[SERIAL NUMBER]],0),MATCH("NAME",Table2[#Headers],0))</f>
        <v>TVPX AIRCRAFT SOLUTIONS INC TRUSTEE</v>
      </c>
      <c r="BY8" s="4" t="str">
        <f>INDEX(Table2[#All],MATCH(TEXT(JETNET[[#This Row],[SERNBR]],"000"),Table2[[#All],[SERIAL NUMBER]],0),MATCH("N-NUMBER",Table2[#Headers],0))</f>
        <v>150QA</v>
      </c>
      <c r="BZ8" s="4" t="b">
        <f>"N"&amp;JETNET[[#This Row],[Current N Reg]]&lt;&gt;JETNET[[#This Row],[REGNBR]]</f>
        <v>0</v>
      </c>
    </row>
    <row r="9" spans="1:78" hidden="1" x14ac:dyDescent="0.25">
      <c r="A9" t="s">
        <v>2377</v>
      </c>
      <c r="B9" t="s">
        <v>125</v>
      </c>
      <c r="C9">
        <v>206</v>
      </c>
      <c r="D9" t="s">
        <v>6</v>
      </c>
      <c r="E9" t="s">
        <v>2472</v>
      </c>
      <c r="F9" t="s">
        <v>2473</v>
      </c>
      <c r="G9" t="s">
        <v>2414</v>
      </c>
      <c r="H9" t="s">
        <v>2381</v>
      </c>
      <c r="I9" t="s">
        <v>2382</v>
      </c>
      <c r="J9" t="s">
        <v>2474</v>
      </c>
      <c r="K9" t="s">
        <v>2475</v>
      </c>
      <c r="M9" t="s">
        <v>2476</v>
      </c>
      <c r="N9" t="s">
        <v>2414</v>
      </c>
      <c r="O9">
        <v>77093</v>
      </c>
      <c r="P9" t="s">
        <v>2381</v>
      </c>
      <c r="Q9" t="s">
        <v>2400</v>
      </c>
      <c r="S9" t="s">
        <v>2477</v>
      </c>
      <c r="T9" t="s">
        <v>2478</v>
      </c>
      <c r="V9" t="s">
        <v>2486</v>
      </c>
      <c r="W9" t="s">
        <v>2487</v>
      </c>
      <c r="X9" t="s">
        <v>2447</v>
      </c>
      <c r="Z9" t="s">
        <v>2478</v>
      </c>
      <c r="AC9" t="s">
        <v>2393</v>
      </c>
      <c r="AD9" t="s">
        <v>2482</v>
      </c>
      <c r="AE9" t="s">
        <v>375</v>
      </c>
      <c r="AF9" t="s">
        <v>2483</v>
      </c>
      <c r="AG9" t="s">
        <v>2484</v>
      </c>
      <c r="AH9" t="s">
        <v>2485</v>
      </c>
      <c r="AI9" t="e">
        <v>#N/A</v>
      </c>
      <c r="AJ9" t="s">
        <v>2393</v>
      </c>
      <c r="AK9" t="s">
        <v>2393</v>
      </c>
      <c r="AL9" t="s">
        <v>2393</v>
      </c>
      <c r="AM9" t="s">
        <v>2393</v>
      </c>
      <c r="AN9" t="e">
        <v>#N/A</v>
      </c>
      <c r="AO9" t="s">
        <v>2393</v>
      </c>
      <c r="AP9" t="s">
        <v>2393</v>
      </c>
      <c r="AQ9" t="s">
        <v>2393</v>
      </c>
      <c r="AR9" t="s">
        <v>2393</v>
      </c>
      <c r="AS9" t="e">
        <v>#N/A</v>
      </c>
      <c r="AT9" t="s">
        <v>2393</v>
      </c>
      <c r="AU9" t="s">
        <v>2393</v>
      </c>
      <c r="AV9" t="e">
        <v>#N/A</v>
      </c>
      <c r="AW9" t="s">
        <v>2393</v>
      </c>
      <c r="AX9" t="s">
        <v>2393</v>
      </c>
      <c r="AY9" t="s">
        <v>2393</v>
      </c>
      <c r="AZ9" t="s">
        <v>2393</v>
      </c>
      <c r="BA9" t="s">
        <v>2393</v>
      </c>
      <c r="BB9" t="s">
        <v>2393</v>
      </c>
      <c r="BC9" t="s">
        <v>2393</v>
      </c>
      <c r="BD9" t="s">
        <v>2393</v>
      </c>
      <c r="BE9" t="s">
        <v>2393</v>
      </c>
      <c r="BF9" t="s">
        <v>2393</v>
      </c>
      <c r="BG9" t="s">
        <v>2393</v>
      </c>
      <c r="BH9" t="s">
        <v>2393</v>
      </c>
      <c r="BI9" t="s">
        <v>2393</v>
      </c>
      <c r="BJ9" t="s">
        <v>2393</v>
      </c>
      <c r="BK9" t="s">
        <v>2393</v>
      </c>
      <c r="BL9" t="s">
        <v>2393</v>
      </c>
      <c r="BM9" t="s">
        <v>2393</v>
      </c>
      <c r="BN9" t="s">
        <v>2393</v>
      </c>
      <c r="BO9" t="s">
        <v>2393</v>
      </c>
      <c r="BP9" t="s">
        <v>2393</v>
      </c>
      <c r="BQ9" t="s">
        <v>2393</v>
      </c>
      <c r="BR9" t="s">
        <v>2393</v>
      </c>
      <c r="BS9" t="s">
        <v>2393</v>
      </c>
      <c r="BT9" t="s">
        <v>2393</v>
      </c>
      <c r="BU9" t="s">
        <v>2393</v>
      </c>
      <c r="BV9" t="s">
        <v>2393</v>
      </c>
      <c r="BX9" s="4" t="str">
        <f>INDEX(Table2[#All],MATCH(TEXT(JETNET[[#This Row],[SERNBR]],"000"),Table2[[#All],[SERIAL NUMBER]],0),MATCH("NAME",Table2[#Headers],0))</f>
        <v>TVPX AIRCRAFT SOLUTIONS INC TRUSTEE</v>
      </c>
      <c r="BY9" s="4" t="str">
        <f>INDEX(Table2[#All],MATCH(TEXT(JETNET[[#This Row],[SERNBR]],"000"),Table2[[#All],[SERIAL NUMBER]],0),MATCH("N-NUMBER",Table2[#Headers],0))</f>
        <v>150QA</v>
      </c>
      <c r="BZ9" s="4" t="b">
        <f>"N"&amp;JETNET[[#This Row],[Current N Reg]]&lt;&gt;JETNET[[#This Row],[REGNBR]]</f>
        <v>0</v>
      </c>
    </row>
    <row r="10" spans="1:78" hidden="1" x14ac:dyDescent="0.25">
      <c r="A10" t="s">
        <v>2377</v>
      </c>
      <c r="B10" t="s">
        <v>125</v>
      </c>
      <c r="C10">
        <v>207</v>
      </c>
      <c r="D10" t="s">
        <v>48</v>
      </c>
      <c r="E10" t="s">
        <v>48</v>
      </c>
      <c r="F10" t="s">
        <v>2410</v>
      </c>
      <c r="G10" t="s">
        <v>2380</v>
      </c>
      <c r="H10" t="s">
        <v>2381</v>
      </c>
      <c r="I10" t="s">
        <v>2382</v>
      </c>
      <c r="J10" t="s">
        <v>2488</v>
      </c>
      <c r="K10" t="s">
        <v>2489</v>
      </c>
      <c r="L10" t="s">
        <v>2490</v>
      </c>
      <c r="M10" t="s">
        <v>2491</v>
      </c>
      <c r="N10" t="s">
        <v>2492</v>
      </c>
      <c r="O10">
        <v>45401</v>
      </c>
      <c r="P10" t="s">
        <v>2381</v>
      </c>
      <c r="Q10" t="s">
        <v>2400</v>
      </c>
      <c r="T10" t="s">
        <v>2493</v>
      </c>
      <c r="V10" t="s">
        <v>2494</v>
      </c>
      <c r="W10" t="s">
        <v>2495</v>
      </c>
      <c r="X10" t="s">
        <v>2404</v>
      </c>
      <c r="Z10" t="s">
        <v>2493</v>
      </c>
      <c r="AA10" t="s">
        <v>2493</v>
      </c>
      <c r="AC10" t="s">
        <v>2393</v>
      </c>
      <c r="AD10" t="s">
        <v>2496</v>
      </c>
      <c r="AE10" t="s">
        <v>2184</v>
      </c>
      <c r="AF10" t="s">
        <v>2497</v>
      </c>
      <c r="AG10" t="s">
        <v>2498</v>
      </c>
      <c r="AH10" t="s">
        <v>2492</v>
      </c>
      <c r="AI10" t="e">
        <v>#N/A</v>
      </c>
      <c r="AJ10" t="s">
        <v>2393</v>
      </c>
      <c r="AK10" t="s">
        <v>2393</v>
      </c>
      <c r="AL10" t="s">
        <v>2393</v>
      </c>
      <c r="AM10" t="s">
        <v>2393</v>
      </c>
      <c r="AN10" t="e">
        <v>#N/A</v>
      </c>
      <c r="AO10" t="s">
        <v>2393</v>
      </c>
      <c r="AP10" t="s">
        <v>2393</v>
      </c>
      <c r="AQ10" t="s">
        <v>2393</v>
      </c>
      <c r="AR10" t="s">
        <v>2393</v>
      </c>
      <c r="AS10" t="e">
        <v>#N/A</v>
      </c>
      <c r="AT10" t="s">
        <v>2393</v>
      </c>
      <c r="AU10" t="s">
        <v>2393</v>
      </c>
      <c r="AV10" t="e">
        <v>#N/A</v>
      </c>
      <c r="AW10" t="s">
        <v>2393</v>
      </c>
      <c r="AX10" t="s">
        <v>2393</v>
      </c>
      <c r="AY10" t="s">
        <v>2393</v>
      </c>
      <c r="AZ10" t="s">
        <v>2393</v>
      </c>
      <c r="BA10" t="s">
        <v>2393</v>
      </c>
      <c r="BB10" t="s">
        <v>2393</v>
      </c>
      <c r="BC10" t="s">
        <v>2393</v>
      </c>
      <c r="BD10" t="s">
        <v>2393</v>
      </c>
      <c r="BE10" t="s">
        <v>2393</v>
      </c>
      <c r="BF10" t="s">
        <v>2393</v>
      </c>
      <c r="BG10" t="s">
        <v>2393</v>
      </c>
      <c r="BH10" t="s">
        <v>2393</v>
      </c>
      <c r="BI10" t="s">
        <v>2393</v>
      </c>
      <c r="BJ10" t="s">
        <v>2393</v>
      </c>
      <c r="BK10" t="s">
        <v>2393</v>
      </c>
      <c r="BL10" t="s">
        <v>2393</v>
      </c>
      <c r="BM10" t="s">
        <v>2393</v>
      </c>
      <c r="BN10" t="s">
        <v>2393</v>
      </c>
      <c r="BO10" t="s">
        <v>2393</v>
      </c>
      <c r="BP10" t="s">
        <v>2393</v>
      </c>
      <c r="BQ10" t="s">
        <v>2393</v>
      </c>
      <c r="BR10" t="s">
        <v>2393</v>
      </c>
      <c r="BS10" t="s">
        <v>2393</v>
      </c>
      <c r="BT10" t="s">
        <v>2393</v>
      </c>
      <c r="BU10" t="s">
        <v>2393</v>
      </c>
      <c r="BV10" t="s">
        <v>2393</v>
      </c>
      <c r="BX10" s="4" t="str">
        <f>INDEX(Table2[#All],MATCH(TEXT(JETNET[[#This Row],[SERNBR]],"000"),Table2[[#All],[SERIAL NUMBER]],0),MATCH("NAME",Table2[#Headers],0))</f>
        <v>BLUE FLAG TWO LTD</v>
      </c>
      <c r="BY10" s="4" t="str">
        <f>INDEX(Table2[#All],MATCH(TEXT(JETNET[[#This Row],[SERNBR]],"000"),Table2[[#All],[SERIAL NUMBER]],0),MATCH("N-NUMBER",Table2[#Headers],0))</f>
        <v>531GP</v>
      </c>
      <c r="BZ10" s="4" t="b">
        <f>"N"&amp;JETNET[[#This Row],[Current N Reg]]&lt;&gt;JETNET[[#This Row],[REGNBR]]</f>
        <v>0</v>
      </c>
    </row>
    <row r="11" spans="1:78" hidden="1" x14ac:dyDescent="0.25">
      <c r="A11" t="s">
        <v>2377</v>
      </c>
      <c r="B11" t="s">
        <v>125</v>
      </c>
      <c r="C11">
        <v>208</v>
      </c>
      <c r="D11" t="s">
        <v>0</v>
      </c>
      <c r="E11" t="s">
        <v>0</v>
      </c>
      <c r="F11" t="s">
        <v>2499</v>
      </c>
      <c r="G11" t="s">
        <v>2500</v>
      </c>
      <c r="H11" t="s">
        <v>2381</v>
      </c>
      <c r="I11" t="s">
        <v>2501</v>
      </c>
      <c r="J11" t="s">
        <v>2502</v>
      </c>
      <c r="K11" t="s">
        <v>2503</v>
      </c>
      <c r="M11" t="s">
        <v>2504</v>
      </c>
      <c r="P11" t="s">
        <v>2505</v>
      </c>
      <c r="Q11" t="s">
        <v>2400</v>
      </c>
      <c r="S11" t="s">
        <v>2506</v>
      </c>
      <c r="T11" t="s">
        <v>2507</v>
      </c>
      <c r="V11" t="s">
        <v>2508</v>
      </c>
      <c r="W11" t="s">
        <v>2509</v>
      </c>
      <c r="X11" t="s">
        <v>2447</v>
      </c>
      <c r="Z11" t="s">
        <v>2507</v>
      </c>
      <c r="AA11" t="s">
        <v>2507</v>
      </c>
      <c r="AC11" t="s">
        <v>2393</v>
      </c>
      <c r="AD11" t="s">
        <v>2510</v>
      </c>
      <c r="AE11" t="s">
        <v>2112</v>
      </c>
      <c r="AF11" t="s">
        <v>2511</v>
      </c>
      <c r="AG11" t="s">
        <v>2512</v>
      </c>
      <c r="AH11" t="s">
        <v>2485</v>
      </c>
      <c r="AI11" t="e">
        <v>#N/A</v>
      </c>
      <c r="AJ11" t="s">
        <v>2393</v>
      </c>
      <c r="AK11" t="s">
        <v>2393</v>
      </c>
      <c r="AL11" t="s">
        <v>2393</v>
      </c>
      <c r="AM11" t="s">
        <v>2393</v>
      </c>
      <c r="AN11" t="e">
        <v>#N/A</v>
      </c>
      <c r="AO11" t="s">
        <v>2393</v>
      </c>
      <c r="AP11" t="s">
        <v>2393</v>
      </c>
      <c r="AQ11" t="s">
        <v>2393</v>
      </c>
      <c r="AR11" t="s">
        <v>2393</v>
      </c>
      <c r="AS11" t="e">
        <v>#N/A</v>
      </c>
      <c r="AT11" t="s">
        <v>2393</v>
      </c>
      <c r="AU11" t="s">
        <v>2393</v>
      </c>
      <c r="AV11" t="e">
        <v>#N/A</v>
      </c>
      <c r="AW11" t="s">
        <v>2393</v>
      </c>
      <c r="AX11" t="s">
        <v>2393</v>
      </c>
      <c r="AY11" t="s">
        <v>2393</v>
      </c>
      <c r="AZ11" t="s">
        <v>2393</v>
      </c>
      <c r="BA11" t="s">
        <v>2393</v>
      </c>
      <c r="BB11" t="s">
        <v>2393</v>
      </c>
      <c r="BC11" t="s">
        <v>2393</v>
      </c>
      <c r="BD11" t="s">
        <v>2393</v>
      </c>
      <c r="BE11" t="s">
        <v>2393</v>
      </c>
      <c r="BF11" t="s">
        <v>2393</v>
      </c>
      <c r="BG11" t="s">
        <v>2393</v>
      </c>
      <c r="BH11" t="s">
        <v>2393</v>
      </c>
      <c r="BI11" t="s">
        <v>2393</v>
      </c>
      <c r="BJ11" t="s">
        <v>2393</v>
      </c>
      <c r="BK11" t="s">
        <v>2393</v>
      </c>
      <c r="BL11" t="s">
        <v>2393</v>
      </c>
      <c r="BM11" t="s">
        <v>2393</v>
      </c>
      <c r="BN11" t="s">
        <v>2393</v>
      </c>
      <c r="BO11" t="s">
        <v>2393</v>
      </c>
      <c r="BP11" t="s">
        <v>2393</v>
      </c>
      <c r="BQ11" t="s">
        <v>2393</v>
      </c>
      <c r="BR11" t="s">
        <v>2393</v>
      </c>
      <c r="BS11" t="s">
        <v>2393</v>
      </c>
      <c r="BT11" t="s">
        <v>2393</v>
      </c>
      <c r="BU11" t="s">
        <v>2393</v>
      </c>
      <c r="BV11" t="s">
        <v>2393</v>
      </c>
      <c r="BX11" s="4" t="str">
        <f>INDEX(Table2[#All],MATCH(TEXT(JETNET[[#This Row],[SERNBR]],"000"),Table2[[#All],[SERIAL NUMBER]],0),MATCH("NAME",Table2[#Headers],0))</f>
        <v>BANK OF UTAH TRUSTEE</v>
      </c>
      <c r="BY11" s="4" t="str">
        <f>INDEX(Table2[#All],MATCH(TEXT(JETNET[[#This Row],[SERNBR]],"000"),Table2[[#All],[SERIAL NUMBER]],0),MATCH("N-NUMBER",Table2[#Headers],0))</f>
        <v>150CT</v>
      </c>
      <c r="BZ11" s="4" t="b">
        <f>"N"&amp;JETNET[[#This Row],[Current N Reg]]&lt;&gt;JETNET[[#This Row],[REGNBR]]</f>
        <v>0</v>
      </c>
    </row>
    <row r="12" spans="1:78" hidden="1" x14ac:dyDescent="0.25">
      <c r="A12" t="s">
        <v>2377</v>
      </c>
      <c r="B12" t="s">
        <v>125</v>
      </c>
      <c r="C12">
        <v>208</v>
      </c>
      <c r="D12" t="s">
        <v>0</v>
      </c>
      <c r="E12" t="s">
        <v>0</v>
      </c>
      <c r="F12" t="s">
        <v>2499</v>
      </c>
      <c r="G12" t="s">
        <v>2500</v>
      </c>
      <c r="H12" t="s">
        <v>2381</v>
      </c>
      <c r="I12" t="s">
        <v>2382</v>
      </c>
      <c r="J12" t="s">
        <v>2513</v>
      </c>
      <c r="K12" t="s">
        <v>2514</v>
      </c>
      <c r="M12" t="s">
        <v>2515</v>
      </c>
      <c r="N12" t="s">
        <v>2500</v>
      </c>
      <c r="O12">
        <v>33145</v>
      </c>
      <c r="P12" t="s">
        <v>2381</v>
      </c>
      <c r="Q12" t="s">
        <v>2400</v>
      </c>
      <c r="V12" t="s">
        <v>2508</v>
      </c>
      <c r="W12" t="s">
        <v>2516</v>
      </c>
      <c r="X12" t="s">
        <v>2447</v>
      </c>
      <c r="AC12" t="s">
        <v>2393</v>
      </c>
      <c r="AD12" t="s">
        <v>2510</v>
      </c>
      <c r="AE12" t="s">
        <v>2112</v>
      </c>
      <c r="AF12" t="s">
        <v>2511</v>
      </c>
      <c r="AG12" t="s">
        <v>2512</v>
      </c>
      <c r="AH12" t="s">
        <v>2485</v>
      </c>
      <c r="AI12" t="e">
        <v>#N/A</v>
      </c>
      <c r="AJ12" t="s">
        <v>2393</v>
      </c>
      <c r="AK12" t="s">
        <v>2393</v>
      </c>
      <c r="AL12" t="s">
        <v>2393</v>
      </c>
      <c r="AM12" t="s">
        <v>2393</v>
      </c>
      <c r="AN12" t="e">
        <v>#N/A</v>
      </c>
      <c r="AO12" t="s">
        <v>2393</v>
      </c>
      <c r="AP12" t="s">
        <v>2393</v>
      </c>
      <c r="AQ12" t="s">
        <v>2393</v>
      </c>
      <c r="AR12" t="s">
        <v>2393</v>
      </c>
      <c r="AS12" t="e">
        <v>#N/A</v>
      </c>
      <c r="AT12" t="s">
        <v>2393</v>
      </c>
      <c r="AU12" t="s">
        <v>2393</v>
      </c>
      <c r="AV12" t="e">
        <v>#N/A</v>
      </c>
      <c r="AW12" t="s">
        <v>2393</v>
      </c>
      <c r="AX12" t="s">
        <v>2393</v>
      </c>
      <c r="AY12" t="s">
        <v>2393</v>
      </c>
      <c r="AZ12" t="s">
        <v>2393</v>
      </c>
      <c r="BA12" t="s">
        <v>2393</v>
      </c>
      <c r="BB12" t="s">
        <v>2393</v>
      </c>
      <c r="BC12" t="s">
        <v>2393</v>
      </c>
      <c r="BD12" t="s">
        <v>2393</v>
      </c>
      <c r="BE12" t="s">
        <v>2393</v>
      </c>
      <c r="BF12" t="s">
        <v>2393</v>
      </c>
      <c r="BG12" t="s">
        <v>2393</v>
      </c>
      <c r="BH12" t="s">
        <v>2393</v>
      </c>
      <c r="BI12" t="s">
        <v>2393</v>
      </c>
      <c r="BJ12" t="s">
        <v>2393</v>
      </c>
      <c r="BK12" t="s">
        <v>2393</v>
      </c>
      <c r="BL12" t="s">
        <v>2393</v>
      </c>
      <c r="BM12" t="s">
        <v>2393</v>
      </c>
      <c r="BN12" t="s">
        <v>2393</v>
      </c>
      <c r="BO12" t="s">
        <v>2393</v>
      </c>
      <c r="BP12" t="s">
        <v>2393</v>
      </c>
      <c r="BQ12" t="s">
        <v>2393</v>
      </c>
      <c r="BR12" t="s">
        <v>2393</v>
      </c>
      <c r="BS12" t="s">
        <v>2393</v>
      </c>
      <c r="BT12" t="s">
        <v>2393</v>
      </c>
      <c r="BU12" t="s">
        <v>2393</v>
      </c>
      <c r="BV12" t="s">
        <v>2393</v>
      </c>
      <c r="BX12" s="4" t="str">
        <f>INDEX(Table2[#All],MATCH(TEXT(JETNET[[#This Row],[SERNBR]],"000"),Table2[[#All],[SERIAL NUMBER]],0),MATCH("NAME",Table2[#Headers],0))</f>
        <v>BANK OF UTAH TRUSTEE</v>
      </c>
      <c r="BY12" s="4" t="str">
        <f>INDEX(Table2[#All],MATCH(TEXT(JETNET[[#This Row],[SERNBR]],"000"),Table2[[#All],[SERIAL NUMBER]],0),MATCH("N-NUMBER",Table2[#Headers],0))</f>
        <v>150CT</v>
      </c>
      <c r="BZ12" s="4" t="b">
        <f>"N"&amp;JETNET[[#This Row],[Current N Reg]]&lt;&gt;JETNET[[#This Row],[REGNBR]]</f>
        <v>0</v>
      </c>
    </row>
    <row r="13" spans="1:78" hidden="1" x14ac:dyDescent="0.25">
      <c r="A13" t="s">
        <v>2377</v>
      </c>
      <c r="B13" t="s">
        <v>125</v>
      </c>
      <c r="C13">
        <v>209</v>
      </c>
      <c r="D13" t="s">
        <v>2517</v>
      </c>
      <c r="E13" t="s">
        <v>2517</v>
      </c>
      <c r="F13" t="s">
        <v>2518</v>
      </c>
      <c r="G13" t="s">
        <v>2519</v>
      </c>
      <c r="H13" t="s">
        <v>2381</v>
      </c>
      <c r="I13" t="s">
        <v>2520</v>
      </c>
      <c r="J13" t="s">
        <v>2521</v>
      </c>
      <c r="K13" t="s">
        <v>2522</v>
      </c>
      <c r="L13" t="s">
        <v>2523</v>
      </c>
      <c r="M13" t="s">
        <v>2524</v>
      </c>
      <c r="N13" t="s">
        <v>2519</v>
      </c>
      <c r="O13">
        <v>85260</v>
      </c>
      <c r="P13" t="s">
        <v>2381</v>
      </c>
      <c r="Q13" t="s">
        <v>2441</v>
      </c>
      <c r="R13" t="s">
        <v>2525</v>
      </c>
      <c r="S13" t="s">
        <v>2526</v>
      </c>
      <c r="T13" t="s">
        <v>2527</v>
      </c>
      <c r="V13" t="s">
        <v>2528</v>
      </c>
      <c r="W13" t="s">
        <v>2529</v>
      </c>
      <c r="X13" t="s">
        <v>2447</v>
      </c>
      <c r="Y13" t="s">
        <v>2525</v>
      </c>
      <c r="Z13" t="s">
        <v>2530</v>
      </c>
      <c r="AA13" t="s">
        <v>2527</v>
      </c>
      <c r="AB13" t="s">
        <v>2530</v>
      </c>
      <c r="AC13" t="s">
        <v>2393</v>
      </c>
      <c r="AD13" t="s">
        <v>2531</v>
      </c>
      <c r="AE13" t="s">
        <v>2134</v>
      </c>
      <c r="AF13" t="s">
        <v>2532</v>
      </c>
      <c r="AG13" t="s">
        <v>2533</v>
      </c>
      <c r="AH13" t="s">
        <v>2534</v>
      </c>
      <c r="AI13" t="e">
        <v>#N/A</v>
      </c>
      <c r="AJ13" t="s">
        <v>2393</v>
      </c>
      <c r="AK13" t="s">
        <v>2393</v>
      </c>
      <c r="AL13" t="s">
        <v>2393</v>
      </c>
      <c r="AM13" t="s">
        <v>2393</v>
      </c>
      <c r="AN13" t="e">
        <v>#N/A</v>
      </c>
      <c r="AO13" t="s">
        <v>2393</v>
      </c>
      <c r="AP13" t="s">
        <v>2393</v>
      </c>
      <c r="AQ13" t="s">
        <v>2393</v>
      </c>
      <c r="AR13" t="s">
        <v>2393</v>
      </c>
      <c r="AS13" t="e">
        <v>#N/A</v>
      </c>
      <c r="AT13" t="s">
        <v>2393</v>
      </c>
      <c r="AU13" t="s">
        <v>2393</v>
      </c>
      <c r="AV13" t="e">
        <v>#N/A</v>
      </c>
      <c r="AW13" t="s">
        <v>2393</v>
      </c>
      <c r="AX13" t="s">
        <v>2393</v>
      </c>
      <c r="AY13" t="s">
        <v>2393</v>
      </c>
      <c r="AZ13" t="s">
        <v>2393</v>
      </c>
      <c r="BA13" t="s">
        <v>2393</v>
      </c>
      <c r="BB13" t="s">
        <v>2393</v>
      </c>
      <c r="BC13" t="s">
        <v>2393</v>
      </c>
      <c r="BD13" t="s">
        <v>2393</v>
      </c>
      <c r="BE13" t="s">
        <v>2393</v>
      </c>
      <c r="BF13" t="s">
        <v>2393</v>
      </c>
      <c r="BG13" t="s">
        <v>2393</v>
      </c>
      <c r="BH13" t="s">
        <v>2393</v>
      </c>
      <c r="BI13" t="s">
        <v>2393</v>
      </c>
      <c r="BJ13" t="s">
        <v>2393</v>
      </c>
      <c r="BK13" t="s">
        <v>2393</v>
      </c>
      <c r="BL13" t="s">
        <v>2393</v>
      </c>
      <c r="BM13" t="s">
        <v>2393</v>
      </c>
      <c r="BN13" t="s">
        <v>2393</v>
      </c>
      <c r="BO13" t="s">
        <v>2393</v>
      </c>
      <c r="BP13" t="s">
        <v>2393</v>
      </c>
      <c r="BQ13" t="s">
        <v>2393</v>
      </c>
      <c r="BR13" t="s">
        <v>2393</v>
      </c>
      <c r="BS13" t="s">
        <v>2393</v>
      </c>
      <c r="BT13" t="s">
        <v>2393</v>
      </c>
      <c r="BU13" t="s">
        <v>2394</v>
      </c>
      <c r="BV13" t="s">
        <v>2394</v>
      </c>
      <c r="BX13" s="4" t="str">
        <f>INDEX(Table2[#All],MATCH(TEXT(JETNET[[#This Row],[SERNBR]],"000"),Table2[[#All],[SERIAL NUMBER]],0),MATCH("NAME",Table2[#Headers],0))</f>
        <v>BLUE STAR MANAGEMENT LLC</v>
      </c>
      <c r="BY13" s="4" t="str">
        <f>INDEX(Table2[#All],MATCH(TEXT(JETNET[[#This Row],[SERNBR]],"000"),Table2[[#All],[SERIAL NUMBER]],0),MATCH("N-NUMBER",Table2[#Headers],0))</f>
        <v>209AW</v>
      </c>
      <c r="BZ13" s="4" t="b">
        <f>"N"&amp;JETNET[[#This Row],[Current N Reg]]&lt;&gt;JETNET[[#This Row],[REGNBR]]</f>
        <v>0</v>
      </c>
    </row>
    <row r="14" spans="1:78" hidden="1" x14ac:dyDescent="0.25">
      <c r="A14" t="s">
        <v>2377</v>
      </c>
      <c r="B14" t="s">
        <v>125</v>
      </c>
      <c r="C14">
        <v>209</v>
      </c>
      <c r="D14" t="s">
        <v>2517</v>
      </c>
      <c r="E14" t="s">
        <v>2517</v>
      </c>
      <c r="F14" t="s">
        <v>2518</v>
      </c>
      <c r="G14" t="s">
        <v>2519</v>
      </c>
      <c r="H14" t="s">
        <v>2381</v>
      </c>
      <c r="I14" t="s">
        <v>2382</v>
      </c>
      <c r="J14" t="s">
        <v>2535</v>
      </c>
      <c r="K14" t="s">
        <v>2536</v>
      </c>
      <c r="L14" t="s">
        <v>2537</v>
      </c>
      <c r="M14" t="s">
        <v>2538</v>
      </c>
      <c r="N14" t="s">
        <v>2534</v>
      </c>
      <c r="O14">
        <v>99921</v>
      </c>
      <c r="P14" t="s">
        <v>2381</v>
      </c>
      <c r="Q14" t="s">
        <v>2400</v>
      </c>
      <c r="T14" t="s">
        <v>2539</v>
      </c>
      <c r="V14" t="s">
        <v>2494</v>
      </c>
      <c r="W14" t="s">
        <v>2540</v>
      </c>
      <c r="X14" t="s">
        <v>2404</v>
      </c>
      <c r="Z14" t="s">
        <v>2539</v>
      </c>
      <c r="AC14" t="s">
        <v>2393</v>
      </c>
      <c r="AD14" t="s">
        <v>2531</v>
      </c>
      <c r="AE14" t="s">
        <v>2134</v>
      </c>
      <c r="AF14" t="s">
        <v>2532</v>
      </c>
      <c r="AG14" t="s">
        <v>2533</v>
      </c>
      <c r="AH14" t="s">
        <v>2534</v>
      </c>
      <c r="AI14" t="e">
        <v>#N/A</v>
      </c>
      <c r="AJ14" t="s">
        <v>2393</v>
      </c>
      <c r="AK14" t="s">
        <v>2393</v>
      </c>
      <c r="AL14" t="s">
        <v>2393</v>
      </c>
      <c r="AM14" t="s">
        <v>2393</v>
      </c>
      <c r="AN14" t="e">
        <v>#N/A</v>
      </c>
      <c r="AO14" t="s">
        <v>2393</v>
      </c>
      <c r="AP14" t="s">
        <v>2393</v>
      </c>
      <c r="AQ14" t="s">
        <v>2393</v>
      </c>
      <c r="AR14" t="s">
        <v>2393</v>
      </c>
      <c r="AS14" t="e">
        <v>#N/A</v>
      </c>
      <c r="AT14" t="s">
        <v>2393</v>
      </c>
      <c r="AU14" t="s">
        <v>2393</v>
      </c>
      <c r="AV14" t="e">
        <v>#N/A</v>
      </c>
      <c r="AW14" t="s">
        <v>2393</v>
      </c>
      <c r="AX14" t="s">
        <v>2393</v>
      </c>
      <c r="AY14" t="s">
        <v>2393</v>
      </c>
      <c r="AZ14" t="s">
        <v>2393</v>
      </c>
      <c r="BA14" t="s">
        <v>2393</v>
      </c>
      <c r="BB14" t="s">
        <v>2393</v>
      </c>
      <c r="BC14" t="s">
        <v>2393</v>
      </c>
      <c r="BD14" t="s">
        <v>2393</v>
      </c>
      <c r="BE14" t="s">
        <v>2393</v>
      </c>
      <c r="BF14" t="s">
        <v>2393</v>
      </c>
      <c r="BG14" t="s">
        <v>2393</v>
      </c>
      <c r="BH14" t="s">
        <v>2393</v>
      </c>
      <c r="BI14" t="s">
        <v>2393</v>
      </c>
      <c r="BJ14" t="s">
        <v>2393</v>
      </c>
      <c r="BK14" t="s">
        <v>2393</v>
      </c>
      <c r="BL14" t="s">
        <v>2393</v>
      </c>
      <c r="BM14" t="s">
        <v>2393</v>
      </c>
      <c r="BN14" t="s">
        <v>2393</v>
      </c>
      <c r="BO14" t="s">
        <v>2393</v>
      </c>
      <c r="BP14" t="s">
        <v>2393</v>
      </c>
      <c r="BQ14" t="s">
        <v>2393</v>
      </c>
      <c r="BR14" t="s">
        <v>2393</v>
      </c>
      <c r="BS14" t="s">
        <v>2393</v>
      </c>
      <c r="BT14" t="s">
        <v>2393</v>
      </c>
      <c r="BU14" t="s">
        <v>2393</v>
      </c>
      <c r="BV14" t="s">
        <v>2393</v>
      </c>
      <c r="BX14" s="4" t="str">
        <f>INDEX(Table2[#All],MATCH(TEXT(JETNET[[#This Row],[SERNBR]],"000"),Table2[[#All],[SERIAL NUMBER]],0),MATCH("NAME",Table2[#Headers],0))</f>
        <v>BLUE STAR MANAGEMENT LLC</v>
      </c>
      <c r="BY14" s="4" t="str">
        <f>INDEX(Table2[#All],MATCH(TEXT(JETNET[[#This Row],[SERNBR]],"000"),Table2[[#All],[SERIAL NUMBER]],0),MATCH("N-NUMBER",Table2[#Headers],0))</f>
        <v>209AW</v>
      </c>
      <c r="BZ14" s="4" t="b">
        <f>"N"&amp;JETNET[[#This Row],[Current N Reg]]&lt;&gt;JETNET[[#This Row],[REGNBR]]</f>
        <v>0</v>
      </c>
    </row>
    <row r="15" spans="1:78" hidden="1" x14ac:dyDescent="0.25">
      <c r="A15" t="s">
        <v>2377</v>
      </c>
      <c r="B15" t="s">
        <v>125</v>
      </c>
      <c r="C15">
        <v>210</v>
      </c>
      <c r="D15" t="s">
        <v>32</v>
      </c>
      <c r="E15" t="s">
        <v>32</v>
      </c>
      <c r="F15" t="s">
        <v>2541</v>
      </c>
      <c r="G15" t="s">
        <v>2380</v>
      </c>
      <c r="H15" t="s">
        <v>2381</v>
      </c>
      <c r="I15" t="s">
        <v>2382</v>
      </c>
      <c r="J15" t="s">
        <v>2542</v>
      </c>
      <c r="K15" t="s">
        <v>2543</v>
      </c>
      <c r="M15" t="s">
        <v>2544</v>
      </c>
      <c r="N15" t="s">
        <v>2380</v>
      </c>
      <c r="O15">
        <v>30309</v>
      </c>
      <c r="P15" t="s">
        <v>2381</v>
      </c>
      <c r="Q15" t="s">
        <v>2400</v>
      </c>
      <c r="T15" t="s">
        <v>2545</v>
      </c>
      <c r="V15" t="s">
        <v>2546</v>
      </c>
      <c r="W15" t="s">
        <v>2547</v>
      </c>
      <c r="X15" t="s">
        <v>2390</v>
      </c>
      <c r="Y15" t="s">
        <v>2548</v>
      </c>
      <c r="Z15" t="s">
        <v>2545</v>
      </c>
      <c r="AC15" t="s">
        <v>2393</v>
      </c>
      <c r="AD15" t="s">
        <v>2549</v>
      </c>
      <c r="AE15" t="s">
        <v>2168</v>
      </c>
      <c r="AF15" t="s">
        <v>2550</v>
      </c>
      <c r="AG15" t="s">
        <v>2551</v>
      </c>
      <c r="AH15" t="s">
        <v>2380</v>
      </c>
      <c r="AI15" t="e">
        <v>#N/A</v>
      </c>
      <c r="AJ15" t="s">
        <v>2393</v>
      </c>
      <c r="AK15" t="s">
        <v>2393</v>
      </c>
      <c r="AL15" t="s">
        <v>2393</v>
      </c>
      <c r="AM15" t="s">
        <v>2393</v>
      </c>
      <c r="AN15" t="e">
        <v>#N/A</v>
      </c>
      <c r="AO15" t="s">
        <v>2393</v>
      </c>
      <c r="AP15" t="s">
        <v>2393</v>
      </c>
      <c r="AQ15" t="s">
        <v>2393</v>
      </c>
      <c r="AR15" t="s">
        <v>2393</v>
      </c>
      <c r="AS15" t="e">
        <v>#N/A</v>
      </c>
      <c r="AT15" t="s">
        <v>2393</v>
      </c>
      <c r="AU15" t="s">
        <v>2393</v>
      </c>
      <c r="AV15" t="e">
        <v>#N/A</v>
      </c>
      <c r="AW15" t="s">
        <v>2393</v>
      </c>
      <c r="AX15" t="s">
        <v>2393</v>
      </c>
      <c r="AY15" t="s">
        <v>2393</v>
      </c>
      <c r="AZ15" t="s">
        <v>2393</v>
      </c>
      <c r="BA15" t="s">
        <v>2393</v>
      </c>
      <c r="BB15" t="s">
        <v>2393</v>
      </c>
      <c r="BC15" t="s">
        <v>2393</v>
      </c>
      <c r="BD15" t="s">
        <v>2393</v>
      </c>
      <c r="BE15" t="s">
        <v>2393</v>
      </c>
      <c r="BF15" t="s">
        <v>2393</v>
      </c>
      <c r="BG15" t="s">
        <v>2393</v>
      </c>
      <c r="BH15" t="s">
        <v>2393</v>
      </c>
      <c r="BI15" t="s">
        <v>2393</v>
      </c>
      <c r="BJ15" t="s">
        <v>2393</v>
      </c>
      <c r="BK15" t="s">
        <v>2393</v>
      </c>
      <c r="BL15" t="s">
        <v>2393</v>
      </c>
      <c r="BM15" t="s">
        <v>2393</v>
      </c>
      <c r="BN15" t="s">
        <v>2393</v>
      </c>
      <c r="BO15" t="s">
        <v>2393</v>
      </c>
      <c r="BP15" t="s">
        <v>2393</v>
      </c>
      <c r="BQ15" t="s">
        <v>2393</v>
      </c>
      <c r="BR15" t="s">
        <v>2393</v>
      </c>
      <c r="BS15" t="s">
        <v>2393</v>
      </c>
      <c r="BT15" t="s">
        <v>2393</v>
      </c>
      <c r="BU15" t="s">
        <v>2393</v>
      </c>
      <c r="BV15" t="s">
        <v>2455</v>
      </c>
      <c r="BX15" s="4" t="str">
        <f>INDEX(Table2[#All],MATCH(TEXT(JETNET[[#This Row],[SERNBR]],"000"),Table2[[#All],[SERIAL NUMBER]],0),MATCH("NAME",Table2[#Headers],0))</f>
        <v>DEWBERRY AIR LLC</v>
      </c>
      <c r="BY15" s="4" t="str">
        <f>INDEX(Table2[#All],MATCH(TEXT(JETNET[[#This Row],[SERNBR]],"000"),Table2[[#All],[SERIAL NUMBER]],0),MATCH("N-NUMBER",Table2[#Headers],0))</f>
        <v>428JD</v>
      </c>
      <c r="BZ15" s="4" t="b">
        <f>"N"&amp;JETNET[[#This Row],[Current N Reg]]&lt;&gt;JETNET[[#This Row],[REGNBR]]</f>
        <v>0</v>
      </c>
    </row>
    <row r="16" spans="1:78" hidden="1" x14ac:dyDescent="0.25">
      <c r="A16" t="s">
        <v>2377</v>
      </c>
      <c r="B16" t="s">
        <v>125</v>
      </c>
      <c r="C16">
        <v>211</v>
      </c>
      <c r="D16" t="s">
        <v>2552</v>
      </c>
      <c r="E16" t="s">
        <v>2552</v>
      </c>
      <c r="F16" t="s">
        <v>2553</v>
      </c>
      <c r="H16" t="s">
        <v>2554</v>
      </c>
      <c r="I16" t="s">
        <v>2555</v>
      </c>
      <c r="J16" t="s">
        <v>2556</v>
      </c>
      <c r="K16" t="s">
        <v>2557</v>
      </c>
      <c r="M16" t="s">
        <v>2558</v>
      </c>
      <c r="O16">
        <v>72410</v>
      </c>
      <c r="P16" t="s">
        <v>2554</v>
      </c>
      <c r="Q16" t="s">
        <v>2400</v>
      </c>
      <c r="T16" t="s">
        <v>2559</v>
      </c>
      <c r="V16" t="s">
        <v>2560</v>
      </c>
      <c r="W16" t="s">
        <v>2561</v>
      </c>
      <c r="Y16" t="s">
        <v>2562</v>
      </c>
      <c r="Z16" t="s">
        <v>2559</v>
      </c>
      <c r="AC16" t="s">
        <v>2393</v>
      </c>
      <c r="AD16" t="s">
        <v>2563</v>
      </c>
      <c r="AE16" t="s">
        <v>2112</v>
      </c>
      <c r="AF16" t="s">
        <v>2564</v>
      </c>
      <c r="AG16" t="s">
        <v>2512</v>
      </c>
      <c r="AH16" t="s">
        <v>2485</v>
      </c>
      <c r="AI16" t="e">
        <v>#N/A</v>
      </c>
      <c r="AJ16" t="s">
        <v>2393</v>
      </c>
      <c r="AK16" t="s">
        <v>2393</v>
      </c>
      <c r="AL16" t="s">
        <v>2393</v>
      </c>
      <c r="AM16" t="s">
        <v>2393</v>
      </c>
      <c r="AN16" t="e">
        <v>#N/A</v>
      </c>
      <c r="AO16" t="s">
        <v>2393</v>
      </c>
      <c r="AP16" t="s">
        <v>2393</v>
      </c>
      <c r="AQ16" t="s">
        <v>2393</v>
      </c>
      <c r="AR16" t="s">
        <v>2393</v>
      </c>
      <c r="AS16" t="e">
        <v>#N/A</v>
      </c>
      <c r="AT16" t="s">
        <v>2393</v>
      </c>
      <c r="AU16" t="s">
        <v>2393</v>
      </c>
      <c r="AV16" t="e">
        <v>#N/A</v>
      </c>
      <c r="AW16" t="s">
        <v>2393</v>
      </c>
      <c r="AX16" t="s">
        <v>2393</v>
      </c>
      <c r="AY16" t="s">
        <v>2393</v>
      </c>
      <c r="AZ16" t="s">
        <v>2393</v>
      </c>
      <c r="BA16" t="s">
        <v>2393</v>
      </c>
      <c r="BB16" t="s">
        <v>2393</v>
      </c>
      <c r="BC16" t="s">
        <v>2393</v>
      </c>
      <c r="BD16" t="s">
        <v>2393</v>
      </c>
      <c r="BE16" t="s">
        <v>2393</v>
      </c>
      <c r="BF16" t="s">
        <v>2393</v>
      </c>
      <c r="BG16" t="s">
        <v>2393</v>
      </c>
      <c r="BH16" t="s">
        <v>2393</v>
      </c>
      <c r="BI16" t="s">
        <v>2393</v>
      </c>
      <c r="BJ16" t="s">
        <v>2393</v>
      </c>
      <c r="BK16" t="s">
        <v>2393</v>
      </c>
      <c r="BL16" t="s">
        <v>2393</v>
      </c>
      <c r="BM16" t="s">
        <v>2393</v>
      </c>
      <c r="BN16" t="s">
        <v>2393</v>
      </c>
      <c r="BO16" t="s">
        <v>2393</v>
      </c>
      <c r="BP16" t="s">
        <v>2393</v>
      </c>
      <c r="BQ16" t="s">
        <v>2393</v>
      </c>
      <c r="BR16" t="s">
        <v>2393</v>
      </c>
      <c r="BS16" t="s">
        <v>2393</v>
      </c>
      <c r="BT16" t="s">
        <v>2393</v>
      </c>
      <c r="BU16" t="s">
        <v>2393</v>
      </c>
      <c r="BV16" t="s">
        <v>2455</v>
      </c>
      <c r="BW16" t="s">
        <v>2565</v>
      </c>
      <c r="BX16" s="4" t="str">
        <f>INDEX(Table2[#All],MATCH(TEXT(JETNET[[#This Row],[SERNBR]],"000"),Table2[[#All],[SERIAL NUMBER]],0),MATCH("NAME",Table2[#Headers],0))</f>
        <v>BANK OF UTAH TRUSTEE</v>
      </c>
      <c r="BY16" s="4" t="str">
        <f>INDEX(Table2[#All],MATCH(TEXT(JETNET[[#This Row],[SERNBR]],"000"),Table2[[#All],[SERIAL NUMBER]],0),MATCH("N-NUMBER",Table2[#Headers],0))</f>
        <v>248SL</v>
      </c>
      <c r="BZ16" s="4" t="b">
        <f>"N"&amp;JETNET[[#This Row],[Current N Reg]]&lt;&gt;JETNET[[#This Row],[REGNBR]]</f>
        <v>0</v>
      </c>
    </row>
    <row r="17" spans="1:78" hidden="1" x14ac:dyDescent="0.25">
      <c r="A17" t="s">
        <v>2377</v>
      </c>
      <c r="B17" t="s">
        <v>125</v>
      </c>
      <c r="C17">
        <v>211</v>
      </c>
      <c r="D17" t="s">
        <v>2552</v>
      </c>
      <c r="E17" t="s">
        <v>2552</v>
      </c>
      <c r="F17" t="s">
        <v>2553</v>
      </c>
      <c r="H17" t="s">
        <v>2554</v>
      </c>
      <c r="I17" t="s">
        <v>2555</v>
      </c>
      <c r="J17" t="s">
        <v>2566</v>
      </c>
      <c r="K17" t="s">
        <v>2567</v>
      </c>
      <c r="L17" t="s">
        <v>2568</v>
      </c>
      <c r="M17" t="s">
        <v>2569</v>
      </c>
      <c r="O17">
        <v>72920</v>
      </c>
      <c r="P17" t="s">
        <v>2554</v>
      </c>
      <c r="Q17" t="s">
        <v>2400</v>
      </c>
      <c r="R17" t="s">
        <v>2570</v>
      </c>
      <c r="S17" t="s">
        <v>2571</v>
      </c>
      <c r="T17" t="s">
        <v>2572</v>
      </c>
      <c r="V17" t="s">
        <v>2573</v>
      </c>
      <c r="W17" t="s">
        <v>2574</v>
      </c>
      <c r="X17" t="s">
        <v>2575</v>
      </c>
      <c r="Y17" t="s">
        <v>2576</v>
      </c>
      <c r="Z17" t="s">
        <v>2572</v>
      </c>
      <c r="AA17" t="s">
        <v>2572</v>
      </c>
      <c r="AC17" t="s">
        <v>2393</v>
      </c>
      <c r="AD17" t="s">
        <v>2563</v>
      </c>
      <c r="AE17" t="s">
        <v>2112</v>
      </c>
      <c r="AF17" t="s">
        <v>2564</v>
      </c>
      <c r="AG17" t="s">
        <v>2512</v>
      </c>
      <c r="AH17" t="s">
        <v>2485</v>
      </c>
      <c r="AI17" t="e">
        <v>#N/A</v>
      </c>
      <c r="AJ17" t="s">
        <v>2393</v>
      </c>
      <c r="AK17" t="s">
        <v>2393</v>
      </c>
      <c r="AL17" t="s">
        <v>2393</v>
      </c>
      <c r="AM17" t="s">
        <v>2393</v>
      </c>
      <c r="AN17" t="e">
        <v>#N/A</v>
      </c>
      <c r="AO17" t="s">
        <v>2393</v>
      </c>
      <c r="AP17" t="s">
        <v>2393</v>
      </c>
      <c r="AQ17" t="s">
        <v>2393</v>
      </c>
      <c r="AR17" t="s">
        <v>2393</v>
      </c>
      <c r="AS17" t="e">
        <v>#N/A</v>
      </c>
      <c r="AT17" t="s">
        <v>2393</v>
      </c>
      <c r="AU17" t="s">
        <v>2393</v>
      </c>
      <c r="AV17" t="e">
        <v>#N/A</v>
      </c>
      <c r="AW17" t="s">
        <v>2393</v>
      </c>
      <c r="AX17" t="s">
        <v>2393</v>
      </c>
      <c r="AY17" t="s">
        <v>2393</v>
      </c>
      <c r="AZ17" t="s">
        <v>2393</v>
      </c>
      <c r="BA17" t="s">
        <v>2393</v>
      </c>
      <c r="BB17" t="s">
        <v>2393</v>
      </c>
      <c r="BC17" t="s">
        <v>2393</v>
      </c>
      <c r="BD17" t="s">
        <v>2393</v>
      </c>
      <c r="BE17" t="s">
        <v>2393</v>
      </c>
      <c r="BF17" t="s">
        <v>2393</v>
      </c>
      <c r="BG17" t="s">
        <v>2393</v>
      </c>
      <c r="BH17" t="s">
        <v>2393</v>
      </c>
      <c r="BI17" t="s">
        <v>2393</v>
      </c>
      <c r="BJ17" t="s">
        <v>2393</v>
      </c>
      <c r="BK17" t="s">
        <v>2393</v>
      </c>
      <c r="BL17" t="s">
        <v>2393</v>
      </c>
      <c r="BM17" t="s">
        <v>2393</v>
      </c>
      <c r="BN17" t="s">
        <v>2393</v>
      </c>
      <c r="BO17" t="s">
        <v>2393</v>
      </c>
      <c r="BP17" t="s">
        <v>2393</v>
      </c>
      <c r="BQ17" t="s">
        <v>2393</v>
      </c>
      <c r="BR17" t="s">
        <v>2393</v>
      </c>
      <c r="BS17" t="s">
        <v>2393</v>
      </c>
      <c r="BT17" t="s">
        <v>2393</v>
      </c>
      <c r="BU17" t="s">
        <v>2454</v>
      </c>
      <c r="BV17" t="s">
        <v>2455</v>
      </c>
      <c r="BX17" s="4" t="str">
        <f>INDEX(Table2[#All],MATCH(TEXT(JETNET[[#This Row],[SERNBR]],"000"),Table2[[#All],[SERIAL NUMBER]],0),MATCH("NAME",Table2[#Headers],0))</f>
        <v>BANK OF UTAH TRUSTEE</v>
      </c>
      <c r="BY17" s="4" t="str">
        <f>INDEX(Table2[#All],MATCH(TEXT(JETNET[[#This Row],[SERNBR]],"000"),Table2[[#All],[SERIAL NUMBER]],0),MATCH("N-NUMBER",Table2[#Headers],0))</f>
        <v>248SL</v>
      </c>
      <c r="BZ17" s="4" t="b">
        <f>"N"&amp;JETNET[[#This Row],[Current N Reg]]&lt;&gt;JETNET[[#This Row],[REGNBR]]</f>
        <v>0</v>
      </c>
    </row>
    <row r="18" spans="1:78" hidden="1" x14ac:dyDescent="0.25">
      <c r="A18" t="s">
        <v>2377</v>
      </c>
      <c r="B18" t="s">
        <v>125</v>
      </c>
      <c r="C18">
        <v>211</v>
      </c>
      <c r="D18" t="s">
        <v>2552</v>
      </c>
      <c r="E18" t="s">
        <v>2552</v>
      </c>
      <c r="F18" t="s">
        <v>2553</v>
      </c>
      <c r="H18" t="s">
        <v>2554</v>
      </c>
      <c r="I18" t="s">
        <v>2459</v>
      </c>
      <c r="J18" t="s">
        <v>2577</v>
      </c>
      <c r="K18" t="s">
        <v>2578</v>
      </c>
      <c r="M18" t="s">
        <v>2579</v>
      </c>
      <c r="N18" t="s">
        <v>2580</v>
      </c>
      <c r="O18">
        <v>19963</v>
      </c>
      <c r="P18" t="s">
        <v>2381</v>
      </c>
      <c r="Q18" t="s">
        <v>2400</v>
      </c>
      <c r="T18" t="s">
        <v>2581</v>
      </c>
      <c r="V18" t="s">
        <v>2582</v>
      </c>
      <c r="W18" t="s">
        <v>2583</v>
      </c>
      <c r="Y18" t="s">
        <v>2584</v>
      </c>
      <c r="Z18" t="s">
        <v>2581</v>
      </c>
      <c r="AC18" t="s">
        <v>2393</v>
      </c>
      <c r="AD18" t="s">
        <v>2563</v>
      </c>
      <c r="AE18" t="s">
        <v>2112</v>
      </c>
      <c r="AF18" t="s">
        <v>2564</v>
      </c>
      <c r="AG18" t="s">
        <v>2512</v>
      </c>
      <c r="AH18" t="s">
        <v>2485</v>
      </c>
      <c r="AI18" t="e">
        <v>#N/A</v>
      </c>
      <c r="AJ18" t="s">
        <v>2393</v>
      </c>
      <c r="AK18" t="s">
        <v>2393</v>
      </c>
      <c r="AL18" t="s">
        <v>2393</v>
      </c>
      <c r="AM18" t="s">
        <v>2393</v>
      </c>
      <c r="AN18" t="e">
        <v>#N/A</v>
      </c>
      <c r="AO18" t="s">
        <v>2393</v>
      </c>
      <c r="AP18" t="s">
        <v>2393</v>
      </c>
      <c r="AQ18" t="s">
        <v>2393</v>
      </c>
      <c r="AR18" t="s">
        <v>2393</v>
      </c>
      <c r="AS18" t="e">
        <v>#N/A</v>
      </c>
      <c r="AT18" t="s">
        <v>2393</v>
      </c>
      <c r="AU18" t="s">
        <v>2393</v>
      </c>
      <c r="AV18" t="e">
        <v>#N/A</v>
      </c>
      <c r="AW18" t="s">
        <v>2393</v>
      </c>
      <c r="AX18" t="s">
        <v>2393</v>
      </c>
      <c r="AY18" t="s">
        <v>2393</v>
      </c>
      <c r="AZ18" t="s">
        <v>2393</v>
      </c>
      <c r="BA18" t="s">
        <v>2393</v>
      </c>
      <c r="BB18" t="s">
        <v>2393</v>
      </c>
      <c r="BC18" t="s">
        <v>2393</v>
      </c>
      <c r="BD18" t="s">
        <v>2393</v>
      </c>
      <c r="BE18" t="s">
        <v>2393</v>
      </c>
      <c r="BF18" t="s">
        <v>2393</v>
      </c>
      <c r="BG18" t="s">
        <v>2393</v>
      </c>
      <c r="BH18" t="s">
        <v>2393</v>
      </c>
      <c r="BI18" t="s">
        <v>2393</v>
      </c>
      <c r="BJ18" t="s">
        <v>2393</v>
      </c>
      <c r="BK18" t="s">
        <v>2393</v>
      </c>
      <c r="BL18" t="s">
        <v>2393</v>
      </c>
      <c r="BM18" t="s">
        <v>2393</v>
      </c>
      <c r="BN18" t="s">
        <v>2393</v>
      </c>
      <c r="BO18" t="s">
        <v>2393</v>
      </c>
      <c r="BP18" t="s">
        <v>2393</v>
      </c>
      <c r="BQ18" t="s">
        <v>2393</v>
      </c>
      <c r="BR18" t="s">
        <v>2393</v>
      </c>
      <c r="BS18" t="s">
        <v>2393</v>
      </c>
      <c r="BT18" t="s">
        <v>2393</v>
      </c>
      <c r="BU18" t="s">
        <v>2393</v>
      </c>
      <c r="BV18" t="s">
        <v>2455</v>
      </c>
      <c r="BX18" s="4" t="str">
        <f>INDEX(Table2[#All],MATCH(TEXT(JETNET[[#This Row],[SERNBR]],"000"),Table2[[#All],[SERIAL NUMBER]],0),MATCH("NAME",Table2[#Headers],0))</f>
        <v>BANK OF UTAH TRUSTEE</v>
      </c>
      <c r="BY18" s="4" t="str">
        <f>INDEX(Table2[#All],MATCH(TEXT(JETNET[[#This Row],[SERNBR]],"000"),Table2[[#All],[SERIAL NUMBER]],0),MATCH("N-NUMBER",Table2[#Headers],0))</f>
        <v>248SL</v>
      </c>
      <c r="BZ18" s="4" t="b">
        <f>"N"&amp;JETNET[[#This Row],[Current N Reg]]&lt;&gt;JETNET[[#This Row],[REGNBR]]</f>
        <v>0</v>
      </c>
    </row>
    <row r="19" spans="1:78" hidden="1" x14ac:dyDescent="0.25">
      <c r="A19" t="s">
        <v>2377</v>
      </c>
      <c r="B19" t="s">
        <v>125</v>
      </c>
      <c r="C19">
        <v>212</v>
      </c>
      <c r="D19" t="s">
        <v>2585</v>
      </c>
      <c r="E19" t="s">
        <v>2585</v>
      </c>
      <c r="F19" t="s">
        <v>2457</v>
      </c>
      <c r="G19" t="s">
        <v>2458</v>
      </c>
      <c r="H19" t="s">
        <v>2381</v>
      </c>
      <c r="I19" t="s">
        <v>2382</v>
      </c>
      <c r="J19" t="s">
        <v>2586</v>
      </c>
      <c r="K19" t="s">
        <v>2587</v>
      </c>
      <c r="M19" t="s">
        <v>2588</v>
      </c>
      <c r="N19" t="s">
        <v>2458</v>
      </c>
      <c r="O19">
        <v>98292</v>
      </c>
      <c r="P19" t="s">
        <v>2381</v>
      </c>
      <c r="Q19" t="s">
        <v>2400</v>
      </c>
      <c r="T19" t="s">
        <v>2589</v>
      </c>
      <c r="V19" t="s">
        <v>2590</v>
      </c>
      <c r="W19" t="s">
        <v>2591</v>
      </c>
      <c r="X19" t="s">
        <v>2404</v>
      </c>
      <c r="Z19" t="s">
        <v>2589</v>
      </c>
      <c r="AC19" t="s">
        <v>2393</v>
      </c>
      <c r="AD19" t="s">
        <v>2592</v>
      </c>
      <c r="AE19" t="s">
        <v>2117</v>
      </c>
      <c r="AF19" t="s">
        <v>2593</v>
      </c>
      <c r="AG19" t="s">
        <v>2594</v>
      </c>
      <c r="AH19" t="s">
        <v>2458</v>
      </c>
      <c r="AI19" t="e">
        <v>#N/A</v>
      </c>
      <c r="AJ19" t="s">
        <v>2393</v>
      </c>
      <c r="AK19" t="s">
        <v>2393</v>
      </c>
      <c r="AL19" t="s">
        <v>2393</v>
      </c>
      <c r="AM19" t="s">
        <v>2393</v>
      </c>
      <c r="AN19" t="e">
        <v>#N/A</v>
      </c>
      <c r="AO19" t="s">
        <v>2393</v>
      </c>
      <c r="AP19" t="s">
        <v>2393</v>
      </c>
      <c r="AQ19" t="s">
        <v>2393</v>
      </c>
      <c r="AR19" t="s">
        <v>2393</v>
      </c>
      <c r="AS19" t="e">
        <v>#N/A</v>
      </c>
      <c r="AT19" t="s">
        <v>2393</v>
      </c>
      <c r="AU19" t="s">
        <v>2393</v>
      </c>
      <c r="AV19" t="e">
        <v>#N/A</v>
      </c>
      <c r="AW19" t="s">
        <v>2393</v>
      </c>
      <c r="AX19" t="s">
        <v>2393</v>
      </c>
      <c r="AY19" t="s">
        <v>2393</v>
      </c>
      <c r="AZ19" t="s">
        <v>2393</v>
      </c>
      <c r="BA19" t="s">
        <v>2393</v>
      </c>
      <c r="BB19" t="s">
        <v>2393</v>
      </c>
      <c r="BC19" t="s">
        <v>2393</v>
      </c>
      <c r="BD19" t="s">
        <v>2393</v>
      </c>
      <c r="BE19" t="s">
        <v>2393</v>
      </c>
      <c r="BF19" t="s">
        <v>2393</v>
      </c>
      <c r="BG19" t="s">
        <v>2393</v>
      </c>
      <c r="BH19" t="s">
        <v>2393</v>
      </c>
      <c r="BI19" t="s">
        <v>2393</v>
      </c>
      <c r="BJ19" t="s">
        <v>2393</v>
      </c>
      <c r="BK19" t="s">
        <v>2393</v>
      </c>
      <c r="BL19" t="s">
        <v>2393</v>
      </c>
      <c r="BM19" t="s">
        <v>2393</v>
      </c>
      <c r="BN19" t="s">
        <v>2393</v>
      </c>
      <c r="BO19" t="s">
        <v>2393</v>
      </c>
      <c r="BP19" t="s">
        <v>2393</v>
      </c>
      <c r="BQ19" t="s">
        <v>2393</v>
      </c>
      <c r="BR19" t="s">
        <v>2393</v>
      </c>
      <c r="BS19" t="s">
        <v>2393</v>
      </c>
      <c r="BT19" t="s">
        <v>2393</v>
      </c>
      <c r="BU19" t="s">
        <v>2393</v>
      </c>
      <c r="BV19" t="s">
        <v>2393</v>
      </c>
      <c r="BX19" s="4" t="str">
        <f>INDEX(Table2[#All],MATCH(TEXT(JETNET[[#This Row],[SERNBR]],"000"),Table2[[#All],[SERIAL NUMBER]],0),MATCH("NAME",Table2[#Headers],0))</f>
        <v>KOSELIG LLC</v>
      </c>
      <c r="BY19" s="4" t="str">
        <f>INDEX(Table2[#All],MATCH(TEXT(JETNET[[#This Row],[SERNBR]],"000"),Table2[[#All],[SERIAL NUMBER]],0),MATCH("N-NUMBER",Table2[#Headers],0))</f>
        <v>150JN</v>
      </c>
      <c r="BZ19" s="4" t="b">
        <f>"N"&amp;JETNET[[#This Row],[Current N Reg]]&lt;&gt;JETNET[[#This Row],[REGNBR]]</f>
        <v>0</v>
      </c>
    </row>
    <row r="20" spans="1:78" hidden="1" x14ac:dyDescent="0.25">
      <c r="A20" t="s">
        <v>2377</v>
      </c>
      <c r="B20" t="s">
        <v>125</v>
      </c>
      <c r="C20">
        <v>213</v>
      </c>
      <c r="D20" t="s">
        <v>54</v>
      </c>
      <c r="E20" t="s">
        <v>54</v>
      </c>
      <c r="F20" t="s">
        <v>2595</v>
      </c>
      <c r="G20" t="s">
        <v>2596</v>
      </c>
      <c r="H20" t="s">
        <v>2381</v>
      </c>
      <c r="I20" t="s">
        <v>2382</v>
      </c>
      <c r="J20" t="s">
        <v>2597</v>
      </c>
      <c r="K20" t="s">
        <v>2598</v>
      </c>
      <c r="M20" t="s">
        <v>2599</v>
      </c>
      <c r="N20" t="s">
        <v>2596</v>
      </c>
      <c r="O20">
        <v>49002</v>
      </c>
      <c r="P20" t="s">
        <v>2381</v>
      </c>
      <c r="Q20" t="s">
        <v>2400</v>
      </c>
      <c r="U20" t="s">
        <v>2600</v>
      </c>
      <c r="V20" t="s">
        <v>2601</v>
      </c>
      <c r="W20" t="s">
        <v>2602</v>
      </c>
      <c r="X20" t="s">
        <v>2404</v>
      </c>
      <c r="Z20" t="s">
        <v>2600</v>
      </c>
      <c r="AB20" t="s">
        <v>2600</v>
      </c>
      <c r="AC20" t="s">
        <v>2603</v>
      </c>
      <c r="AD20" t="s">
        <v>2604</v>
      </c>
      <c r="AE20" t="s">
        <v>619</v>
      </c>
      <c r="AF20" t="s">
        <v>2605</v>
      </c>
      <c r="AG20" t="s">
        <v>2606</v>
      </c>
      <c r="AH20" t="s">
        <v>2596</v>
      </c>
      <c r="AI20" t="e">
        <v>#N/A</v>
      </c>
      <c r="AJ20" t="s">
        <v>2393</v>
      </c>
      <c r="AK20" t="s">
        <v>2393</v>
      </c>
      <c r="AL20" t="s">
        <v>2393</v>
      </c>
      <c r="AM20" t="s">
        <v>2393</v>
      </c>
      <c r="AN20" t="e">
        <v>#N/A</v>
      </c>
      <c r="AO20" t="s">
        <v>2393</v>
      </c>
      <c r="AP20" t="s">
        <v>2393</v>
      </c>
      <c r="AQ20" t="s">
        <v>2393</v>
      </c>
      <c r="AR20" t="s">
        <v>2393</v>
      </c>
      <c r="AS20" t="e">
        <v>#N/A</v>
      </c>
      <c r="AT20" t="s">
        <v>2393</v>
      </c>
      <c r="AU20" t="s">
        <v>2393</v>
      </c>
      <c r="AV20" t="e">
        <v>#N/A</v>
      </c>
      <c r="AW20" t="s">
        <v>2607</v>
      </c>
      <c r="AX20" t="s">
        <v>2608</v>
      </c>
      <c r="AY20" t="s">
        <v>2393</v>
      </c>
      <c r="AZ20" t="s">
        <v>2609</v>
      </c>
      <c r="BA20" t="s">
        <v>2610</v>
      </c>
      <c r="BB20" t="s">
        <v>2611</v>
      </c>
      <c r="BC20" t="s">
        <v>2612</v>
      </c>
      <c r="BD20" t="s">
        <v>2613</v>
      </c>
      <c r="BE20" t="s">
        <v>2614</v>
      </c>
      <c r="BF20" t="s">
        <v>2393</v>
      </c>
      <c r="BG20" t="s">
        <v>2393</v>
      </c>
      <c r="BH20" t="s">
        <v>2393</v>
      </c>
      <c r="BI20" t="s">
        <v>2393</v>
      </c>
      <c r="BJ20" t="s">
        <v>2393</v>
      </c>
      <c r="BK20" t="s">
        <v>2393</v>
      </c>
      <c r="BL20" t="s">
        <v>2393</v>
      </c>
      <c r="BM20" t="s">
        <v>2393</v>
      </c>
      <c r="BN20" t="s">
        <v>2393</v>
      </c>
      <c r="BO20" t="s">
        <v>2393</v>
      </c>
      <c r="BP20" t="s">
        <v>2393</v>
      </c>
      <c r="BQ20" t="s">
        <v>2393</v>
      </c>
      <c r="BR20" t="s">
        <v>2393</v>
      </c>
      <c r="BS20" t="s">
        <v>2393</v>
      </c>
      <c r="BT20" t="s">
        <v>2393</v>
      </c>
      <c r="BU20" t="s">
        <v>2393</v>
      </c>
      <c r="BV20" t="s">
        <v>2393</v>
      </c>
      <c r="BX20" s="4" t="str">
        <f>INDEX(Table2[#All],MATCH(TEXT(JETNET[[#This Row],[SERNBR]],"000"),Table2[[#All],[SERIAL NUMBER]],0),MATCH("NAME",Table2[#Headers],0))</f>
        <v>BRAVO ZULU G150 LLC</v>
      </c>
      <c r="BY20" s="4" t="str">
        <f>INDEX(Table2[#All],MATCH(TEXT(JETNET[[#This Row],[SERNBR]],"000"),Table2[[#All],[SERIAL NUMBER]],0),MATCH("N-NUMBER",Table2[#Headers],0))</f>
        <v>5950C</v>
      </c>
      <c r="BZ20" s="4" t="b">
        <f>"N"&amp;JETNET[[#This Row],[Current N Reg]]&lt;&gt;JETNET[[#This Row],[REGNBR]]</f>
        <v>0</v>
      </c>
    </row>
    <row r="21" spans="1:78" hidden="1" x14ac:dyDescent="0.25">
      <c r="A21" t="s">
        <v>2377</v>
      </c>
      <c r="B21" t="s">
        <v>125</v>
      </c>
      <c r="C21">
        <v>214</v>
      </c>
      <c r="D21" t="s">
        <v>2615</v>
      </c>
      <c r="E21" t="s">
        <v>2615</v>
      </c>
      <c r="F21" t="s">
        <v>2616</v>
      </c>
      <c r="G21" t="s">
        <v>2617</v>
      </c>
      <c r="H21" t="s">
        <v>2381</v>
      </c>
      <c r="I21" t="s">
        <v>2459</v>
      </c>
      <c r="J21" t="s">
        <v>2618</v>
      </c>
      <c r="K21" t="s">
        <v>2619</v>
      </c>
      <c r="M21" t="s">
        <v>2620</v>
      </c>
      <c r="N21" t="s">
        <v>2617</v>
      </c>
      <c r="O21" t="s">
        <v>2621</v>
      </c>
      <c r="P21" t="s">
        <v>2381</v>
      </c>
      <c r="Q21" t="s">
        <v>2400</v>
      </c>
      <c r="T21" t="s">
        <v>2622</v>
      </c>
      <c r="V21" t="s">
        <v>2623</v>
      </c>
      <c r="W21" t="s">
        <v>2624</v>
      </c>
      <c r="Y21" t="s">
        <v>2625</v>
      </c>
      <c r="Z21" t="s">
        <v>2622</v>
      </c>
      <c r="AC21" t="s">
        <v>2393</v>
      </c>
      <c r="AD21" t="s">
        <v>2626</v>
      </c>
      <c r="AE21" t="s">
        <v>2214</v>
      </c>
      <c r="AF21" t="s">
        <v>2627</v>
      </c>
      <c r="AG21" t="s">
        <v>2628</v>
      </c>
      <c r="AH21" t="s">
        <v>2629</v>
      </c>
      <c r="AI21" t="e">
        <v>#N/A</v>
      </c>
      <c r="AJ21" t="s">
        <v>2393</v>
      </c>
      <c r="AK21" t="s">
        <v>2393</v>
      </c>
      <c r="AL21" t="s">
        <v>2393</v>
      </c>
      <c r="AM21" t="s">
        <v>2393</v>
      </c>
      <c r="AN21" t="e">
        <v>#N/A</v>
      </c>
      <c r="AO21" t="s">
        <v>2393</v>
      </c>
      <c r="AP21" t="s">
        <v>2393</v>
      </c>
      <c r="AQ21" t="s">
        <v>2393</v>
      </c>
      <c r="AR21" t="s">
        <v>2393</v>
      </c>
      <c r="AS21" t="e">
        <v>#N/A</v>
      </c>
      <c r="AT21" t="s">
        <v>2393</v>
      </c>
      <c r="AU21" t="s">
        <v>2393</v>
      </c>
      <c r="AV21" t="e">
        <v>#N/A</v>
      </c>
      <c r="AW21" t="s">
        <v>2393</v>
      </c>
      <c r="AX21" t="s">
        <v>2393</v>
      </c>
      <c r="AY21" t="s">
        <v>2393</v>
      </c>
      <c r="AZ21" t="s">
        <v>2393</v>
      </c>
      <c r="BA21" t="s">
        <v>2393</v>
      </c>
      <c r="BB21" t="s">
        <v>2393</v>
      </c>
      <c r="BC21" t="s">
        <v>2393</v>
      </c>
      <c r="BD21" t="s">
        <v>2393</v>
      </c>
      <c r="BE21" t="s">
        <v>2393</v>
      </c>
      <c r="BF21" t="s">
        <v>2393</v>
      </c>
      <c r="BG21" t="s">
        <v>2393</v>
      </c>
      <c r="BH21" t="s">
        <v>2393</v>
      </c>
      <c r="BI21" t="s">
        <v>2393</v>
      </c>
      <c r="BJ21" t="s">
        <v>2393</v>
      </c>
      <c r="BK21" t="s">
        <v>2393</v>
      </c>
      <c r="BL21" t="s">
        <v>2393</v>
      </c>
      <c r="BM21" t="s">
        <v>2393</v>
      </c>
      <c r="BN21" t="s">
        <v>2393</v>
      </c>
      <c r="BO21" t="s">
        <v>2393</v>
      </c>
      <c r="BP21" t="s">
        <v>2393</v>
      </c>
      <c r="BQ21" t="s">
        <v>2393</v>
      </c>
      <c r="BR21" t="s">
        <v>2393</v>
      </c>
      <c r="BS21" t="s">
        <v>2393</v>
      </c>
      <c r="BT21" t="s">
        <v>2393</v>
      </c>
      <c r="BU21" t="s">
        <v>2393</v>
      </c>
      <c r="BV21" t="s">
        <v>2630</v>
      </c>
      <c r="BX21" s="4" t="str">
        <f>INDEX(Table2[#All],MATCH(TEXT(JETNET[[#This Row],[SERNBR]],"000"),Table2[[#All],[SERIAL NUMBER]],0),MATCH("NAME",Table2[#Headers],0))</f>
        <v>AGNES LLC</v>
      </c>
      <c r="BY21" s="4" t="str">
        <f>INDEX(Table2[#All],MATCH(TEXT(JETNET[[#This Row],[SERNBR]],"000"),Table2[[#All],[SERIAL NUMBER]],0),MATCH("N-NUMBER",Table2[#Headers],0))</f>
        <v>777FL</v>
      </c>
      <c r="BZ21" s="4" t="b">
        <f>"N"&amp;JETNET[[#This Row],[Current N Reg]]&lt;&gt;JETNET[[#This Row],[REGNBR]]</f>
        <v>0</v>
      </c>
    </row>
    <row r="22" spans="1:78" hidden="1" x14ac:dyDescent="0.25">
      <c r="A22" t="s">
        <v>2377</v>
      </c>
      <c r="B22" t="s">
        <v>125</v>
      </c>
      <c r="C22">
        <v>214</v>
      </c>
      <c r="D22" t="s">
        <v>2615</v>
      </c>
      <c r="E22" t="s">
        <v>2615</v>
      </c>
      <c r="F22" t="s">
        <v>2616</v>
      </c>
      <c r="G22" t="s">
        <v>2617</v>
      </c>
      <c r="H22" t="s">
        <v>2381</v>
      </c>
      <c r="I22" t="s">
        <v>2382</v>
      </c>
      <c r="J22" t="s">
        <v>2631</v>
      </c>
      <c r="K22" t="s">
        <v>2632</v>
      </c>
      <c r="M22" t="s">
        <v>2633</v>
      </c>
      <c r="N22" t="s">
        <v>2629</v>
      </c>
      <c r="O22">
        <v>97520</v>
      </c>
      <c r="P22" t="s">
        <v>2381</v>
      </c>
      <c r="Q22" t="s">
        <v>2400</v>
      </c>
      <c r="V22" t="s">
        <v>2623</v>
      </c>
      <c r="W22" t="s">
        <v>2624</v>
      </c>
      <c r="X22" t="s">
        <v>2404</v>
      </c>
      <c r="Y22" t="s">
        <v>2625</v>
      </c>
      <c r="AC22" t="s">
        <v>2393</v>
      </c>
      <c r="AD22" t="s">
        <v>2626</v>
      </c>
      <c r="AE22" t="s">
        <v>2214</v>
      </c>
      <c r="AF22" t="s">
        <v>2627</v>
      </c>
      <c r="AG22" t="s">
        <v>2628</v>
      </c>
      <c r="AH22" t="s">
        <v>2629</v>
      </c>
      <c r="AI22" t="e">
        <v>#N/A</v>
      </c>
      <c r="AJ22" t="s">
        <v>2393</v>
      </c>
      <c r="AK22" t="s">
        <v>2393</v>
      </c>
      <c r="AL22" t="s">
        <v>2393</v>
      </c>
      <c r="AM22" t="s">
        <v>2393</v>
      </c>
      <c r="AN22" t="e">
        <v>#N/A</v>
      </c>
      <c r="AO22" t="s">
        <v>2393</v>
      </c>
      <c r="AP22" t="s">
        <v>2393</v>
      </c>
      <c r="AQ22" t="s">
        <v>2393</v>
      </c>
      <c r="AR22" t="s">
        <v>2393</v>
      </c>
      <c r="AS22" t="e">
        <v>#N/A</v>
      </c>
      <c r="AT22" t="s">
        <v>2393</v>
      </c>
      <c r="AU22" t="s">
        <v>2393</v>
      </c>
      <c r="AV22" t="e">
        <v>#N/A</v>
      </c>
      <c r="AW22" t="s">
        <v>2393</v>
      </c>
      <c r="AX22" t="s">
        <v>2393</v>
      </c>
      <c r="AY22" t="s">
        <v>2393</v>
      </c>
      <c r="AZ22" t="s">
        <v>2393</v>
      </c>
      <c r="BA22" t="s">
        <v>2393</v>
      </c>
      <c r="BB22" t="s">
        <v>2393</v>
      </c>
      <c r="BC22" t="s">
        <v>2393</v>
      </c>
      <c r="BD22" t="s">
        <v>2393</v>
      </c>
      <c r="BE22" t="s">
        <v>2393</v>
      </c>
      <c r="BF22" t="s">
        <v>2393</v>
      </c>
      <c r="BG22" t="s">
        <v>2393</v>
      </c>
      <c r="BH22" t="s">
        <v>2393</v>
      </c>
      <c r="BI22" t="s">
        <v>2393</v>
      </c>
      <c r="BJ22" t="s">
        <v>2393</v>
      </c>
      <c r="BK22" t="s">
        <v>2393</v>
      </c>
      <c r="BL22" t="s">
        <v>2393</v>
      </c>
      <c r="BM22" t="s">
        <v>2393</v>
      </c>
      <c r="BN22" t="s">
        <v>2393</v>
      </c>
      <c r="BO22" t="s">
        <v>2393</v>
      </c>
      <c r="BP22" t="s">
        <v>2393</v>
      </c>
      <c r="BQ22" t="s">
        <v>2393</v>
      </c>
      <c r="BR22" t="s">
        <v>2393</v>
      </c>
      <c r="BS22" t="s">
        <v>2393</v>
      </c>
      <c r="BT22" t="s">
        <v>2393</v>
      </c>
      <c r="BU22" t="s">
        <v>2393</v>
      </c>
      <c r="BV22" t="s">
        <v>2630</v>
      </c>
      <c r="BX22" s="4" t="str">
        <f>INDEX(Table2[#All],MATCH(TEXT(JETNET[[#This Row],[SERNBR]],"000"),Table2[[#All],[SERIAL NUMBER]],0),MATCH("NAME",Table2[#Headers],0))</f>
        <v>AGNES LLC</v>
      </c>
      <c r="BY22" s="4" t="str">
        <f>INDEX(Table2[#All],MATCH(TEXT(JETNET[[#This Row],[SERNBR]],"000"),Table2[[#All],[SERIAL NUMBER]],0),MATCH("N-NUMBER",Table2[#Headers],0))</f>
        <v>777FL</v>
      </c>
      <c r="BZ22" s="4" t="b">
        <f>"N"&amp;JETNET[[#This Row],[Current N Reg]]&lt;&gt;JETNET[[#This Row],[REGNBR]]</f>
        <v>0</v>
      </c>
    </row>
    <row r="23" spans="1:78" hidden="1" x14ac:dyDescent="0.25">
      <c r="A23" t="s">
        <v>2377</v>
      </c>
      <c r="B23" t="s">
        <v>125</v>
      </c>
      <c r="C23">
        <v>215</v>
      </c>
      <c r="D23" t="s">
        <v>2634</v>
      </c>
      <c r="E23" t="s">
        <v>2634</v>
      </c>
      <c r="F23" t="s">
        <v>2379</v>
      </c>
      <c r="G23" t="s">
        <v>2380</v>
      </c>
      <c r="H23" t="s">
        <v>2381</v>
      </c>
      <c r="I23" t="s">
        <v>2459</v>
      </c>
      <c r="J23" t="s">
        <v>2635</v>
      </c>
      <c r="K23" t="s">
        <v>2636</v>
      </c>
      <c r="L23" t="s">
        <v>2637</v>
      </c>
      <c r="M23" t="s">
        <v>2385</v>
      </c>
      <c r="N23" t="s">
        <v>2380</v>
      </c>
      <c r="O23" t="s">
        <v>2638</v>
      </c>
      <c r="P23" t="s">
        <v>2381</v>
      </c>
      <c r="Q23" t="s">
        <v>2639</v>
      </c>
      <c r="S23" t="s">
        <v>2640</v>
      </c>
      <c r="T23" t="s">
        <v>2641</v>
      </c>
      <c r="V23" t="s">
        <v>2388</v>
      </c>
      <c r="W23" t="s">
        <v>2389</v>
      </c>
      <c r="X23" t="s">
        <v>2642</v>
      </c>
      <c r="Y23" t="s">
        <v>2643</v>
      </c>
      <c r="Z23" t="s">
        <v>2641</v>
      </c>
      <c r="AC23" t="s">
        <v>2393</v>
      </c>
      <c r="AD23" t="s">
        <v>2644</v>
      </c>
      <c r="AE23" t="s">
        <v>2145</v>
      </c>
      <c r="AF23" t="s">
        <v>2645</v>
      </c>
      <c r="AG23" t="s">
        <v>2646</v>
      </c>
      <c r="AH23" t="s">
        <v>2380</v>
      </c>
      <c r="AI23" t="e">
        <v>#N/A</v>
      </c>
      <c r="AJ23" t="s">
        <v>2393</v>
      </c>
      <c r="AK23" t="s">
        <v>2393</v>
      </c>
      <c r="AL23" t="s">
        <v>2393</v>
      </c>
      <c r="AM23" t="s">
        <v>2393</v>
      </c>
      <c r="AN23" t="e">
        <v>#N/A</v>
      </c>
      <c r="AO23" t="s">
        <v>2393</v>
      </c>
      <c r="AP23" t="s">
        <v>2393</v>
      </c>
      <c r="AQ23" t="s">
        <v>2393</v>
      </c>
      <c r="AR23" t="s">
        <v>2393</v>
      </c>
      <c r="AS23" t="e">
        <v>#N/A</v>
      </c>
      <c r="AT23" t="s">
        <v>2393</v>
      </c>
      <c r="AU23" t="s">
        <v>2393</v>
      </c>
      <c r="AV23" t="e">
        <v>#N/A</v>
      </c>
      <c r="AW23" t="s">
        <v>2393</v>
      </c>
      <c r="AX23" t="s">
        <v>2393</v>
      </c>
      <c r="AY23" t="s">
        <v>2393</v>
      </c>
      <c r="AZ23" t="s">
        <v>2393</v>
      </c>
      <c r="BA23" t="s">
        <v>2393</v>
      </c>
      <c r="BB23" t="s">
        <v>2393</v>
      </c>
      <c r="BC23" t="s">
        <v>2393</v>
      </c>
      <c r="BD23" t="s">
        <v>2393</v>
      </c>
      <c r="BE23" t="s">
        <v>2393</v>
      </c>
      <c r="BF23" t="s">
        <v>2393</v>
      </c>
      <c r="BG23" t="s">
        <v>2393</v>
      </c>
      <c r="BH23" t="s">
        <v>2393</v>
      </c>
      <c r="BI23" t="s">
        <v>2393</v>
      </c>
      <c r="BJ23" t="s">
        <v>2393</v>
      </c>
      <c r="BK23" t="s">
        <v>2393</v>
      </c>
      <c r="BL23" t="s">
        <v>2393</v>
      </c>
      <c r="BM23" t="s">
        <v>2393</v>
      </c>
      <c r="BN23" t="s">
        <v>2393</v>
      </c>
      <c r="BO23" t="s">
        <v>2393</v>
      </c>
      <c r="BP23" t="s">
        <v>2393</v>
      </c>
      <c r="BQ23" t="s">
        <v>2393</v>
      </c>
      <c r="BR23" t="s">
        <v>2393</v>
      </c>
      <c r="BS23" t="s">
        <v>2393</v>
      </c>
      <c r="BT23" t="s">
        <v>2393</v>
      </c>
      <c r="BU23" t="s">
        <v>2393</v>
      </c>
      <c r="BV23" t="s">
        <v>2394</v>
      </c>
      <c r="BX23" s="4" t="str">
        <f>INDEX(Table2[#All],MATCH(TEXT(JETNET[[#This Row],[SERNBR]],"000"),Table2[[#All],[SERIAL NUMBER]],0),MATCH("NAME",Table2[#Headers],0))</f>
        <v>GULFSTREAM AEROSPACE CORP</v>
      </c>
      <c r="BY23" s="4" t="str">
        <f>INDEX(Table2[#All],MATCH(TEXT(JETNET[[#This Row],[SERNBR]],"000"),Table2[[#All],[SERIAL NUMBER]],0),MATCH("N-NUMBER",Table2[#Headers],0))</f>
        <v>247PS</v>
      </c>
      <c r="BZ23" s="4" t="b">
        <f>"N"&amp;JETNET[[#This Row],[Current N Reg]]&lt;&gt;JETNET[[#This Row],[REGNBR]]</f>
        <v>0</v>
      </c>
    </row>
    <row r="24" spans="1:78" hidden="1" x14ac:dyDescent="0.25">
      <c r="A24" t="s">
        <v>2377</v>
      </c>
      <c r="B24" t="s">
        <v>125</v>
      </c>
      <c r="C24">
        <v>215</v>
      </c>
      <c r="D24" t="s">
        <v>2634</v>
      </c>
      <c r="E24" t="s">
        <v>2634</v>
      </c>
      <c r="F24" t="s">
        <v>2379</v>
      </c>
      <c r="G24" t="s">
        <v>2380</v>
      </c>
      <c r="H24" t="s">
        <v>2381</v>
      </c>
      <c r="I24" t="s">
        <v>2382</v>
      </c>
      <c r="J24" t="s">
        <v>2635</v>
      </c>
      <c r="K24" t="s">
        <v>2636</v>
      </c>
      <c r="L24" t="s">
        <v>2637</v>
      </c>
      <c r="M24" t="s">
        <v>2385</v>
      </c>
      <c r="N24" t="s">
        <v>2380</v>
      </c>
      <c r="O24" t="s">
        <v>2638</v>
      </c>
      <c r="P24" t="s">
        <v>2381</v>
      </c>
      <c r="Q24" t="s">
        <v>2639</v>
      </c>
      <c r="S24" t="s">
        <v>2640</v>
      </c>
      <c r="T24" t="s">
        <v>2641</v>
      </c>
      <c r="V24" t="s">
        <v>2388</v>
      </c>
      <c r="W24" t="s">
        <v>2389</v>
      </c>
      <c r="X24" t="s">
        <v>2642</v>
      </c>
      <c r="Y24" t="s">
        <v>2643</v>
      </c>
      <c r="Z24" t="s">
        <v>2641</v>
      </c>
      <c r="AC24" t="s">
        <v>2393</v>
      </c>
      <c r="AD24" t="s">
        <v>2644</v>
      </c>
      <c r="AE24" t="s">
        <v>2145</v>
      </c>
      <c r="AF24" t="s">
        <v>2645</v>
      </c>
      <c r="AG24" t="s">
        <v>2646</v>
      </c>
      <c r="AH24" t="s">
        <v>2380</v>
      </c>
      <c r="AI24" t="e">
        <v>#N/A</v>
      </c>
      <c r="AJ24" t="s">
        <v>2393</v>
      </c>
      <c r="AK24" t="s">
        <v>2393</v>
      </c>
      <c r="AL24" t="s">
        <v>2393</v>
      </c>
      <c r="AM24" t="s">
        <v>2393</v>
      </c>
      <c r="AN24" t="e">
        <v>#N/A</v>
      </c>
      <c r="AO24" t="s">
        <v>2393</v>
      </c>
      <c r="AP24" t="s">
        <v>2393</v>
      </c>
      <c r="AQ24" t="s">
        <v>2393</v>
      </c>
      <c r="AR24" t="s">
        <v>2393</v>
      </c>
      <c r="AS24" t="e">
        <v>#N/A</v>
      </c>
      <c r="AT24" t="s">
        <v>2393</v>
      </c>
      <c r="AU24" t="s">
        <v>2393</v>
      </c>
      <c r="AV24" t="e">
        <v>#N/A</v>
      </c>
      <c r="AW24" t="s">
        <v>2393</v>
      </c>
      <c r="AX24" t="s">
        <v>2393</v>
      </c>
      <c r="AY24" t="s">
        <v>2393</v>
      </c>
      <c r="AZ24" t="s">
        <v>2393</v>
      </c>
      <c r="BA24" t="s">
        <v>2393</v>
      </c>
      <c r="BB24" t="s">
        <v>2393</v>
      </c>
      <c r="BC24" t="s">
        <v>2393</v>
      </c>
      <c r="BD24" t="s">
        <v>2393</v>
      </c>
      <c r="BE24" t="s">
        <v>2393</v>
      </c>
      <c r="BF24" t="s">
        <v>2393</v>
      </c>
      <c r="BG24" t="s">
        <v>2393</v>
      </c>
      <c r="BH24" t="s">
        <v>2393</v>
      </c>
      <c r="BI24" t="s">
        <v>2393</v>
      </c>
      <c r="BJ24" t="s">
        <v>2393</v>
      </c>
      <c r="BK24" t="s">
        <v>2393</v>
      </c>
      <c r="BL24" t="s">
        <v>2393</v>
      </c>
      <c r="BM24" t="s">
        <v>2393</v>
      </c>
      <c r="BN24" t="s">
        <v>2393</v>
      </c>
      <c r="BO24" t="s">
        <v>2393</v>
      </c>
      <c r="BP24" t="s">
        <v>2393</v>
      </c>
      <c r="BQ24" t="s">
        <v>2393</v>
      </c>
      <c r="BR24" t="s">
        <v>2393</v>
      </c>
      <c r="BS24" t="s">
        <v>2393</v>
      </c>
      <c r="BT24" t="s">
        <v>2393</v>
      </c>
      <c r="BU24" t="s">
        <v>2393</v>
      </c>
      <c r="BV24" t="s">
        <v>2394</v>
      </c>
      <c r="BX24" s="4" t="str">
        <f>INDEX(Table2[#All],MATCH(TEXT(JETNET[[#This Row],[SERNBR]],"000"),Table2[[#All],[SERIAL NUMBER]],0),MATCH("NAME",Table2[#Headers],0))</f>
        <v>GULFSTREAM AEROSPACE CORP</v>
      </c>
      <c r="BY24" s="4" t="str">
        <f>INDEX(Table2[#All],MATCH(TEXT(JETNET[[#This Row],[SERNBR]],"000"),Table2[[#All],[SERIAL NUMBER]],0),MATCH("N-NUMBER",Table2[#Headers],0))</f>
        <v>247PS</v>
      </c>
      <c r="BZ24" s="4" t="b">
        <f>"N"&amp;JETNET[[#This Row],[Current N Reg]]&lt;&gt;JETNET[[#This Row],[REGNBR]]</f>
        <v>0</v>
      </c>
    </row>
    <row r="25" spans="1:78" hidden="1" x14ac:dyDescent="0.25">
      <c r="A25" t="s">
        <v>2377</v>
      </c>
      <c r="B25" t="s">
        <v>125</v>
      </c>
      <c r="C25">
        <v>216</v>
      </c>
      <c r="D25" t="s">
        <v>2647</v>
      </c>
      <c r="E25" t="s">
        <v>2647</v>
      </c>
      <c r="F25" t="s">
        <v>2648</v>
      </c>
      <c r="G25" t="s">
        <v>2436</v>
      </c>
      <c r="H25" t="s">
        <v>2381</v>
      </c>
      <c r="I25" t="s">
        <v>2459</v>
      </c>
      <c r="J25" t="s">
        <v>2649</v>
      </c>
      <c r="K25" t="s">
        <v>2650</v>
      </c>
      <c r="M25" t="s">
        <v>2651</v>
      </c>
      <c r="N25" t="s">
        <v>2436</v>
      </c>
      <c r="O25">
        <v>66762</v>
      </c>
      <c r="P25" t="s">
        <v>2381</v>
      </c>
      <c r="Q25" t="s">
        <v>2400</v>
      </c>
      <c r="T25" t="s">
        <v>2652</v>
      </c>
      <c r="V25" t="s">
        <v>2653</v>
      </c>
      <c r="W25" t="s">
        <v>2654</v>
      </c>
      <c r="X25" t="s">
        <v>2655</v>
      </c>
      <c r="Y25" t="s">
        <v>2656</v>
      </c>
      <c r="Z25" t="s">
        <v>2652</v>
      </c>
      <c r="AC25" t="s">
        <v>2393</v>
      </c>
      <c r="AD25" t="s">
        <v>2657</v>
      </c>
      <c r="AE25" t="s">
        <v>2129</v>
      </c>
      <c r="AF25" t="s">
        <v>2658</v>
      </c>
      <c r="AG25" t="s">
        <v>2659</v>
      </c>
      <c r="AH25" t="s">
        <v>2436</v>
      </c>
      <c r="AI25" t="e">
        <v>#N/A</v>
      </c>
      <c r="AJ25" t="s">
        <v>2393</v>
      </c>
      <c r="AK25" t="s">
        <v>2393</v>
      </c>
      <c r="AL25" t="s">
        <v>2393</v>
      </c>
      <c r="AM25" t="s">
        <v>2393</v>
      </c>
      <c r="AN25" t="e">
        <v>#N/A</v>
      </c>
      <c r="AO25" t="s">
        <v>2393</v>
      </c>
      <c r="AP25" t="s">
        <v>2393</v>
      </c>
      <c r="AQ25" t="s">
        <v>2393</v>
      </c>
      <c r="AR25" t="s">
        <v>2393</v>
      </c>
      <c r="AS25" t="e">
        <v>#N/A</v>
      </c>
      <c r="AT25" t="s">
        <v>2393</v>
      </c>
      <c r="AU25" t="s">
        <v>2393</v>
      </c>
      <c r="AV25" t="e">
        <v>#N/A</v>
      </c>
      <c r="AW25" t="s">
        <v>2393</v>
      </c>
      <c r="AX25" t="s">
        <v>2393</v>
      </c>
      <c r="AY25" t="s">
        <v>2393</v>
      </c>
      <c r="AZ25" t="s">
        <v>2393</v>
      </c>
      <c r="BA25" t="s">
        <v>2393</v>
      </c>
      <c r="BB25" t="s">
        <v>2393</v>
      </c>
      <c r="BC25" t="s">
        <v>2393</v>
      </c>
      <c r="BD25" t="s">
        <v>2393</v>
      </c>
      <c r="BE25" t="s">
        <v>2393</v>
      </c>
      <c r="BF25" t="s">
        <v>2393</v>
      </c>
      <c r="BG25" t="s">
        <v>2393</v>
      </c>
      <c r="BH25" t="s">
        <v>2393</v>
      </c>
      <c r="BI25" t="s">
        <v>2393</v>
      </c>
      <c r="BJ25" t="s">
        <v>2393</v>
      </c>
      <c r="BK25" t="s">
        <v>2393</v>
      </c>
      <c r="BL25" t="s">
        <v>2393</v>
      </c>
      <c r="BM25" t="s">
        <v>2393</v>
      </c>
      <c r="BN25" t="s">
        <v>2393</v>
      </c>
      <c r="BO25" t="s">
        <v>2393</v>
      </c>
      <c r="BP25" t="s">
        <v>2393</v>
      </c>
      <c r="BQ25" t="s">
        <v>2393</v>
      </c>
      <c r="BR25" t="s">
        <v>2393</v>
      </c>
      <c r="BS25" t="s">
        <v>2393</v>
      </c>
      <c r="BT25" t="s">
        <v>2393</v>
      </c>
      <c r="BU25" t="s">
        <v>2393</v>
      </c>
      <c r="BV25" t="s">
        <v>2455</v>
      </c>
      <c r="BX25" s="4" t="str">
        <f>INDEX(Table2[#All],MATCH(TEXT(JETNET[[#This Row],[SERNBR]],"000"),Table2[[#All],[SERIAL NUMBER]],0),MATCH("NAME",Table2[#Headers],0))</f>
        <v>CAF LLC</v>
      </c>
      <c r="BY25" s="4" t="str">
        <f>INDEX(Table2[#All],MATCH(TEXT(JETNET[[#This Row],[SERNBR]],"000"),Table2[[#All],[SERIAL NUMBER]],0),MATCH("N-NUMBER",Table2[#Headers],0))</f>
        <v>192SW</v>
      </c>
      <c r="BZ25" s="4" t="b">
        <f>"N"&amp;JETNET[[#This Row],[Current N Reg]]&lt;&gt;JETNET[[#This Row],[REGNBR]]</f>
        <v>0</v>
      </c>
    </row>
    <row r="26" spans="1:78" hidden="1" x14ac:dyDescent="0.25">
      <c r="A26" t="s">
        <v>2377</v>
      </c>
      <c r="B26" t="s">
        <v>125</v>
      </c>
      <c r="C26">
        <v>216</v>
      </c>
      <c r="D26" t="s">
        <v>2647</v>
      </c>
      <c r="E26" t="s">
        <v>2647</v>
      </c>
      <c r="F26" t="s">
        <v>2648</v>
      </c>
      <c r="G26" t="s">
        <v>2436</v>
      </c>
      <c r="H26" t="s">
        <v>2381</v>
      </c>
      <c r="I26" t="s">
        <v>2382</v>
      </c>
      <c r="J26" t="s">
        <v>2649</v>
      </c>
      <c r="K26" t="s">
        <v>2650</v>
      </c>
      <c r="M26" t="s">
        <v>2651</v>
      </c>
      <c r="N26" t="s">
        <v>2436</v>
      </c>
      <c r="O26">
        <v>66762</v>
      </c>
      <c r="P26" t="s">
        <v>2381</v>
      </c>
      <c r="Q26" t="s">
        <v>2400</v>
      </c>
      <c r="T26" t="s">
        <v>2652</v>
      </c>
      <c r="V26" t="s">
        <v>2653</v>
      </c>
      <c r="W26" t="s">
        <v>2654</v>
      </c>
      <c r="X26" t="s">
        <v>2655</v>
      </c>
      <c r="Y26" t="s">
        <v>2656</v>
      </c>
      <c r="Z26" t="s">
        <v>2652</v>
      </c>
      <c r="AC26" t="s">
        <v>2393</v>
      </c>
      <c r="AD26" t="s">
        <v>2657</v>
      </c>
      <c r="AE26" t="s">
        <v>2129</v>
      </c>
      <c r="AF26" t="s">
        <v>2658</v>
      </c>
      <c r="AG26" t="s">
        <v>2659</v>
      </c>
      <c r="AH26" t="s">
        <v>2436</v>
      </c>
      <c r="AI26" t="e">
        <v>#N/A</v>
      </c>
      <c r="AJ26" t="s">
        <v>2393</v>
      </c>
      <c r="AK26" t="s">
        <v>2393</v>
      </c>
      <c r="AL26" t="s">
        <v>2393</v>
      </c>
      <c r="AM26" t="s">
        <v>2393</v>
      </c>
      <c r="AN26" t="e">
        <v>#N/A</v>
      </c>
      <c r="AO26" t="s">
        <v>2393</v>
      </c>
      <c r="AP26" t="s">
        <v>2393</v>
      </c>
      <c r="AQ26" t="s">
        <v>2393</v>
      </c>
      <c r="AR26" t="s">
        <v>2393</v>
      </c>
      <c r="AS26" t="e">
        <v>#N/A</v>
      </c>
      <c r="AT26" t="s">
        <v>2393</v>
      </c>
      <c r="AU26" t="s">
        <v>2393</v>
      </c>
      <c r="AV26" t="e">
        <v>#N/A</v>
      </c>
      <c r="AW26" t="s">
        <v>2393</v>
      </c>
      <c r="AX26" t="s">
        <v>2393</v>
      </c>
      <c r="AY26" t="s">
        <v>2393</v>
      </c>
      <c r="AZ26" t="s">
        <v>2393</v>
      </c>
      <c r="BA26" t="s">
        <v>2393</v>
      </c>
      <c r="BB26" t="s">
        <v>2393</v>
      </c>
      <c r="BC26" t="s">
        <v>2393</v>
      </c>
      <c r="BD26" t="s">
        <v>2393</v>
      </c>
      <c r="BE26" t="s">
        <v>2393</v>
      </c>
      <c r="BF26" t="s">
        <v>2393</v>
      </c>
      <c r="BG26" t="s">
        <v>2393</v>
      </c>
      <c r="BH26" t="s">
        <v>2393</v>
      </c>
      <c r="BI26" t="s">
        <v>2393</v>
      </c>
      <c r="BJ26" t="s">
        <v>2393</v>
      </c>
      <c r="BK26" t="s">
        <v>2393</v>
      </c>
      <c r="BL26" t="s">
        <v>2393</v>
      </c>
      <c r="BM26" t="s">
        <v>2393</v>
      </c>
      <c r="BN26" t="s">
        <v>2393</v>
      </c>
      <c r="BO26" t="s">
        <v>2393</v>
      </c>
      <c r="BP26" t="s">
        <v>2393</v>
      </c>
      <c r="BQ26" t="s">
        <v>2393</v>
      </c>
      <c r="BR26" t="s">
        <v>2393</v>
      </c>
      <c r="BS26" t="s">
        <v>2393</v>
      </c>
      <c r="BT26" t="s">
        <v>2393</v>
      </c>
      <c r="BU26" t="s">
        <v>2393</v>
      </c>
      <c r="BV26" t="s">
        <v>2455</v>
      </c>
      <c r="BX26" s="4" t="str">
        <f>INDEX(Table2[#All],MATCH(TEXT(JETNET[[#This Row],[SERNBR]],"000"),Table2[[#All],[SERIAL NUMBER]],0),MATCH("NAME",Table2[#Headers],0))</f>
        <v>CAF LLC</v>
      </c>
      <c r="BY26" s="4" t="str">
        <f>INDEX(Table2[#All],MATCH(TEXT(JETNET[[#This Row],[SERNBR]],"000"),Table2[[#All],[SERIAL NUMBER]],0),MATCH("N-NUMBER",Table2[#Headers],0))</f>
        <v>192SW</v>
      </c>
      <c r="BZ26" s="4" t="b">
        <f>"N"&amp;JETNET[[#This Row],[Current N Reg]]&lt;&gt;JETNET[[#This Row],[REGNBR]]</f>
        <v>0</v>
      </c>
    </row>
    <row r="27" spans="1:78" hidden="1" x14ac:dyDescent="0.25">
      <c r="A27" t="s">
        <v>2377</v>
      </c>
      <c r="B27" t="s">
        <v>125</v>
      </c>
      <c r="C27">
        <v>217</v>
      </c>
      <c r="D27" t="s">
        <v>14</v>
      </c>
      <c r="E27" t="s">
        <v>14</v>
      </c>
      <c r="F27" t="s">
        <v>2660</v>
      </c>
      <c r="G27" t="s">
        <v>2661</v>
      </c>
      <c r="H27" t="s">
        <v>2381</v>
      </c>
      <c r="I27" t="s">
        <v>2382</v>
      </c>
      <c r="J27" t="s">
        <v>2662</v>
      </c>
      <c r="K27" t="s">
        <v>2663</v>
      </c>
      <c r="M27" t="s">
        <v>2664</v>
      </c>
      <c r="N27" t="s">
        <v>2661</v>
      </c>
      <c r="O27">
        <v>60649</v>
      </c>
      <c r="P27" t="s">
        <v>2381</v>
      </c>
      <c r="Q27" t="s">
        <v>2400</v>
      </c>
      <c r="V27" t="s">
        <v>2665</v>
      </c>
      <c r="W27" t="s">
        <v>2666</v>
      </c>
      <c r="Z27" t="s">
        <v>2667</v>
      </c>
      <c r="AB27" t="s">
        <v>2667</v>
      </c>
      <c r="AC27" t="s">
        <v>2393</v>
      </c>
      <c r="AD27" t="s">
        <v>2668</v>
      </c>
      <c r="AE27" t="s">
        <v>2136</v>
      </c>
      <c r="AF27" t="s">
        <v>2669</v>
      </c>
      <c r="AG27" t="s">
        <v>2670</v>
      </c>
      <c r="AH27" t="s">
        <v>2661</v>
      </c>
      <c r="AI27" t="e">
        <v>#N/A</v>
      </c>
      <c r="AJ27" t="s">
        <v>2393</v>
      </c>
      <c r="AK27" t="s">
        <v>2393</v>
      </c>
      <c r="AL27" t="s">
        <v>2393</v>
      </c>
      <c r="AM27" t="s">
        <v>2393</v>
      </c>
      <c r="AN27" t="e">
        <v>#N/A</v>
      </c>
      <c r="AO27" t="s">
        <v>2393</v>
      </c>
      <c r="AP27" t="s">
        <v>2393</v>
      </c>
      <c r="AQ27" t="s">
        <v>2393</v>
      </c>
      <c r="AR27" t="s">
        <v>2393</v>
      </c>
      <c r="AS27" t="e">
        <v>#N/A</v>
      </c>
      <c r="AT27" t="s">
        <v>2393</v>
      </c>
      <c r="AU27" t="s">
        <v>2393</v>
      </c>
      <c r="AV27" t="e">
        <v>#N/A</v>
      </c>
      <c r="AW27" t="s">
        <v>2671</v>
      </c>
      <c r="AX27" t="s">
        <v>2672</v>
      </c>
      <c r="AY27" t="s">
        <v>2393</v>
      </c>
      <c r="AZ27" t="s">
        <v>2673</v>
      </c>
      <c r="BA27" t="s">
        <v>2674</v>
      </c>
      <c r="BB27" t="s">
        <v>2675</v>
      </c>
      <c r="BC27" t="s">
        <v>2676</v>
      </c>
      <c r="BD27" t="s">
        <v>2393</v>
      </c>
      <c r="BE27" t="s">
        <v>2393</v>
      </c>
      <c r="BF27" t="s">
        <v>2393</v>
      </c>
      <c r="BG27" t="s">
        <v>2393</v>
      </c>
      <c r="BH27" t="s">
        <v>2393</v>
      </c>
      <c r="BI27" t="s">
        <v>2393</v>
      </c>
      <c r="BJ27" t="s">
        <v>2393</v>
      </c>
      <c r="BK27" t="s">
        <v>2393</v>
      </c>
      <c r="BL27" t="s">
        <v>2393</v>
      </c>
      <c r="BM27" t="s">
        <v>2393</v>
      </c>
      <c r="BN27" t="s">
        <v>2393</v>
      </c>
      <c r="BO27" t="s">
        <v>2393</v>
      </c>
      <c r="BP27" t="s">
        <v>2393</v>
      </c>
      <c r="BQ27" t="s">
        <v>2393</v>
      </c>
      <c r="BR27" t="s">
        <v>2393</v>
      </c>
      <c r="BS27" t="s">
        <v>2393</v>
      </c>
      <c r="BT27" t="s">
        <v>2393</v>
      </c>
      <c r="BU27" t="s">
        <v>2393</v>
      </c>
      <c r="BV27" t="s">
        <v>2393</v>
      </c>
      <c r="BX27" s="4" t="str">
        <f>INDEX(Table2[#All],MATCH(TEXT(JETNET[[#This Row],[SERNBR]],"000"),Table2[[#All],[SERIAL NUMBER]],0),MATCH("NAME",Table2[#Headers],0))</f>
        <v>GS 150-217 LLC</v>
      </c>
      <c r="BY27" s="4" t="str">
        <f>INDEX(Table2[#All],MATCH(TEXT(JETNET[[#This Row],[SERNBR]],"000"),Table2[[#All],[SERIAL NUMBER]],0),MATCH("N-NUMBER",Table2[#Headers],0))</f>
        <v>217MS</v>
      </c>
      <c r="BZ27" s="4" t="b">
        <f>"N"&amp;JETNET[[#This Row],[Current N Reg]]&lt;&gt;JETNET[[#This Row],[REGNBR]]</f>
        <v>0</v>
      </c>
    </row>
    <row r="28" spans="1:78" hidden="1" x14ac:dyDescent="0.25">
      <c r="A28" t="s">
        <v>2377</v>
      </c>
      <c r="B28" t="s">
        <v>125</v>
      </c>
      <c r="C28">
        <v>218</v>
      </c>
      <c r="D28" t="s">
        <v>12</v>
      </c>
      <c r="E28" t="s">
        <v>12</v>
      </c>
      <c r="F28" t="s">
        <v>2677</v>
      </c>
      <c r="G28" t="s">
        <v>2678</v>
      </c>
      <c r="H28" t="s">
        <v>2381</v>
      </c>
      <c r="I28" t="s">
        <v>2382</v>
      </c>
      <c r="J28" t="s">
        <v>2679</v>
      </c>
      <c r="K28" t="s">
        <v>2680</v>
      </c>
      <c r="M28" t="s">
        <v>2681</v>
      </c>
      <c r="N28" t="s">
        <v>2678</v>
      </c>
      <c r="O28">
        <v>74820</v>
      </c>
      <c r="P28" t="s">
        <v>2381</v>
      </c>
      <c r="Q28" t="s">
        <v>2400</v>
      </c>
      <c r="U28" t="s">
        <v>2682</v>
      </c>
      <c r="V28" t="s">
        <v>2479</v>
      </c>
      <c r="W28" t="s">
        <v>2683</v>
      </c>
      <c r="X28" t="s">
        <v>2404</v>
      </c>
      <c r="Z28" t="s">
        <v>2682</v>
      </c>
      <c r="AB28" t="s">
        <v>2682</v>
      </c>
      <c r="AC28" t="s">
        <v>2393</v>
      </c>
      <c r="AD28" t="s">
        <v>2684</v>
      </c>
      <c r="AE28" t="s">
        <v>115</v>
      </c>
      <c r="AF28" t="s">
        <v>2685</v>
      </c>
      <c r="AG28" t="s">
        <v>2686</v>
      </c>
      <c r="AH28" t="s">
        <v>2678</v>
      </c>
      <c r="AI28" t="e">
        <v>#N/A</v>
      </c>
      <c r="AJ28" t="s">
        <v>2393</v>
      </c>
      <c r="AK28" t="s">
        <v>2393</v>
      </c>
      <c r="AL28" t="s">
        <v>2393</v>
      </c>
      <c r="AM28" t="s">
        <v>2393</v>
      </c>
      <c r="AN28" t="e">
        <v>#N/A</v>
      </c>
      <c r="AO28" t="s">
        <v>2393</v>
      </c>
      <c r="AP28" t="s">
        <v>2393</v>
      </c>
      <c r="AQ28" t="s">
        <v>2393</v>
      </c>
      <c r="AR28" t="s">
        <v>2393</v>
      </c>
      <c r="AS28" t="e">
        <v>#N/A</v>
      </c>
      <c r="AT28" t="s">
        <v>2393</v>
      </c>
      <c r="AU28" t="s">
        <v>2393</v>
      </c>
      <c r="AV28" t="e">
        <v>#N/A</v>
      </c>
      <c r="AW28" t="s">
        <v>2393</v>
      </c>
      <c r="AX28" t="s">
        <v>2393</v>
      </c>
      <c r="AY28" t="s">
        <v>2393</v>
      </c>
      <c r="AZ28" t="s">
        <v>2393</v>
      </c>
      <c r="BA28" t="s">
        <v>2393</v>
      </c>
      <c r="BB28" t="s">
        <v>2393</v>
      </c>
      <c r="BC28" t="s">
        <v>2393</v>
      </c>
      <c r="BD28" t="s">
        <v>2393</v>
      </c>
      <c r="BE28" t="s">
        <v>2393</v>
      </c>
      <c r="BF28" t="s">
        <v>2393</v>
      </c>
      <c r="BG28" t="s">
        <v>2393</v>
      </c>
      <c r="BH28" t="s">
        <v>2393</v>
      </c>
      <c r="BI28" t="s">
        <v>2393</v>
      </c>
      <c r="BJ28" t="s">
        <v>2393</v>
      </c>
      <c r="BK28" t="s">
        <v>2393</v>
      </c>
      <c r="BL28" t="s">
        <v>2393</v>
      </c>
      <c r="BM28" t="s">
        <v>2393</v>
      </c>
      <c r="BN28" t="s">
        <v>2393</v>
      </c>
      <c r="BO28" t="s">
        <v>2393</v>
      </c>
      <c r="BP28" t="s">
        <v>2393</v>
      </c>
      <c r="BQ28" t="s">
        <v>2393</v>
      </c>
      <c r="BR28" t="s">
        <v>2393</v>
      </c>
      <c r="BS28" t="s">
        <v>2393</v>
      </c>
      <c r="BT28" t="s">
        <v>2393</v>
      </c>
      <c r="BU28" t="s">
        <v>2393</v>
      </c>
      <c r="BV28" t="s">
        <v>2393</v>
      </c>
      <c r="BX28" s="4" t="str">
        <f>INDEX(Table2[#All],MATCH(TEXT(JETNET[[#This Row],[SERNBR]],"000"),Table2[[#All],[SERIAL NUMBER]],0),MATCH("NAME",Table2[#Headers],0))</f>
        <v>CONQUEST AIR LLC</v>
      </c>
      <c r="BY28" s="4" t="str">
        <f>INDEX(Table2[#All],MATCH(TEXT(JETNET[[#This Row],[SERNBR]],"000"),Table2[[#All],[SERIAL NUMBER]],0),MATCH("N-NUMBER",Table2[#Headers],0))</f>
        <v>1HE</v>
      </c>
      <c r="BZ28" s="4" t="b">
        <f>"N"&amp;JETNET[[#This Row],[Current N Reg]]&lt;&gt;JETNET[[#This Row],[REGNBR]]</f>
        <v>0</v>
      </c>
    </row>
    <row r="29" spans="1:78" hidden="1" x14ac:dyDescent="0.25">
      <c r="A29" t="s">
        <v>2377</v>
      </c>
      <c r="B29" t="s">
        <v>125</v>
      </c>
      <c r="C29">
        <v>219</v>
      </c>
      <c r="D29" t="s">
        <v>1819</v>
      </c>
      <c r="E29" t="s">
        <v>2687</v>
      </c>
      <c r="F29" t="s">
        <v>2688</v>
      </c>
      <c r="H29" t="s">
        <v>2689</v>
      </c>
      <c r="I29" t="s">
        <v>2690</v>
      </c>
      <c r="J29" t="s">
        <v>2691</v>
      </c>
      <c r="K29" t="s">
        <v>2692</v>
      </c>
      <c r="L29" t="s">
        <v>2693</v>
      </c>
      <c r="M29" t="s">
        <v>2694</v>
      </c>
      <c r="P29" t="s">
        <v>2689</v>
      </c>
      <c r="Q29" t="s">
        <v>2690</v>
      </c>
      <c r="R29" t="s">
        <v>2695</v>
      </c>
      <c r="S29" t="s">
        <v>2696</v>
      </c>
      <c r="T29" t="s">
        <v>2697</v>
      </c>
      <c r="V29" t="s">
        <v>2698</v>
      </c>
      <c r="W29" t="s">
        <v>2699</v>
      </c>
      <c r="X29" t="s">
        <v>2700</v>
      </c>
      <c r="Y29" t="s">
        <v>2701</v>
      </c>
      <c r="Z29" t="s">
        <v>2697</v>
      </c>
      <c r="AA29" t="s">
        <v>2697</v>
      </c>
      <c r="AC29" t="s">
        <v>2702</v>
      </c>
      <c r="AD29" t="s">
        <v>2703</v>
      </c>
      <c r="AE29" t="s">
        <v>2704</v>
      </c>
      <c r="AF29" t="s">
        <v>2393</v>
      </c>
      <c r="AG29" t="s">
        <v>2393</v>
      </c>
      <c r="AH29" t="s">
        <v>2393</v>
      </c>
      <c r="AI29" t="e">
        <v>#N/A</v>
      </c>
      <c r="AJ29" t="s">
        <v>2393</v>
      </c>
      <c r="AK29" t="s">
        <v>2393</v>
      </c>
      <c r="AL29" t="s">
        <v>2393</v>
      </c>
      <c r="AM29" t="s">
        <v>2393</v>
      </c>
      <c r="AN29" t="e">
        <v>#N/A</v>
      </c>
      <c r="AO29" t="s">
        <v>2393</v>
      </c>
      <c r="AP29" t="s">
        <v>2393</v>
      </c>
      <c r="AQ29" t="s">
        <v>2393</v>
      </c>
      <c r="AR29" t="s">
        <v>2393</v>
      </c>
      <c r="AS29" t="e">
        <v>#N/A</v>
      </c>
      <c r="AT29" t="s">
        <v>2393</v>
      </c>
      <c r="AU29" t="s">
        <v>2393</v>
      </c>
      <c r="AV29" t="e">
        <v>#N/A</v>
      </c>
      <c r="AW29" t="s">
        <v>2393</v>
      </c>
      <c r="AX29" t="s">
        <v>2393</v>
      </c>
      <c r="AY29" t="s">
        <v>2393</v>
      </c>
      <c r="AZ29" t="s">
        <v>2393</v>
      </c>
      <c r="BA29" t="s">
        <v>2393</v>
      </c>
      <c r="BB29" t="s">
        <v>2393</v>
      </c>
      <c r="BC29" t="s">
        <v>2393</v>
      </c>
      <c r="BD29" t="s">
        <v>2393</v>
      </c>
      <c r="BE29" t="s">
        <v>2393</v>
      </c>
      <c r="BF29" t="s">
        <v>2393</v>
      </c>
      <c r="BG29" t="s">
        <v>2393</v>
      </c>
      <c r="BH29" t="s">
        <v>2393</v>
      </c>
      <c r="BI29" t="s">
        <v>2393</v>
      </c>
      <c r="BJ29" t="s">
        <v>2393</v>
      </c>
      <c r="BK29" t="s">
        <v>2393</v>
      </c>
      <c r="BL29" t="s">
        <v>2393</v>
      </c>
      <c r="BM29" t="s">
        <v>2393</v>
      </c>
      <c r="BN29" t="s">
        <v>2393</v>
      </c>
      <c r="BO29" t="s">
        <v>2393</v>
      </c>
      <c r="BP29" t="s">
        <v>2393</v>
      </c>
      <c r="BQ29" t="s">
        <v>2393</v>
      </c>
      <c r="BR29" t="s">
        <v>2393</v>
      </c>
      <c r="BS29" t="s">
        <v>2393</v>
      </c>
      <c r="BT29" t="s">
        <v>2393</v>
      </c>
      <c r="BU29" t="s">
        <v>2455</v>
      </c>
      <c r="BV29" t="s">
        <v>2455</v>
      </c>
      <c r="BX29" s="4" t="e">
        <f>INDEX(Table2[#All],MATCH(TEXT(JETNET[[#This Row],[SERNBR]],"000"),Table2[[#All],[SERIAL NUMBER]],0),MATCH("NAME",Table2[#Headers],0))</f>
        <v>#N/A</v>
      </c>
      <c r="BY29" s="4" t="e">
        <f>INDEX(Table2[#All],MATCH(TEXT(JETNET[[#This Row],[SERNBR]],"000"),Table2[[#All],[SERIAL NUMBER]],0),MATCH("N-NUMBER",Table2[#Headers],0))</f>
        <v>#N/A</v>
      </c>
      <c r="BZ29" s="4" t="e">
        <f>"N"&amp;JETNET[[#This Row],[Current N Reg]]&lt;&gt;JETNET[[#This Row],[REGNBR]]</f>
        <v>#N/A</v>
      </c>
    </row>
    <row r="30" spans="1:78" hidden="1" x14ac:dyDescent="0.25">
      <c r="A30" t="s">
        <v>2377</v>
      </c>
      <c r="B30" t="s">
        <v>125</v>
      </c>
      <c r="C30">
        <v>219</v>
      </c>
      <c r="D30" t="s">
        <v>1819</v>
      </c>
      <c r="E30" t="s">
        <v>2687</v>
      </c>
      <c r="F30" t="s">
        <v>2688</v>
      </c>
      <c r="H30" t="s">
        <v>2689</v>
      </c>
      <c r="I30" t="s">
        <v>2382</v>
      </c>
      <c r="J30" t="s">
        <v>2705</v>
      </c>
      <c r="K30" t="s">
        <v>2706</v>
      </c>
      <c r="L30" t="s">
        <v>2707</v>
      </c>
      <c r="M30" t="s">
        <v>2708</v>
      </c>
      <c r="O30">
        <v>9490</v>
      </c>
      <c r="P30" t="s">
        <v>2709</v>
      </c>
      <c r="Q30" t="s">
        <v>2400</v>
      </c>
      <c r="T30" t="s">
        <v>2710</v>
      </c>
      <c r="V30" t="s">
        <v>2711</v>
      </c>
      <c r="W30" t="s">
        <v>2712</v>
      </c>
      <c r="X30" t="s">
        <v>2575</v>
      </c>
      <c r="Y30" t="s">
        <v>2713</v>
      </c>
      <c r="Z30" t="s">
        <v>2710</v>
      </c>
      <c r="AC30" t="s">
        <v>2702</v>
      </c>
      <c r="AD30" t="s">
        <v>2703</v>
      </c>
      <c r="AE30" t="s">
        <v>2704</v>
      </c>
      <c r="AF30" t="s">
        <v>2393</v>
      </c>
      <c r="AG30" t="s">
        <v>2393</v>
      </c>
      <c r="AH30" t="s">
        <v>2393</v>
      </c>
      <c r="AI30" t="e">
        <v>#N/A</v>
      </c>
      <c r="AJ30" t="s">
        <v>2393</v>
      </c>
      <c r="AK30" t="s">
        <v>2393</v>
      </c>
      <c r="AL30" t="s">
        <v>2393</v>
      </c>
      <c r="AM30" t="s">
        <v>2393</v>
      </c>
      <c r="AN30" t="e">
        <v>#N/A</v>
      </c>
      <c r="AO30" t="s">
        <v>2393</v>
      </c>
      <c r="AP30" t="s">
        <v>2393</v>
      </c>
      <c r="AQ30" t="s">
        <v>2393</v>
      </c>
      <c r="AR30" t="s">
        <v>2393</v>
      </c>
      <c r="AS30" t="e">
        <v>#N/A</v>
      </c>
      <c r="AT30" t="s">
        <v>2393</v>
      </c>
      <c r="AU30" t="s">
        <v>2393</v>
      </c>
      <c r="AV30" t="e">
        <v>#N/A</v>
      </c>
      <c r="AW30" t="s">
        <v>2393</v>
      </c>
      <c r="AX30" t="s">
        <v>2393</v>
      </c>
      <c r="AY30" t="s">
        <v>2393</v>
      </c>
      <c r="AZ30" t="s">
        <v>2393</v>
      </c>
      <c r="BA30" t="s">
        <v>2393</v>
      </c>
      <c r="BB30" t="s">
        <v>2393</v>
      </c>
      <c r="BC30" t="s">
        <v>2393</v>
      </c>
      <c r="BD30" t="s">
        <v>2393</v>
      </c>
      <c r="BE30" t="s">
        <v>2393</v>
      </c>
      <c r="BF30" t="s">
        <v>2393</v>
      </c>
      <c r="BG30" t="s">
        <v>2393</v>
      </c>
      <c r="BH30" t="s">
        <v>2393</v>
      </c>
      <c r="BI30" t="s">
        <v>2393</v>
      </c>
      <c r="BJ30" t="s">
        <v>2393</v>
      </c>
      <c r="BK30" t="s">
        <v>2393</v>
      </c>
      <c r="BL30" t="s">
        <v>2393</v>
      </c>
      <c r="BM30" t="s">
        <v>2393</v>
      </c>
      <c r="BN30" t="s">
        <v>2393</v>
      </c>
      <c r="BO30" t="s">
        <v>2393</v>
      </c>
      <c r="BP30" t="s">
        <v>2393</v>
      </c>
      <c r="BQ30" t="s">
        <v>2393</v>
      </c>
      <c r="BR30" t="s">
        <v>2393</v>
      </c>
      <c r="BS30" t="s">
        <v>2393</v>
      </c>
      <c r="BT30" t="s">
        <v>2393</v>
      </c>
      <c r="BU30" t="s">
        <v>2393</v>
      </c>
      <c r="BV30" t="s">
        <v>2394</v>
      </c>
      <c r="BX30" s="4" t="e">
        <f>INDEX(Table2[#All],MATCH(TEXT(JETNET[[#This Row],[SERNBR]],"000"),Table2[[#All],[SERIAL NUMBER]],0),MATCH("NAME",Table2[#Headers],0))</f>
        <v>#N/A</v>
      </c>
      <c r="BY30" s="4" t="e">
        <f>INDEX(Table2[#All],MATCH(TEXT(JETNET[[#This Row],[SERNBR]],"000"),Table2[[#All],[SERIAL NUMBER]],0),MATCH("N-NUMBER",Table2[#Headers],0))</f>
        <v>#N/A</v>
      </c>
      <c r="BZ30" s="4" t="e">
        <f>"N"&amp;JETNET[[#This Row],[Current N Reg]]&lt;&gt;JETNET[[#This Row],[REGNBR]]</f>
        <v>#N/A</v>
      </c>
    </row>
    <row r="31" spans="1:78" hidden="1" x14ac:dyDescent="0.25">
      <c r="A31" t="s">
        <v>2377</v>
      </c>
      <c r="B31" t="s">
        <v>125</v>
      </c>
      <c r="C31">
        <v>220</v>
      </c>
      <c r="D31" t="s">
        <v>2714</v>
      </c>
      <c r="E31" t="s">
        <v>2714</v>
      </c>
      <c r="F31" t="s">
        <v>2715</v>
      </c>
      <c r="G31" t="s">
        <v>2519</v>
      </c>
      <c r="H31" t="s">
        <v>2381</v>
      </c>
      <c r="I31" t="s">
        <v>2520</v>
      </c>
      <c r="J31" t="s">
        <v>2716</v>
      </c>
      <c r="K31" t="s">
        <v>2717</v>
      </c>
      <c r="M31" t="s">
        <v>2524</v>
      </c>
      <c r="N31" t="s">
        <v>2519</v>
      </c>
      <c r="O31">
        <v>85260</v>
      </c>
      <c r="P31" t="s">
        <v>2381</v>
      </c>
      <c r="Q31" t="s">
        <v>2718</v>
      </c>
      <c r="R31" t="s">
        <v>2719</v>
      </c>
      <c r="T31" t="s">
        <v>2720</v>
      </c>
      <c r="V31" t="s">
        <v>2721</v>
      </c>
      <c r="W31" t="s">
        <v>2722</v>
      </c>
      <c r="X31" t="s">
        <v>2382</v>
      </c>
      <c r="Y31" t="s">
        <v>2719</v>
      </c>
      <c r="Z31" t="s">
        <v>2723</v>
      </c>
      <c r="AA31" t="s">
        <v>2720</v>
      </c>
      <c r="AB31" t="s">
        <v>2723</v>
      </c>
      <c r="AC31" t="s">
        <v>2393</v>
      </c>
      <c r="AD31" t="s">
        <v>2724</v>
      </c>
      <c r="AE31" t="s">
        <v>2119</v>
      </c>
      <c r="AF31" t="s">
        <v>2725</v>
      </c>
      <c r="AG31" t="s">
        <v>2726</v>
      </c>
      <c r="AH31" t="s">
        <v>2519</v>
      </c>
      <c r="AI31" t="e">
        <v>#N/A</v>
      </c>
      <c r="AJ31" t="s">
        <v>2727</v>
      </c>
      <c r="AK31" t="s">
        <v>2393</v>
      </c>
      <c r="AL31" t="s">
        <v>2393</v>
      </c>
      <c r="AM31" t="s">
        <v>2393</v>
      </c>
      <c r="AN31" t="e">
        <v>#N/A</v>
      </c>
      <c r="AO31" t="s">
        <v>2393</v>
      </c>
      <c r="AP31" t="s">
        <v>2393</v>
      </c>
      <c r="AQ31" t="s">
        <v>2393</v>
      </c>
      <c r="AR31" t="s">
        <v>2393</v>
      </c>
      <c r="AS31" t="e">
        <v>#N/A</v>
      </c>
      <c r="AT31" t="s">
        <v>2393</v>
      </c>
      <c r="AU31" t="s">
        <v>2393</v>
      </c>
      <c r="AV31" t="e">
        <v>#N/A</v>
      </c>
      <c r="AW31" t="s">
        <v>2728</v>
      </c>
      <c r="AX31" t="s">
        <v>2729</v>
      </c>
      <c r="AY31" t="s">
        <v>2393</v>
      </c>
      <c r="AZ31" t="s">
        <v>2524</v>
      </c>
      <c r="BA31" t="s">
        <v>2730</v>
      </c>
      <c r="BB31" t="s">
        <v>2731</v>
      </c>
      <c r="BC31" t="s">
        <v>2732</v>
      </c>
      <c r="BD31" t="s">
        <v>2733</v>
      </c>
      <c r="BE31" t="s">
        <v>2393</v>
      </c>
      <c r="BF31" t="s">
        <v>2393</v>
      </c>
      <c r="BG31" t="s">
        <v>2393</v>
      </c>
      <c r="BH31" t="s">
        <v>2393</v>
      </c>
      <c r="BI31" t="s">
        <v>2393</v>
      </c>
      <c r="BJ31" t="s">
        <v>2393</v>
      </c>
      <c r="BK31" t="s">
        <v>2393</v>
      </c>
      <c r="BL31" t="s">
        <v>2393</v>
      </c>
      <c r="BM31" t="s">
        <v>2393</v>
      </c>
      <c r="BN31" t="s">
        <v>2393</v>
      </c>
      <c r="BO31" t="s">
        <v>2393</v>
      </c>
      <c r="BP31" t="s">
        <v>2393</v>
      </c>
      <c r="BQ31" t="s">
        <v>2393</v>
      </c>
      <c r="BR31" t="s">
        <v>2393</v>
      </c>
      <c r="BS31" t="s">
        <v>2393</v>
      </c>
      <c r="BT31" t="s">
        <v>2393</v>
      </c>
      <c r="BU31" t="s">
        <v>2455</v>
      </c>
      <c r="BV31" t="s">
        <v>2455</v>
      </c>
      <c r="BX31" s="4" t="str">
        <f>INDEX(Table2[#All],MATCH(TEXT(JETNET[[#This Row],[SERNBR]],"000"),Table2[[#All],[SERIAL NUMBER]],0),MATCH("NAME",Table2[#Headers],0))</f>
        <v>GH CONSULTING SERVICES LLC</v>
      </c>
      <c r="BY31" s="4" t="str">
        <f>INDEX(Table2[#All],MATCH(TEXT(JETNET[[#This Row],[SERNBR]],"000"),Table2[[#All],[SERIAL NUMBER]],0),MATCH("N-NUMBER",Table2[#Headers],0))</f>
        <v>150MT</v>
      </c>
      <c r="BZ31" s="4" t="b">
        <f>"N"&amp;JETNET[[#This Row],[Current N Reg]]&lt;&gt;JETNET[[#This Row],[REGNBR]]</f>
        <v>0</v>
      </c>
    </row>
    <row r="32" spans="1:78" hidden="1" x14ac:dyDescent="0.25">
      <c r="A32" t="s">
        <v>2377</v>
      </c>
      <c r="B32" t="s">
        <v>125</v>
      </c>
      <c r="C32">
        <v>220</v>
      </c>
      <c r="D32" t="s">
        <v>2714</v>
      </c>
      <c r="E32" t="s">
        <v>2714</v>
      </c>
      <c r="F32" t="s">
        <v>2715</v>
      </c>
      <c r="G32" t="s">
        <v>2519</v>
      </c>
      <c r="H32" t="s">
        <v>2381</v>
      </c>
      <c r="I32" t="s">
        <v>2555</v>
      </c>
      <c r="J32" t="s">
        <v>2734</v>
      </c>
      <c r="K32" t="s">
        <v>2735</v>
      </c>
      <c r="L32" t="s">
        <v>2736</v>
      </c>
      <c r="M32" t="s">
        <v>2524</v>
      </c>
      <c r="N32" t="s">
        <v>2519</v>
      </c>
      <c r="O32">
        <v>85258</v>
      </c>
      <c r="P32" t="s">
        <v>2381</v>
      </c>
      <c r="Q32" t="s">
        <v>2400</v>
      </c>
      <c r="S32" t="s">
        <v>2737</v>
      </c>
      <c r="T32" t="s">
        <v>2738</v>
      </c>
      <c r="V32" t="s">
        <v>2739</v>
      </c>
      <c r="W32" t="s">
        <v>2740</v>
      </c>
      <c r="X32" t="s">
        <v>2741</v>
      </c>
      <c r="Z32" t="s">
        <v>2738</v>
      </c>
      <c r="AC32" t="s">
        <v>2393</v>
      </c>
      <c r="AD32" t="s">
        <v>2724</v>
      </c>
      <c r="AE32" t="s">
        <v>2119</v>
      </c>
      <c r="AF32" t="s">
        <v>2725</v>
      </c>
      <c r="AG32" t="s">
        <v>2726</v>
      </c>
      <c r="AH32" t="s">
        <v>2519</v>
      </c>
      <c r="AI32" t="e">
        <v>#N/A</v>
      </c>
      <c r="AJ32" t="s">
        <v>2727</v>
      </c>
      <c r="AK32" t="s">
        <v>2393</v>
      </c>
      <c r="AL32" t="s">
        <v>2393</v>
      </c>
      <c r="AM32" t="s">
        <v>2393</v>
      </c>
      <c r="AN32" t="e">
        <v>#N/A</v>
      </c>
      <c r="AO32" t="s">
        <v>2393</v>
      </c>
      <c r="AP32" t="s">
        <v>2393</v>
      </c>
      <c r="AQ32" t="s">
        <v>2393</v>
      </c>
      <c r="AR32" t="s">
        <v>2393</v>
      </c>
      <c r="AS32" t="e">
        <v>#N/A</v>
      </c>
      <c r="AT32" t="s">
        <v>2393</v>
      </c>
      <c r="AU32" t="s">
        <v>2393</v>
      </c>
      <c r="AV32" t="e">
        <v>#N/A</v>
      </c>
      <c r="AW32" t="s">
        <v>2728</v>
      </c>
      <c r="AX32" t="s">
        <v>2729</v>
      </c>
      <c r="AY32" t="s">
        <v>2393</v>
      </c>
      <c r="AZ32" t="s">
        <v>2524</v>
      </c>
      <c r="BA32" t="s">
        <v>2730</v>
      </c>
      <c r="BB32" t="s">
        <v>2731</v>
      </c>
      <c r="BC32" t="s">
        <v>2732</v>
      </c>
      <c r="BD32" t="s">
        <v>2733</v>
      </c>
      <c r="BE32" t="s">
        <v>2393</v>
      </c>
      <c r="BF32" t="s">
        <v>2393</v>
      </c>
      <c r="BG32" t="s">
        <v>2393</v>
      </c>
      <c r="BH32" t="s">
        <v>2393</v>
      </c>
      <c r="BI32" t="s">
        <v>2393</v>
      </c>
      <c r="BJ32" t="s">
        <v>2393</v>
      </c>
      <c r="BK32" t="s">
        <v>2393</v>
      </c>
      <c r="BL32" t="s">
        <v>2393</v>
      </c>
      <c r="BM32" t="s">
        <v>2393</v>
      </c>
      <c r="BN32" t="s">
        <v>2393</v>
      </c>
      <c r="BO32" t="s">
        <v>2393</v>
      </c>
      <c r="BP32" t="s">
        <v>2393</v>
      </c>
      <c r="BQ32" t="s">
        <v>2393</v>
      </c>
      <c r="BR32" t="s">
        <v>2393</v>
      </c>
      <c r="BS32" t="s">
        <v>2393</v>
      </c>
      <c r="BT32" t="s">
        <v>2393</v>
      </c>
      <c r="BU32" t="s">
        <v>2393</v>
      </c>
      <c r="BV32" t="s">
        <v>2393</v>
      </c>
      <c r="BX32" s="4" t="str">
        <f>INDEX(Table2[#All],MATCH(TEXT(JETNET[[#This Row],[SERNBR]],"000"),Table2[[#All],[SERIAL NUMBER]],0),MATCH("NAME",Table2[#Headers],0))</f>
        <v>GH CONSULTING SERVICES LLC</v>
      </c>
      <c r="BY32" s="4" t="str">
        <f>INDEX(Table2[#All],MATCH(TEXT(JETNET[[#This Row],[SERNBR]],"000"),Table2[[#All],[SERIAL NUMBER]],0),MATCH("N-NUMBER",Table2[#Headers],0))</f>
        <v>150MT</v>
      </c>
      <c r="BZ32" s="4" t="b">
        <f>"N"&amp;JETNET[[#This Row],[Current N Reg]]&lt;&gt;JETNET[[#This Row],[REGNBR]]</f>
        <v>0</v>
      </c>
    </row>
    <row r="33" spans="1:78" hidden="1" x14ac:dyDescent="0.25">
      <c r="A33" t="s">
        <v>2377</v>
      </c>
      <c r="B33" t="s">
        <v>125</v>
      </c>
      <c r="C33">
        <v>220</v>
      </c>
      <c r="D33" t="s">
        <v>2714</v>
      </c>
      <c r="E33" t="s">
        <v>2714</v>
      </c>
      <c r="F33" t="s">
        <v>2715</v>
      </c>
      <c r="G33" t="s">
        <v>2519</v>
      </c>
      <c r="H33" t="s">
        <v>2381</v>
      </c>
      <c r="I33" t="s">
        <v>2555</v>
      </c>
      <c r="J33" t="s">
        <v>2742</v>
      </c>
      <c r="K33" t="s">
        <v>2743</v>
      </c>
      <c r="M33" t="s">
        <v>2744</v>
      </c>
      <c r="N33" t="s">
        <v>2519</v>
      </c>
      <c r="O33">
        <v>85016</v>
      </c>
      <c r="P33" t="s">
        <v>2381</v>
      </c>
      <c r="Q33" t="s">
        <v>2400</v>
      </c>
      <c r="T33" t="s">
        <v>2745</v>
      </c>
      <c r="V33" t="s">
        <v>2746</v>
      </c>
      <c r="W33" t="s">
        <v>2747</v>
      </c>
      <c r="X33" t="s">
        <v>2404</v>
      </c>
      <c r="Z33" t="s">
        <v>2745</v>
      </c>
      <c r="AC33" t="s">
        <v>2393</v>
      </c>
      <c r="AD33" t="s">
        <v>2724</v>
      </c>
      <c r="AE33" t="s">
        <v>2119</v>
      </c>
      <c r="AF33" t="s">
        <v>2725</v>
      </c>
      <c r="AG33" t="s">
        <v>2726</v>
      </c>
      <c r="AH33" t="s">
        <v>2519</v>
      </c>
      <c r="AI33" t="e">
        <v>#N/A</v>
      </c>
      <c r="AJ33" t="s">
        <v>2727</v>
      </c>
      <c r="AK33" t="s">
        <v>2393</v>
      </c>
      <c r="AL33" t="s">
        <v>2393</v>
      </c>
      <c r="AM33" t="s">
        <v>2393</v>
      </c>
      <c r="AN33" t="e">
        <v>#N/A</v>
      </c>
      <c r="AO33" t="s">
        <v>2393</v>
      </c>
      <c r="AP33" t="s">
        <v>2393</v>
      </c>
      <c r="AQ33" t="s">
        <v>2393</v>
      </c>
      <c r="AR33" t="s">
        <v>2393</v>
      </c>
      <c r="AS33" t="e">
        <v>#N/A</v>
      </c>
      <c r="AT33" t="s">
        <v>2393</v>
      </c>
      <c r="AU33" t="s">
        <v>2393</v>
      </c>
      <c r="AV33" t="e">
        <v>#N/A</v>
      </c>
      <c r="AW33" t="s">
        <v>2728</v>
      </c>
      <c r="AX33" t="s">
        <v>2729</v>
      </c>
      <c r="AY33" t="s">
        <v>2393</v>
      </c>
      <c r="AZ33" t="s">
        <v>2524</v>
      </c>
      <c r="BA33" t="s">
        <v>2730</v>
      </c>
      <c r="BB33" t="s">
        <v>2731</v>
      </c>
      <c r="BC33" t="s">
        <v>2732</v>
      </c>
      <c r="BD33" t="s">
        <v>2733</v>
      </c>
      <c r="BE33" t="s">
        <v>2393</v>
      </c>
      <c r="BF33" t="s">
        <v>2393</v>
      </c>
      <c r="BG33" t="s">
        <v>2393</v>
      </c>
      <c r="BH33" t="s">
        <v>2393</v>
      </c>
      <c r="BI33" t="s">
        <v>2393</v>
      </c>
      <c r="BJ33" t="s">
        <v>2393</v>
      </c>
      <c r="BK33" t="s">
        <v>2393</v>
      </c>
      <c r="BL33" t="s">
        <v>2393</v>
      </c>
      <c r="BM33" t="s">
        <v>2393</v>
      </c>
      <c r="BN33" t="s">
        <v>2393</v>
      </c>
      <c r="BO33" t="s">
        <v>2393</v>
      </c>
      <c r="BP33" t="s">
        <v>2393</v>
      </c>
      <c r="BQ33" t="s">
        <v>2393</v>
      </c>
      <c r="BR33" t="s">
        <v>2393</v>
      </c>
      <c r="BS33" t="s">
        <v>2393</v>
      </c>
      <c r="BT33" t="s">
        <v>2393</v>
      </c>
      <c r="BU33" t="s">
        <v>2393</v>
      </c>
      <c r="BV33" t="s">
        <v>2393</v>
      </c>
      <c r="BX33" s="4" t="str">
        <f>INDEX(Table2[#All],MATCH(TEXT(JETNET[[#This Row],[SERNBR]],"000"),Table2[[#All],[SERIAL NUMBER]],0),MATCH("NAME",Table2[#Headers],0))</f>
        <v>GH CONSULTING SERVICES LLC</v>
      </c>
      <c r="BY33" s="4" t="str">
        <f>INDEX(Table2[#All],MATCH(TEXT(JETNET[[#This Row],[SERNBR]],"000"),Table2[[#All],[SERIAL NUMBER]],0),MATCH("N-NUMBER",Table2[#Headers],0))</f>
        <v>150MT</v>
      </c>
      <c r="BZ33" s="4" t="b">
        <f>"N"&amp;JETNET[[#This Row],[Current N Reg]]&lt;&gt;JETNET[[#This Row],[REGNBR]]</f>
        <v>0</v>
      </c>
    </row>
    <row r="34" spans="1:78" hidden="1" x14ac:dyDescent="0.25">
      <c r="A34" t="s">
        <v>2377</v>
      </c>
      <c r="B34" t="s">
        <v>125</v>
      </c>
      <c r="C34">
        <v>221</v>
      </c>
      <c r="D34" t="s">
        <v>64</v>
      </c>
      <c r="E34" t="s">
        <v>64</v>
      </c>
      <c r="F34" t="s">
        <v>2748</v>
      </c>
      <c r="G34" t="s">
        <v>2617</v>
      </c>
      <c r="H34" t="s">
        <v>2381</v>
      </c>
      <c r="I34" t="s">
        <v>2520</v>
      </c>
      <c r="J34" t="s">
        <v>2749</v>
      </c>
      <c r="K34" t="s">
        <v>2750</v>
      </c>
      <c r="M34" t="s">
        <v>2751</v>
      </c>
      <c r="N34" t="s">
        <v>2617</v>
      </c>
      <c r="O34">
        <v>94952</v>
      </c>
      <c r="P34" t="s">
        <v>2381</v>
      </c>
      <c r="Q34" t="s">
        <v>2441</v>
      </c>
      <c r="R34" t="s">
        <v>2752</v>
      </c>
      <c r="S34" t="s">
        <v>2753</v>
      </c>
      <c r="T34" t="s">
        <v>2754</v>
      </c>
      <c r="V34" t="s">
        <v>2755</v>
      </c>
      <c r="W34" t="s">
        <v>2756</v>
      </c>
      <c r="X34" t="s">
        <v>2757</v>
      </c>
      <c r="Y34" t="s">
        <v>2758</v>
      </c>
      <c r="Z34" t="s">
        <v>2759</v>
      </c>
      <c r="AB34" t="s">
        <v>2759</v>
      </c>
      <c r="AC34" t="s">
        <v>2393</v>
      </c>
      <c r="AD34" t="s">
        <v>2760</v>
      </c>
      <c r="AE34" t="s">
        <v>1321</v>
      </c>
      <c r="AF34" t="s">
        <v>2761</v>
      </c>
      <c r="AG34" t="s">
        <v>2762</v>
      </c>
      <c r="AH34" t="s">
        <v>2617</v>
      </c>
      <c r="AI34" t="e">
        <v>#N/A</v>
      </c>
      <c r="AJ34" t="s">
        <v>2393</v>
      </c>
      <c r="AK34" t="s">
        <v>2393</v>
      </c>
      <c r="AL34" t="s">
        <v>2393</v>
      </c>
      <c r="AM34" t="s">
        <v>2393</v>
      </c>
      <c r="AN34" t="e">
        <v>#N/A</v>
      </c>
      <c r="AO34" t="s">
        <v>2393</v>
      </c>
      <c r="AP34" t="s">
        <v>2393</v>
      </c>
      <c r="AQ34" t="s">
        <v>2393</v>
      </c>
      <c r="AR34" t="s">
        <v>2393</v>
      </c>
      <c r="AS34" t="e">
        <v>#N/A</v>
      </c>
      <c r="AT34" t="s">
        <v>2393</v>
      </c>
      <c r="AU34" t="s">
        <v>2393</v>
      </c>
      <c r="AV34" t="e">
        <v>#N/A</v>
      </c>
      <c r="AW34" t="s">
        <v>2763</v>
      </c>
      <c r="AX34" t="s">
        <v>2764</v>
      </c>
      <c r="AY34" t="s">
        <v>2393</v>
      </c>
      <c r="AZ34" t="s">
        <v>2765</v>
      </c>
      <c r="BA34" t="s">
        <v>2766</v>
      </c>
      <c r="BB34" t="s">
        <v>2767</v>
      </c>
      <c r="BC34" t="s">
        <v>2768</v>
      </c>
      <c r="BD34" t="s">
        <v>2393</v>
      </c>
      <c r="BE34" t="s">
        <v>2393</v>
      </c>
      <c r="BF34" t="s">
        <v>2393</v>
      </c>
      <c r="BG34" t="s">
        <v>2393</v>
      </c>
      <c r="BH34" t="s">
        <v>2393</v>
      </c>
      <c r="BI34" t="s">
        <v>2393</v>
      </c>
      <c r="BJ34" t="s">
        <v>2393</v>
      </c>
      <c r="BK34" t="s">
        <v>2393</v>
      </c>
      <c r="BL34" t="s">
        <v>2393</v>
      </c>
      <c r="BM34" t="s">
        <v>2393</v>
      </c>
      <c r="BN34" t="s">
        <v>2393</v>
      </c>
      <c r="BO34" t="s">
        <v>2393</v>
      </c>
      <c r="BP34" t="s">
        <v>2393</v>
      </c>
      <c r="BQ34" t="s">
        <v>2393</v>
      </c>
      <c r="BR34" t="s">
        <v>2393</v>
      </c>
      <c r="BS34" t="s">
        <v>2393</v>
      </c>
      <c r="BT34" t="s">
        <v>2393</v>
      </c>
      <c r="BU34" t="s">
        <v>2394</v>
      </c>
      <c r="BV34" t="s">
        <v>2394</v>
      </c>
      <c r="BX34" s="4" t="str">
        <f>INDEX(Table2[#All],MATCH(TEXT(JETNET[[#This Row],[SERNBR]],"000"),Table2[[#All],[SERIAL NUMBER]],0),MATCH("NAME",Table2[#Headers],0))</f>
        <v>FAMILY TREE FARMS AVIATION LLC</v>
      </c>
      <c r="BY34" s="4" t="str">
        <f>INDEX(Table2[#All],MATCH(TEXT(JETNET[[#This Row],[SERNBR]],"000"),Table2[[#All],[SERIAL NUMBER]],0),MATCH("N-NUMBER",Table2[#Headers],0))</f>
        <v>705AK</v>
      </c>
      <c r="BZ34" s="4" t="b">
        <f>"N"&amp;JETNET[[#This Row],[Current N Reg]]&lt;&gt;JETNET[[#This Row],[REGNBR]]</f>
        <v>0</v>
      </c>
    </row>
    <row r="35" spans="1:78" hidden="1" x14ac:dyDescent="0.25">
      <c r="A35" t="s">
        <v>2377</v>
      </c>
      <c r="B35" t="s">
        <v>125</v>
      </c>
      <c r="C35">
        <v>221</v>
      </c>
      <c r="D35" t="s">
        <v>64</v>
      </c>
      <c r="E35" t="s">
        <v>64</v>
      </c>
      <c r="F35" t="s">
        <v>2748</v>
      </c>
      <c r="G35" t="s">
        <v>2617</v>
      </c>
      <c r="H35" t="s">
        <v>2381</v>
      </c>
      <c r="I35" t="s">
        <v>2382</v>
      </c>
      <c r="J35" t="s">
        <v>2769</v>
      </c>
      <c r="K35" t="s">
        <v>2770</v>
      </c>
      <c r="M35" t="s">
        <v>2771</v>
      </c>
      <c r="N35" t="s">
        <v>2617</v>
      </c>
      <c r="O35">
        <v>93618</v>
      </c>
      <c r="P35" t="s">
        <v>2381</v>
      </c>
      <c r="Q35" t="s">
        <v>2400</v>
      </c>
      <c r="T35" t="s">
        <v>2772</v>
      </c>
      <c r="V35" t="s">
        <v>2773</v>
      </c>
      <c r="W35" t="s">
        <v>2774</v>
      </c>
      <c r="Z35" t="s">
        <v>2772</v>
      </c>
      <c r="AC35" t="s">
        <v>2393</v>
      </c>
      <c r="AD35" t="s">
        <v>2760</v>
      </c>
      <c r="AE35" t="s">
        <v>1321</v>
      </c>
      <c r="AF35" t="s">
        <v>2761</v>
      </c>
      <c r="AG35" t="s">
        <v>2762</v>
      </c>
      <c r="AH35" t="s">
        <v>2617</v>
      </c>
      <c r="AI35" t="e">
        <v>#N/A</v>
      </c>
      <c r="AJ35" t="s">
        <v>2393</v>
      </c>
      <c r="AK35" t="s">
        <v>2393</v>
      </c>
      <c r="AL35" t="s">
        <v>2393</v>
      </c>
      <c r="AM35" t="s">
        <v>2393</v>
      </c>
      <c r="AN35" t="e">
        <v>#N/A</v>
      </c>
      <c r="AO35" t="s">
        <v>2393</v>
      </c>
      <c r="AP35" t="s">
        <v>2393</v>
      </c>
      <c r="AQ35" t="s">
        <v>2393</v>
      </c>
      <c r="AR35" t="s">
        <v>2393</v>
      </c>
      <c r="AS35" t="e">
        <v>#N/A</v>
      </c>
      <c r="AT35" t="s">
        <v>2393</v>
      </c>
      <c r="AU35" t="s">
        <v>2393</v>
      </c>
      <c r="AV35" t="e">
        <v>#N/A</v>
      </c>
      <c r="AW35" t="s">
        <v>2763</v>
      </c>
      <c r="AX35" t="s">
        <v>2764</v>
      </c>
      <c r="AY35" t="s">
        <v>2393</v>
      </c>
      <c r="AZ35" t="s">
        <v>2765</v>
      </c>
      <c r="BA35" t="s">
        <v>2766</v>
      </c>
      <c r="BB35" t="s">
        <v>2767</v>
      </c>
      <c r="BC35" t="s">
        <v>2768</v>
      </c>
      <c r="BD35" t="s">
        <v>2393</v>
      </c>
      <c r="BE35" t="s">
        <v>2393</v>
      </c>
      <c r="BF35" t="s">
        <v>2393</v>
      </c>
      <c r="BG35" t="s">
        <v>2393</v>
      </c>
      <c r="BH35" t="s">
        <v>2393</v>
      </c>
      <c r="BI35" t="s">
        <v>2393</v>
      </c>
      <c r="BJ35" t="s">
        <v>2393</v>
      </c>
      <c r="BK35" t="s">
        <v>2393</v>
      </c>
      <c r="BL35" t="s">
        <v>2393</v>
      </c>
      <c r="BM35" t="s">
        <v>2393</v>
      </c>
      <c r="BN35" t="s">
        <v>2393</v>
      </c>
      <c r="BO35" t="s">
        <v>2393</v>
      </c>
      <c r="BP35" t="s">
        <v>2393</v>
      </c>
      <c r="BQ35" t="s">
        <v>2393</v>
      </c>
      <c r="BR35" t="s">
        <v>2393</v>
      </c>
      <c r="BS35" t="s">
        <v>2393</v>
      </c>
      <c r="BT35" t="s">
        <v>2393</v>
      </c>
      <c r="BU35" t="s">
        <v>2393</v>
      </c>
      <c r="BV35" t="s">
        <v>2393</v>
      </c>
      <c r="BX35" s="4" t="str">
        <f>INDEX(Table2[#All],MATCH(TEXT(JETNET[[#This Row],[SERNBR]],"000"),Table2[[#All],[SERIAL NUMBER]],0),MATCH("NAME",Table2[#Headers],0))</f>
        <v>FAMILY TREE FARMS AVIATION LLC</v>
      </c>
      <c r="BY35" s="4" t="str">
        <f>INDEX(Table2[#All],MATCH(TEXT(JETNET[[#This Row],[SERNBR]],"000"),Table2[[#All],[SERIAL NUMBER]],0),MATCH("N-NUMBER",Table2[#Headers],0))</f>
        <v>705AK</v>
      </c>
      <c r="BZ35" s="4" t="b">
        <f>"N"&amp;JETNET[[#This Row],[Current N Reg]]&lt;&gt;JETNET[[#This Row],[REGNBR]]</f>
        <v>0</v>
      </c>
    </row>
    <row r="36" spans="1:78" hidden="1" x14ac:dyDescent="0.25">
      <c r="A36" t="s">
        <v>2377</v>
      </c>
      <c r="B36" t="s">
        <v>125</v>
      </c>
      <c r="C36">
        <v>222</v>
      </c>
      <c r="D36" t="s">
        <v>1837</v>
      </c>
      <c r="E36" t="s">
        <v>2775</v>
      </c>
      <c r="F36" t="s">
        <v>2776</v>
      </c>
      <c r="G36" t="s">
        <v>2777</v>
      </c>
      <c r="H36" t="s">
        <v>2778</v>
      </c>
      <c r="I36" t="s">
        <v>2459</v>
      </c>
      <c r="J36" t="s">
        <v>2779</v>
      </c>
      <c r="K36" t="s">
        <v>2780</v>
      </c>
      <c r="M36" t="s">
        <v>2781</v>
      </c>
      <c r="N36" t="s">
        <v>2777</v>
      </c>
      <c r="O36" t="s">
        <v>2782</v>
      </c>
      <c r="P36" t="s">
        <v>2778</v>
      </c>
      <c r="Q36" t="s">
        <v>2400</v>
      </c>
      <c r="R36" t="s">
        <v>2783</v>
      </c>
      <c r="T36" t="s">
        <v>2784</v>
      </c>
      <c r="V36" t="s">
        <v>2785</v>
      </c>
      <c r="W36" t="s">
        <v>2786</v>
      </c>
      <c r="Y36" t="s">
        <v>2787</v>
      </c>
      <c r="Z36" t="s">
        <v>2784</v>
      </c>
      <c r="AC36" t="s">
        <v>2393</v>
      </c>
      <c r="AD36" t="s">
        <v>2788</v>
      </c>
      <c r="AE36" t="s">
        <v>2789</v>
      </c>
      <c r="AF36" t="s">
        <v>2393</v>
      </c>
      <c r="AG36" t="s">
        <v>2781</v>
      </c>
      <c r="AH36" t="s">
        <v>2790</v>
      </c>
      <c r="AI36" t="e">
        <v>#N/A</v>
      </c>
      <c r="AJ36" t="s">
        <v>2393</v>
      </c>
      <c r="AK36" t="s">
        <v>2393</v>
      </c>
      <c r="AL36" t="s">
        <v>2393</v>
      </c>
      <c r="AM36" t="s">
        <v>2393</v>
      </c>
      <c r="AN36" t="e">
        <v>#N/A</v>
      </c>
      <c r="AO36" t="s">
        <v>2393</v>
      </c>
      <c r="AP36" t="s">
        <v>2393</v>
      </c>
      <c r="AQ36" t="s">
        <v>2393</v>
      </c>
      <c r="AR36" t="s">
        <v>2393</v>
      </c>
      <c r="AS36" t="e">
        <v>#N/A</v>
      </c>
      <c r="AT36" t="s">
        <v>2393</v>
      </c>
      <c r="AU36" t="s">
        <v>2393</v>
      </c>
      <c r="AV36" t="e">
        <v>#N/A</v>
      </c>
      <c r="AW36" t="s">
        <v>2393</v>
      </c>
      <c r="AX36" t="s">
        <v>2393</v>
      </c>
      <c r="AY36" t="s">
        <v>2393</v>
      </c>
      <c r="AZ36" t="s">
        <v>2393</v>
      </c>
      <c r="BA36" t="s">
        <v>2393</v>
      </c>
      <c r="BB36" t="s">
        <v>2393</v>
      </c>
      <c r="BC36" t="s">
        <v>2393</v>
      </c>
      <c r="BD36" t="s">
        <v>2393</v>
      </c>
      <c r="BE36" t="s">
        <v>2393</v>
      </c>
      <c r="BF36" t="s">
        <v>2393</v>
      </c>
      <c r="BG36" t="s">
        <v>2393</v>
      </c>
      <c r="BH36" t="s">
        <v>2393</v>
      </c>
      <c r="BI36" t="s">
        <v>2393</v>
      </c>
      <c r="BJ36" t="s">
        <v>2393</v>
      </c>
      <c r="BK36" t="s">
        <v>2393</v>
      </c>
      <c r="BL36" t="s">
        <v>2393</v>
      </c>
      <c r="BM36" t="s">
        <v>2393</v>
      </c>
      <c r="BN36" t="s">
        <v>2393</v>
      </c>
      <c r="BO36" t="s">
        <v>2393</v>
      </c>
      <c r="BP36" t="s">
        <v>2393</v>
      </c>
      <c r="BQ36" t="s">
        <v>2393</v>
      </c>
      <c r="BR36" t="s">
        <v>2393</v>
      </c>
      <c r="BS36" t="s">
        <v>2393</v>
      </c>
      <c r="BT36" t="s">
        <v>2393</v>
      </c>
      <c r="BU36" t="s">
        <v>2454</v>
      </c>
      <c r="BV36" t="s">
        <v>2455</v>
      </c>
      <c r="BX36" s="4" t="e">
        <f>INDEX(Table2[#All],MATCH(TEXT(JETNET[[#This Row],[SERNBR]],"000"),Table2[[#All],[SERIAL NUMBER]],0),MATCH("NAME",Table2[#Headers],0))</f>
        <v>#N/A</v>
      </c>
      <c r="BY36" s="4" t="e">
        <f>INDEX(Table2[#All],MATCH(TEXT(JETNET[[#This Row],[SERNBR]],"000"),Table2[[#All],[SERIAL NUMBER]],0),MATCH("N-NUMBER",Table2[#Headers],0))</f>
        <v>#N/A</v>
      </c>
      <c r="BZ36" s="4" t="e">
        <f>"N"&amp;JETNET[[#This Row],[Current N Reg]]&lt;&gt;JETNET[[#This Row],[REGNBR]]</f>
        <v>#N/A</v>
      </c>
    </row>
    <row r="37" spans="1:78" hidden="1" x14ac:dyDescent="0.25">
      <c r="A37" t="s">
        <v>2377</v>
      </c>
      <c r="B37" t="s">
        <v>125</v>
      </c>
      <c r="C37">
        <v>222</v>
      </c>
      <c r="D37" t="s">
        <v>1837</v>
      </c>
      <c r="E37" t="s">
        <v>2775</v>
      </c>
      <c r="F37" t="s">
        <v>2776</v>
      </c>
      <c r="G37" t="s">
        <v>2777</v>
      </c>
      <c r="H37" t="s">
        <v>2778</v>
      </c>
      <c r="I37" t="s">
        <v>2382</v>
      </c>
      <c r="J37" t="s">
        <v>2779</v>
      </c>
      <c r="K37" t="s">
        <v>2780</v>
      </c>
      <c r="M37" t="s">
        <v>2781</v>
      </c>
      <c r="N37" t="s">
        <v>2777</v>
      </c>
      <c r="O37" t="s">
        <v>2782</v>
      </c>
      <c r="P37" t="s">
        <v>2778</v>
      </c>
      <c r="Q37" t="s">
        <v>2400</v>
      </c>
      <c r="R37" t="s">
        <v>2783</v>
      </c>
      <c r="T37" t="s">
        <v>2784</v>
      </c>
      <c r="V37" t="s">
        <v>2785</v>
      </c>
      <c r="W37" t="s">
        <v>2786</v>
      </c>
      <c r="Y37" t="s">
        <v>2787</v>
      </c>
      <c r="Z37" t="s">
        <v>2784</v>
      </c>
      <c r="AC37" t="s">
        <v>2393</v>
      </c>
      <c r="AD37" t="s">
        <v>2788</v>
      </c>
      <c r="AE37" t="s">
        <v>2789</v>
      </c>
      <c r="AF37" t="s">
        <v>2393</v>
      </c>
      <c r="AG37" t="s">
        <v>2781</v>
      </c>
      <c r="AH37" t="s">
        <v>2790</v>
      </c>
      <c r="AI37" t="e">
        <v>#N/A</v>
      </c>
      <c r="AJ37" t="s">
        <v>2393</v>
      </c>
      <c r="AK37" t="s">
        <v>2393</v>
      </c>
      <c r="AL37" t="s">
        <v>2393</v>
      </c>
      <c r="AM37" t="s">
        <v>2393</v>
      </c>
      <c r="AN37" t="e">
        <v>#N/A</v>
      </c>
      <c r="AO37" t="s">
        <v>2393</v>
      </c>
      <c r="AP37" t="s">
        <v>2393</v>
      </c>
      <c r="AQ37" t="s">
        <v>2393</v>
      </c>
      <c r="AR37" t="s">
        <v>2393</v>
      </c>
      <c r="AS37" t="e">
        <v>#N/A</v>
      </c>
      <c r="AT37" t="s">
        <v>2393</v>
      </c>
      <c r="AU37" t="s">
        <v>2393</v>
      </c>
      <c r="AV37" t="e">
        <v>#N/A</v>
      </c>
      <c r="AW37" t="s">
        <v>2393</v>
      </c>
      <c r="AX37" t="s">
        <v>2393</v>
      </c>
      <c r="AY37" t="s">
        <v>2393</v>
      </c>
      <c r="AZ37" t="s">
        <v>2393</v>
      </c>
      <c r="BA37" t="s">
        <v>2393</v>
      </c>
      <c r="BB37" t="s">
        <v>2393</v>
      </c>
      <c r="BC37" t="s">
        <v>2393</v>
      </c>
      <c r="BD37" t="s">
        <v>2393</v>
      </c>
      <c r="BE37" t="s">
        <v>2393</v>
      </c>
      <c r="BF37" t="s">
        <v>2393</v>
      </c>
      <c r="BG37" t="s">
        <v>2393</v>
      </c>
      <c r="BH37" t="s">
        <v>2393</v>
      </c>
      <c r="BI37" t="s">
        <v>2393</v>
      </c>
      <c r="BJ37" t="s">
        <v>2393</v>
      </c>
      <c r="BK37" t="s">
        <v>2393</v>
      </c>
      <c r="BL37" t="s">
        <v>2393</v>
      </c>
      <c r="BM37" t="s">
        <v>2393</v>
      </c>
      <c r="BN37" t="s">
        <v>2393</v>
      </c>
      <c r="BO37" t="s">
        <v>2393</v>
      </c>
      <c r="BP37" t="s">
        <v>2393</v>
      </c>
      <c r="BQ37" t="s">
        <v>2393</v>
      </c>
      <c r="BR37" t="s">
        <v>2393</v>
      </c>
      <c r="BS37" t="s">
        <v>2393</v>
      </c>
      <c r="BT37" t="s">
        <v>2393</v>
      </c>
      <c r="BU37" t="s">
        <v>2454</v>
      </c>
      <c r="BV37" t="s">
        <v>2455</v>
      </c>
      <c r="BX37" s="4" t="e">
        <f>INDEX(Table2[#All],MATCH(TEXT(JETNET[[#This Row],[SERNBR]],"000"),Table2[[#All],[SERIAL NUMBER]],0),MATCH("NAME",Table2[#Headers],0))</f>
        <v>#N/A</v>
      </c>
      <c r="BY37" s="4" t="e">
        <f>INDEX(Table2[#All],MATCH(TEXT(JETNET[[#This Row],[SERNBR]],"000"),Table2[[#All],[SERIAL NUMBER]],0),MATCH("N-NUMBER",Table2[#Headers],0))</f>
        <v>#N/A</v>
      </c>
      <c r="BZ37" s="4" t="e">
        <f>"N"&amp;JETNET[[#This Row],[Current N Reg]]&lt;&gt;JETNET[[#This Row],[REGNBR]]</f>
        <v>#N/A</v>
      </c>
    </row>
    <row r="38" spans="1:78" hidden="1" x14ac:dyDescent="0.25">
      <c r="A38" t="s">
        <v>2377</v>
      </c>
      <c r="B38" t="s">
        <v>125</v>
      </c>
      <c r="C38">
        <v>223</v>
      </c>
      <c r="D38" t="s">
        <v>56</v>
      </c>
      <c r="E38" t="s">
        <v>56</v>
      </c>
      <c r="F38" t="s">
        <v>2791</v>
      </c>
      <c r="G38" t="s">
        <v>2792</v>
      </c>
      <c r="H38" t="s">
        <v>2381</v>
      </c>
      <c r="I38" t="s">
        <v>2459</v>
      </c>
      <c r="J38" t="s">
        <v>2793</v>
      </c>
      <c r="K38" t="s">
        <v>2794</v>
      </c>
      <c r="M38" t="s">
        <v>2795</v>
      </c>
      <c r="N38" t="s">
        <v>2792</v>
      </c>
      <c r="O38">
        <v>21136</v>
      </c>
      <c r="P38" t="s">
        <v>2381</v>
      </c>
      <c r="Q38" t="s">
        <v>2400</v>
      </c>
      <c r="S38" t="s">
        <v>2796</v>
      </c>
      <c r="T38" t="s">
        <v>2797</v>
      </c>
      <c r="V38" t="s">
        <v>2798</v>
      </c>
      <c r="W38" t="s">
        <v>2799</v>
      </c>
      <c r="X38" t="s">
        <v>2800</v>
      </c>
      <c r="Y38" t="s">
        <v>2801</v>
      </c>
      <c r="Z38" t="s">
        <v>2797</v>
      </c>
      <c r="AC38" t="s">
        <v>2802</v>
      </c>
      <c r="AD38" t="s">
        <v>2803</v>
      </c>
      <c r="AE38" t="s">
        <v>2804</v>
      </c>
      <c r="AF38" t="s">
        <v>2805</v>
      </c>
      <c r="AG38" t="s">
        <v>2806</v>
      </c>
      <c r="AH38" t="s">
        <v>2792</v>
      </c>
      <c r="AI38" t="e">
        <v>#N/A</v>
      </c>
      <c r="AJ38" t="s">
        <v>2393</v>
      </c>
      <c r="AK38" t="s">
        <v>2393</v>
      </c>
      <c r="AL38" t="s">
        <v>2393</v>
      </c>
      <c r="AM38" t="s">
        <v>2393</v>
      </c>
      <c r="AN38" t="e">
        <v>#N/A</v>
      </c>
      <c r="AO38" t="s">
        <v>2393</v>
      </c>
      <c r="AP38" t="s">
        <v>2393</v>
      </c>
      <c r="AQ38" t="s">
        <v>2393</v>
      </c>
      <c r="AR38" t="s">
        <v>2393</v>
      </c>
      <c r="AS38" t="e">
        <v>#N/A</v>
      </c>
      <c r="AT38" t="s">
        <v>2393</v>
      </c>
      <c r="AU38" t="s">
        <v>2393</v>
      </c>
      <c r="AV38" t="e">
        <v>#N/A</v>
      </c>
      <c r="AW38" t="s">
        <v>2393</v>
      </c>
      <c r="AX38" t="s">
        <v>2393</v>
      </c>
      <c r="AY38" t="s">
        <v>2393</v>
      </c>
      <c r="AZ38" t="s">
        <v>2393</v>
      </c>
      <c r="BA38" t="s">
        <v>2393</v>
      </c>
      <c r="BB38" t="s">
        <v>2393</v>
      </c>
      <c r="BC38" t="s">
        <v>2393</v>
      </c>
      <c r="BD38" t="s">
        <v>2393</v>
      </c>
      <c r="BE38" t="s">
        <v>2393</v>
      </c>
      <c r="BF38" t="s">
        <v>2393</v>
      </c>
      <c r="BG38" t="s">
        <v>2393</v>
      </c>
      <c r="BH38" t="s">
        <v>2393</v>
      </c>
      <c r="BI38" t="s">
        <v>2393</v>
      </c>
      <c r="BJ38" t="s">
        <v>2393</v>
      </c>
      <c r="BK38" t="s">
        <v>2393</v>
      </c>
      <c r="BL38" t="s">
        <v>2393</v>
      </c>
      <c r="BM38" t="s">
        <v>2393</v>
      </c>
      <c r="BN38" t="s">
        <v>2393</v>
      </c>
      <c r="BO38" t="s">
        <v>2393</v>
      </c>
      <c r="BP38" t="s">
        <v>2393</v>
      </c>
      <c r="BQ38" t="s">
        <v>2393</v>
      </c>
      <c r="BR38" t="s">
        <v>2393</v>
      </c>
      <c r="BS38" t="s">
        <v>2393</v>
      </c>
      <c r="BT38" t="s">
        <v>2393</v>
      </c>
      <c r="BU38" t="s">
        <v>2393</v>
      </c>
      <c r="BV38" t="s">
        <v>2455</v>
      </c>
      <c r="BX38" s="4" t="str">
        <f>INDEX(Table2[#All],MATCH(TEXT(JETNET[[#This Row],[SERNBR]],"000"),Table2[[#All],[SERIAL NUMBER]],0),MATCH("NAME",Table2[#Headers],0))</f>
        <v>TRIDENT AIRCRAFT INC</v>
      </c>
      <c r="BY38" s="4" t="str">
        <f>INDEX(Table2[#All],MATCH(TEXT(JETNET[[#This Row],[SERNBR]],"000"),Table2[[#All],[SERIAL NUMBER]],0),MATCH("N-NUMBER",Table2[#Headers],0))</f>
        <v>611NC</v>
      </c>
      <c r="BZ38" s="4" t="b">
        <f>"N"&amp;JETNET[[#This Row],[Current N Reg]]&lt;&gt;JETNET[[#This Row],[REGNBR]]</f>
        <v>0</v>
      </c>
    </row>
    <row r="39" spans="1:78" hidden="1" x14ac:dyDescent="0.25">
      <c r="A39" t="s">
        <v>2377</v>
      </c>
      <c r="B39" t="s">
        <v>125</v>
      </c>
      <c r="C39">
        <v>223</v>
      </c>
      <c r="D39" t="s">
        <v>56</v>
      </c>
      <c r="E39" t="s">
        <v>56</v>
      </c>
      <c r="F39" t="s">
        <v>2791</v>
      </c>
      <c r="G39" t="s">
        <v>2792</v>
      </c>
      <c r="H39" t="s">
        <v>2381</v>
      </c>
      <c r="I39" t="s">
        <v>2382</v>
      </c>
      <c r="J39" t="s">
        <v>2793</v>
      </c>
      <c r="K39" t="s">
        <v>2794</v>
      </c>
      <c r="M39" t="s">
        <v>2795</v>
      </c>
      <c r="N39" t="s">
        <v>2792</v>
      </c>
      <c r="O39">
        <v>21136</v>
      </c>
      <c r="P39" t="s">
        <v>2381</v>
      </c>
      <c r="Q39" t="s">
        <v>2400</v>
      </c>
      <c r="S39" t="s">
        <v>2796</v>
      </c>
      <c r="T39" t="s">
        <v>2797</v>
      </c>
      <c r="V39" t="s">
        <v>2798</v>
      </c>
      <c r="W39" t="s">
        <v>2799</v>
      </c>
      <c r="X39" t="s">
        <v>2800</v>
      </c>
      <c r="Y39" t="s">
        <v>2801</v>
      </c>
      <c r="Z39" t="s">
        <v>2797</v>
      </c>
      <c r="AC39" t="s">
        <v>2802</v>
      </c>
      <c r="AD39" t="s">
        <v>2803</v>
      </c>
      <c r="AE39" t="s">
        <v>2804</v>
      </c>
      <c r="AF39" t="s">
        <v>2805</v>
      </c>
      <c r="AG39" t="s">
        <v>2806</v>
      </c>
      <c r="AH39" t="s">
        <v>2792</v>
      </c>
      <c r="AI39" t="e">
        <v>#N/A</v>
      </c>
      <c r="AJ39" t="s">
        <v>2393</v>
      </c>
      <c r="AK39" t="s">
        <v>2393</v>
      </c>
      <c r="AL39" t="s">
        <v>2393</v>
      </c>
      <c r="AM39" t="s">
        <v>2393</v>
      </c>
      <c r="AN39" t="e">
        <v>#N/A</v>
      </c>
      <c r="AO39" t="s">
        <v>2393</v>
      </c>
      <c r="AP39" t="s">
        <v>2393</v>
      </c>
      <c r="AQ39" t="s">
        <v>2393</v>
      </c>
      <c r="AR39" t="s">
        <v>2393</v>
      </c>
      <c r="AS39" t="e">
        <v>#N/A</v>
      </c>
      <c r="AT39" t="s">
        <v>2393</v>
      </c>
      <c r="AU39" t="s">
        <v>2393</v>
      </c>
      <c r="AV39" t="e">
        <v>#N/A</v>
      </c>
      <c r="AW39" t="s">
        <v>2393</v>
      </c>
      <c r="AX39" t="s">
        <v>2393</v>
      </c>
      <c r="AY39" t="s">
        <v>2393</v>
      </c>
      <c r="AZ39" t="s">
        <v>2393</v>
      </c>
      <c r="BA39" t="s">
        <v>2393</v>
      </c>
      <c r="BB39" t="s">
        <v>2393</v>
      </c>
      <c r="BC39" t="s">
        <v>2393</v>
      </c>
      <c r="BD39" t="s">
        <v>2393</v>
      </c>
      <c r="BE39" t="s">
        <v>2393</v>
      </c>
      <c r="BF39" t="s">
        <v>2393</v>
      </c>
      <c r="BG39" t="s">
        <v>2393</v>
      </c>
      <c r="BH39" t="s">
        <v>2393</v>
      </c>
      <c r="BI39" t="s">
        <v>2393</v>
      </c>
      <c r="BJ39" t="s">
        <v>2393</v>
      </c>
      <c r="BK39" t="s">
        <v>2393</v>
      </c>
      <c r="BL39" t="s">
        <v>2393</v>
      </c>
      <c r="BM39" t="s">
        <v>2393</v>
      </c>
      <c r="BN39" t="s">
        <v>2393</v>
      </c>
      <c r="BO39" t="s">
        <v>2393</v>
      </c>
      <c r="BP39" t="s">
        <v>2393</v>
      </c>
      <c r="BQ39" t="s">
        <v>2393</v>
      </c>
      <c r="BR39" t="s">
        <v>2393</v>
      </c>
      <c r="BS39" t="s">
        <v>2393</v>
      </c>
      <c r="BT39" t="s">
        <v>2393</v>
      </c>
      <c r="BU39" t="s">
        <v>2393</v>
      </c>
      <c r="BV39" t="s">
        <v>2455</v>
      </c>
      <c r="BX39" s="4" t="str">
        <f>INDEX(Table2[#All],MATCH(TEXT(JETNET[[#This Row],[SERNBR]],"000"),Table2[[#All],[SERIAL NUMBER]],0),MATCH("NAME",Table2[#Headers],0))</f>
        <v>TRIDENT AIRCRAFT INC</v>
      </c>
      <c r="BY39" s="4" t="str">
        <f>INDEX(Table2[#All],MATCH(TEXT(JETNET[[#This Row],[SERNBR]],"000"),Table2[[#All],[SERIAL NUMBER]],0),MATCH("N-NUMBER",Table2[#Headers],0))</f>
        <v>611NC</v>
      </c>
      <c r="BZ39" s="4" t="b">
        <f>"N"&amp;JETNET[[#This Row],[Current N Reg]]&lt;&gt;JETNET[[#This Row],[REGNBR]]</f>
        <v>0</v>
      </c>
    </row>
    <row r="40" spans="1:78" hidden="1" x14ac:dyDescent="0.25">
      <c r="A40" t="s">
        <v>2377</v>
      </c>
      <c r="B40" t="s">
        <v>125</v>
      </c>
      <c r="C40">
        <v>224</v>
      </c>
      <c r="D40" t="s">
        <v>16</v>
      </c>
      <c r="E40" t="s">
        <v>16</v>
      </c>
      <c r="F40" t="s">
        <v>2807</v>
      </c>
      <c r="G40" t="s">
        <v>2500</v>
      </c>
      <c r="H40" t="s">
        <v>2381</v>
      </c>
      <c r="I40" t="s">
        <v>2382</v>
      </c>
      <c r="J40" t="s">
        <v>2808</v>
      </c>
      <c r="K40" t="s">
        <v>2809</v>
      </c>
      <c r="M40" t="s">
        <v>2810</v>
      </c>
      <c r="N40" t="s">
        <v>2500</v>
      </c>
      <c r="O40">
        <v>32548</v>
      </c>
      <c r="P40" t="s">
        <v>2381</v>
      </c>
      <c r="Q40" t="s">
        <v>2400</v>
      </c>
      <c r="V40" t="s">
        <v>2811</v>
      </c>
      <c r="W40" t="s">
        <v>2812</v>
      </c>
      <c r="X40" t="s">
        <v>2404</v>
      </c>
      <c r="Z40" t="s">
        <v>2813</v>
      </c>
      <c r="AB40" t="s">
        <v>2813</v>
      </c>
      <c r="AC40" t="s">
        <v>2393</v>
      </c>
      <c r="AD40" t="s">
        <v>2814</v>
      </c>
      <c r="AE40" t="s">
        <v>118</v>
      </c>
      <c r="AF40" t="s">
        <v>2815</v>
      </c>
      <c r="AG40" t="s">
        <v>2816</v>
      </c>
      <c r="AH40" t="s">
        <v>2500</v>
      </c>
      <c r="AI40" t="e">
        <v>#N/A</v>
      </c>
      <c r="AJ40" t="s">
        <v>2393</v>
      </c>
      <c r="AK40" t="s">
        <v>2393</v>
      </c>
      <c r="AL40" t="s">
        <v>2393</v>
      </c>
      <c r="AM40" t="s">
        <v>2393</v>
      </c>
      <c r="AN40" t="e">
        <v>#N/A</v>
      </c>
      <c r="AO40" t="s">
        <v>2393</v>
      </c>
      <c r="AP40" t="s">
        <v>2393</v>
      </c>
      <c r="AQ40" t="s">
        <v>2393</v>
      </c>
      <c r="AR40" t="s">
        <v>2393</v>
      </c>
      <c r="AS40" t="e">
        <v>#N/A</v>
      </c>
      <c r="AT40" t="s">
        <v>2393</v>
      </c>
      <c r="AU40" t="s">
        <v>2393</v>
      </c>
      <c r="AV40" t="e">
        <v>#N/A</v>
      </c>
      <c r="AW40" t="s">
        <v>2393</v>
      </c>
      <c r="AX40" t="s">
        <v>2393</v>
      </c>
      <c r="AY40" t="s">
        <v>2393</v>
      </c>
      <c r="AZ40" t="s">
        <v>2393</v>
      </c>
      <c r="BA40" t="s">
        <v>2393</v>
      </c>
      <c r="BB40" t="s">
        <v>2393</v>
      </c>
      <c r="BC40" t="s">
        <v>2393</v>
      </c>
      <c r="BD40" t="s">
        <v>2393</v>
      </c>
      <c r="BE40" t="s">
        <v>2393</v>
      </c>
      <c r="BF40" t="s">
        <v>2393</v>
      </c>
      <c r="BG40" t="s">
        <v>2393</v>
      </c>
      <c r="BH40" t="s">
        <v>2393</v>
      </c>
      <c r="BI40" t="s">
        <v>2393</v>
      </c>
      <c r="BJ40" t="s">
        <v>2393</v>
      </c>
      <c r="BK40" t="s">
        <v>2393</v>
      </c>
      <c r="BL40" t="s">
        <v>2393</v>
      </c>
      <c r="BM40" t="s">
        <v>2393</v>
      </c>
      <c r="BN40" t="s">
        <v>2393</v>
      </c>
      <c r="BO40" t="s">
        <v>2393</v>
      </c>
      <c r="BP40" t="s">
        <v>2393</v>
      </c>
      <c r="BQ40" t="s">
        <v>2393</v>
      </c>
      <c r="BR40" t="s">
        <v>2393</v>
      </c>
      <c r="BS40" t="s">
        <v>2393</v>
      </c>
      <c r="BT40" t="s">
        <v>2393</v>
      </c>
      <c r="BU40" t="s">
        <v>2393</v>
      </c>
      <c r="BV40" t="s">
        <v>2393</v>
      </c>
      <c r="BX40" s="4" t="str">
        <f>INDEX(Table2[#All],MATCH(TEXT(JETNET[[#This Row],[SERNBR]],"000"),Table2[[#All],[SERIAL NUMBER]],0),MATCH("NAME",Table2[#Headers],0))</f>
        <v>GATOR TRACKS LLC</v>
      </c>
      <c r="BY40" s="4" t="str">
        <f>INDEX(Table2[#All],MATCH(TEXT(JETNET[[#This Row],[SERNBR]],"000"),Table2[[#All],[SERIAL NUMBER]],0),MATCH("N-NUMBER",Table2[#Headers],0))</f>
        <v>224GG</v>
      </c>
      <c r="BZ40" s="4" t="b">
        <f>"N"&amp;JETNET[[#This Row],[Current N Reg]]&lt;&gt;JETNET[[#This Row],[REGNBR]]</f>
        <v>0</v>
      </c>
    </row>
    <row r="41" spans="1:78" hidden="1" x14ac:dyDescent="0.25">
      <c r="A41" t="s">
        <v>2377</v>
      </c>
      <c r="B41" t="s">
        <v>125</v>
      </c>
      <c r="C41">
        <v>225</v>
      </c>
      <c r="D41" t="s">
        <v>2817</v>
      </c>
      <c r="E41" t="s">
        <v>2817</v>
      </c>
      <c r="F41" t="s">
        <v>2379</v>
      </c>
      <c r="G41" t="s">
        <v>2380</v>
      </c>
      <c r="H41" t="s">
        <v>2381</v>
      </c>
      <c r="I41" t="s">
        <v>2459</v>
      </c>
      <c r="J41" t="s">
        <v>2635</v>
      </c>
      <c r="K41" t="s">
        <v>2636</v>
      </c>
      <c r="L41" t="s">
        <v>2637</v>
      </c>
      <c r="M41" t="s">
        <v>2385</v>
      </c>
      <c r="N41" t="s">
        <v>2380</v>
      </c>
      <c r="O41" t="s">
        <v>2638</v>
      </c>
      <c r="P41" t="s">
        <v>2381</v>
      </c>
      <c r="Q41" t="s">
        <v>2639</v>
      </c>
      <c r="S41" t="s">
        <v>2640</v>
      </c>
      <c r="T41" t="s">
        <v>2641</v>
      </c>
      <c r="V41" t="s">
        <v>2388</v>
      </c>
      <c r="W41" t="s">
        <v>2389</v>
      </c>
      <c r="X41" t="s">
        <v>2642</v>
      </c>
      <c r="Y41" t="s">
        <v>2643</v>
      </c>
      <c r="Z41" t="s">
        <v>2641</v>
      </c>
      <c r="AC41" t="s">
        <v>2392</v>
      </c>
      <c r="AD41" t="s">
        <v>2818</v>
      </c>
      <c r="AE41" t="s">
        <v>2114</v>
      </c>
      <c r="AF41" t="s">
        <v>2819</v>
      </c>
      <c r="AG41" t="s">
        <v>2646</v>
      </c>
      <c r="AH41" t="s">
        <v>2380</v>
      </c>
      <c r="AI41" t="e">
        <v>#N/A</v>
      </c>
      <c r="AJ41" t="s">
        <v>2393</v>
      </c>
      <c r="AK41" t="s">
        <v>2393</v>
      </c>
      <c r="AL41" t="s">
        <v>2393</v>
      </c>
      <c r="AM41" t="s">
        <v>2393</v>
      </c>
      <c r="AN41" t="e">
        <v>#N/A</v>
      </c>
      <c r="AO41" t="s">
        <v>2393</v>
      </c>
      <c r="AP41" t="s">
        <v>2393</v>
      </c>
      <c r="AQ41" t="s">
        <v>2393</v>
      </c>
      <c r="AR41" t="s">
        <v>2393</v>
      </c>
      <c r="AS41" t="e">
        <v>#N/A</v>
      </c>
      <c r="AT41" t="s">
        <v>2393</v>
      </c>
      <c r="AU41" t="s">
        <v>2393</v>
      </c>
      <c r="AV41" t="e">
        <v>#N/A</v>
      </c>
      <c r="AW41" t="s">
        <v>2393</v>
      </c>
      <c r="AX41" t="s">
        <v>2393</v>
      </c>
      <c r="AY41" t="s">
        <v>2393</v>
      </c>
      <c r="AZ41" t="s">
        <v>2393</v>
      </c>
      <c r="BA41" t="s">
        <v>2393</v>
      </c>
      <c r="BB41" t="s">
        <v>2393</v>
      </c>
      <c r="BC41" t="s">
        <v>2393</v>
      </c>
      <c r="BD41" t="s">
        <v>2393</v>
      </c>
      <c r="BE41" t="s">
        <v>2393</v>
      </c>
      <c r="BF41" t="s">
        <v>2393</v>
      </c>
      <c r="BG41" t="s">
        <v>2393</v>
      </c>
      <c r="BH41" t="s">
        <v>2393</v>
      </c>
      <c r="BI41" t="s">
        <v>2393</v>
      </c>
      <c r="BJ41" t="s">
        <v>2393</v>
      </c>
      <c r="BK41" t="s">
        <v>2393</v>
      </c>
      <c r="BL41" t="s">
        <v>2393</v>
      </c>
      <c r="BM41" t="s">
        <v>2393</v>
      </c>
      <c r="BN41" t="s">
        <v>2393</v>
      </c>
      <c r="BO41" t="s">
        <v>2393</v>
      </c>
      <c r="BP41" t="s">
        <v>2393</v>
      </c>
      <c r="BQ41" t="s">
        <v>2393</v>
      </c>
      <c r="BR41" t="s">
        <v>2393</v>
      </c>
      <c r="BS41" t="s">
        <v>2393</v>
      </c>
      <c r="BT41" t="s">
        <v>2393</v>
      </c>
      <c r="BU41" t="s">
        <v>2393</v>
      </c>
      <c r="BV41" t="s">
        <v>2394</v>
      </c>
      <c r="BX41" s="4" t="str">
        <f>INDEX(Table2[#All],MATCH(TEXT(JETNET[[#This Row],[SERNBR]],"000"),Table2[[#All],[SERIAL NUMBER]],0),MATCH("NAME",Table2[#Headers],0))</f>
        <v>GULFSTREAM LEASING LLC</v>
      </c>
      <c r="BY41" s="4" t="str">
        <f>INDEX(Table2[#All],MATCH(TEXT(JETNET[[#This Row],[SERNBR]],"000"),Table2[[#All],[SERIAL NUMBER]],0),MATCH("N-NUMBER",Table2[#Headers],0))</f>
        <v>365GA</v>
      </c>
      <c r="BZ41" s="4" t="b">
        <f>"N"&amp;JETNET[[#This Row],[Current N Reg]]&lt;&gt;JETNET[[#This Row],[REGNBR]]</f>
        <v>0</v>
      </c>
    </row>
    <row r="42" spans="1:78" hidden="1" x14ac:dyDescent="0.25">
      <c r="A42" t="s">
        <v>2377</v>
      </c>
      <c r="B42" t="s">
        <v>125</v>
      </c>
      <c r="C42">
        <v>225</v>
      </c>
      <c r="D42" t="s">
        <v>2817</v>
      </c>
      <c r="E42" t="s">
        <v>2817</v>
      </c>
      <c r="F42" t="s">
        <v>2379</v>
      </c>
      <c r="G42" t="s">
        <v>2380</v>
      </c>
      <c r="H42" t="s">
        <v>2381</v>
      </c>
      <c r="I42" t="s">
        <v>2382</v>
      </c>
      <c r="J42" t="s">
        <v>2383</v>
      </c>
      <c r="K42" t="s">
        <v>2384</v>
      </c>
      <c r="M42" t="s">
        <v>2385</v>
      </c>
      <c r="N42" t="s">
        <v>2380</v>
      </c>
      <c r="O42">
        <v>31407</v>
      </c>
      <c r="P42" t="s">
        <v>2381</v>
      </c>
      <c r="Q42" t="s">
        <v>2386</v>
      </c>
      <c r="T42" t="s">
        <v>2387</v>
      </c>
      <c r="V42" t="s">
        <v>2388</v>
      </c>
      <c r="W42" t="s">
        <v>2389</v>
      </c>
      <c r="X42" t="s">
        <v>2390</v>
      </c>
      <c r="Y42" t="s">
        <v>2391</v>
      </c>
      <c r="Z42" t="s">
        <v>2387</v>
      </c>
      <c r="AC42" t="s">
        <v>2392</v>
      </c>
      <c r="AD42" t="s">
        <v>2818</v>
      </c>
      <c r="AE42" t="s">
        <v>2114</v>
      </c>
      <c r="AF42" t="s">
        <v>2819</v>
      </c>
      <c r="AG42" t="s">
        <v>2646</v>
      </c>
      <c r="AH42" t="s">
        <v>2380</v>
      </c>
      <c r="AI42" t="e">
        <v>#N/A</v>
      </c>
      <c r="AJ42" t="s">
        <v>2393</v>
      </c>
      <c r="AK42" t="s">
        <v>2393</v>
      </c>
      <c r="AL42" t="s">
        <v>2393</v>
      </c>
      <c r="AM42" t="s">
        <v>2393</v>
      </c>
      <c r="AN42" t="e">
        <v>#N/A</v>
      </c>
      <c r="AO42" t="s">
        <v>2393</v>
      </c>
      <c r="AP42" t="s">
        <v>2393</v>
      </c>
      <c r="AQ42" t="s">
        <v>2393</v>
      </c>
      <c r="AR42" t="s">
        <v>2393</v>
      </c>
      <c r="AS42" t="e">
        <v>#N/A</v>
      </c>
      <c r="AT42" t="s">
        <v>2393</v>
      </c>
      <c r="AU42" t="s">
        <v>2393</v>
      </c>
      <c r="AV42" t="e">
        <v>#N/A</v>
      </c>
      <c r="AW42" t="s">
        <v>2393</v>
      </c>
      <c r="AX42" t="s">
        <v>2393</v>
      </c>
      <c r="AY42" t="s">
        <v>2393</v>
      </c>
      <c r="AZ42" t="s">
        <v>2393</v>
      </c>
      <c r="BA42" t="s">
        <v>2393</v>
      </c>
      <c r="BB42" t="s">
        <v>2393</v>
      </c>
      <c r="BC42" t="s">
        <v>2393</v>
      </c>
      <c r="BD42" t="s">
        <v>2393</v>
      </c>
      <c r="BE42" t="s">
        <v>2393</v>
      </c>
      <c r="BF42" t="s">
        <v>2393</v>
      </c>
      <c r="BG42" t="s">
        <v>2393</v>
      </c>
      <c r="BH42" t="s">
        <v>2393</v>
      </c>
      <c r="BI42" t="s">
        <v>2393</v>
      </c>
      <c r="BJ42" t="s">
        <v>2393</v>
      </c>
      <c r="BK42" t="s">
        <v>2393</v>
      </c>
      <c r="BL42" t="s">
        <v>2393</v>
      </c>
      <c r="BM42" t="s">
        <v>2393</v>
      </c>
      <c r="BN42" t="s">
        <v>2393</v>
      </c>
      <c r="BO42" t="s">
        <v>2393</v>
      </c>
      <c r="BP42" t="s">
        <v>2393</v>
      </c>
      <c r="BQ42" t="s">
        <v>2393</v>
      </c>
      <c r="BR42" t="s">
        <v>2393</v>
      </c>
      <c r="BS42" t="s">
        <v>2393</v>
      </c>
      <c r="BT42" t="s">
        <v>2393</v>
      </c>
      <c r="BU42" t="s">
        <v>2393</v>
      </c>
      <c r="BV42" t="s">
        <v>2394</v>
      </c>
      <c r="BX42" s="4" t="str">
        <f>INDEX(Table2[#All],MATCH(TEXT(JETNET[[#This Row],[SERNBR]],"000"),Table2[[#All],[SERIAL NUMBER]],0),MATCH("NAME",Table2[#Headers],0))</f>
        <v>GULFSTREAM LEASING LLC</v>
      </c>
      <c r="BY42" s="4" t="str">
        <f>INDEX(Table2[#All],MATCH(TEXT(JETNET[[#This Row],[SERNBR]],"000"),Table2[[#All],[SERIAL NUMBER]],0),MATCH("N-NUMBER",Table2[#Headers],0))</f>
        <v>365GA</v>
      </c>
      <c r="BZ42" s="4" t="b">
        <f>"N"&amp;JETNET[[#This Row],[Current N Reg]]&lt;&gt;JETNET[[#This Row],[REGNBR]]</f>
        <v>0</v>
      </c>
    </row>
    <row r="43" spans="1:78" hidden="1" x14ac:dyDescent="0.25">
      <c r="A43" t="s">
        <v>2377</v>
      </c>
      <c r="B43" t="s">
        <v>125</v>
      </c>
      <c r="C43">
        <v>226</v>
      </c>
      <c r="D43" t="s">
        <v>80</v>
      </c>
      <c r="E43" t="s">
        <v>80</v>
      </c>
      <c r="F43" t="s">
        <v>2820</v>
      </c>
      <c r="G43" t="s">
        <v>2617</v>
      </c>
      <c r="H43" t="s">
        <v>2381</v>
      </c>
      <c r="I43" t="s">
        <v>2520</v>
      </c>
      <c r="J43" t="s">
        <v>2821</v>
      </c>
      <c r="K43" t="s">
        <v>2822</v>
      </c>
      <c r="L43" t="s">
        <v>2823</v>
      </c>
      <c r="M43" t="s">
        <v>2824</v>
      </c>
      <c r="N43" t="s">
        <v>2617</v>
      </c>
      <c r="O43">
        <v>93703</v>
      </c>
      <c r="P43" t="s">
        <v>2381</v>
      </c>
      <c r="Q43" t="s">
        <v>2441</v>
      </c>
      <c r="R43" t="s">
        <v>2825</v>
      </c>
      <c r="S43" t="s">
        <v>2826</v>
      </c>
      <c r="T43" t="s">
        <v>2827</v>
      </c>
      <c r="V43" t="s">
        <v>2828</v>
      </c>
      <c r="W43" t="s">
        <v>2829</v>
      </c>
      <c r="X43" t="s">
        <v>2447</v>
      </c>
      <c r="Y43" t="s">
        <v>2830</v>
      </c>
      <c r="Z43" t="s">
        <v>2827</v>
      </c>
      <c r="AC43" t="s">
        <v>2831</v>
      </c>
      <c r="AD43" t="s">
        <v>2832</v>
      </c>
      <c r="AE43" t="s">
        <v>2226</v>
      </c>
      <c r="AF43" t="s">
        <v>2833</v>
      </c>
      <c r="AG43" t="s">
        <v>2834</v>
      </c>
      <c r="AH43" t="s">
        <v>2617</v>
      </c>
      <c r="AI43" t="e">
        <v>#N/A</v>
      </c>
      <c r="AJ43" t="s">
        <v>2393</v>
      </c>
      <c r="AK43" t="s">
        <v>2393</v>
      </c>
      <c r="AL43" t="s">
        <v>2835</v>
      </c>
      <c r="AM43" t="s">
        <v>2836</v>
      </c>
      <c r="AN43" t="e">
        <v>#N/A</v>
      </c>
      <c r="AO43" t="s">
        <v>2393</v>
      </c>
      <c r="AP43" t="s">
        <v>2393</v>
      </c>
      <c r="AQ43" t="s">
        <v>2393</v>
      </c>
      <c r="AR43" t="s">
        <v>2393</v>
      </c>
      <c r="AS43" t="e">
        <v>#N/A</v>
      </c>
      <c r="AT43" t="s">
        <v>2393</v>
      </c>
      <c r="AU43" t="s">
        <v>2393</v>
      </c>
      <c r="AV43" t="e">
        <v>#N/A</v>
      </c>
      <c r="AW43" t="s">
        <v>2837</v>
      </c>
      <c r="AX43" t="s">
        <v>2838</v>
      </c>
      <c r="AY43" t="s">
        <v>2393</v>
      </c>
      <c r="AZ43" t="s">
        <v>2476</v>
      </c>
      <c r="BA43" t="s">
        <v>2839</v>
      </c>
      <c r="BB43" t="s">
        <v>2840</v>
      </c>
      <c r="BC43" t="s">
        <v>2841</v>
      </c>
      <c r="BD43" t="s">
        <v>2842</v>
      </c>
      <c r="BE43" t="s">
        <v>2393</v>
      </c>
      <c r="BF43" t="s">
        <v>2393</v>
      </c>
      <c r="BG43" t="s">
        <v>2836</v>
      </c>
      <c r="BH43" t="s">
        <v>2843</v>
      </c>
      <c r="BI43" t="s">
        <v>2393</v>
      </c>
      <c r="BJ43" t="s">
        <v>2393</v>
      </c>
      <c r="BK43" t="s">
        <v>2393</v>
      </c>
      <c r="BL43" t="s">
        <v>2393</v>
      </c>
      <c r="BM43" t="s">
        <v>2393</v>
      </c>
      <c r="BN43" t="s">
        <v>2393</v>
      </c>
      <c r="BO43" t="s">
        <v>2393</v>
      </c>
      <c r="BP43" t="s">
        <v>2393</v>
      </c>
      <c r="BQ43" t="s">
        <v>2393</v>
      </c>
      <c r="BR43" t="s">
        <v>2393</v>
      </c>
      <c r="BS43" t="s">
        <v>2393</v>
      </c>
      <c r="BT43" t="s">
        <v>2393</v>
      </c>
      <c r="BU43" t="s">
        <v>2394</v>
      </c>
      <c r="BV43" t="s">
        <v>2455</v>
      </c>
      <c r="BX43" s="4" t="str">
        <f>INDEX(Table2[#All],MATCH(TEXT(JETNET[[#This Row],[SERNBR]],"000"),Table2[[#All],[SERIAL NUMBER]],0),MATCH("NAME",Table2[#Headers],0))</f>
        <v>JVWL LLC</v>
      </c>
      <c r="BY43" s="4" t="str">
        <f>INDEX(Table2[#All],MATCH(TEXT(JETNET[[#This Row],[SERNBR]],"000"),Table2[[#All],[SERIAL NUMBER]],0),MATCH("N-NUMBER",Table2[#Headers],0))</f>
        <v>8821C</v>
      </c>
      <c r="BZ43" s="4" t="b">
        <f>"N"&amp;JETNET[[#This Row],[Current N Reg]]&lt;&gt;JETNET[[#This Row],[REGNBR]]</f>
        <v>0</v>
      </c>
    </row>
    <row r="44" spans="1:78" hidden="1" x14ac:dyDescent="0.25">
      <c r="A44" t="s">
        <v>2377</v>
      </c>
      <c r="B44" t="s">
        <v>125</v>
      </c>
      <c r="C44">
        <v>226</v>
      </c>
      <c r="D44" t="s">
        <v>80</v>
      </c>
      <c r="E44" t="s">
        <v>80</v>
      </c>
      <c r="F44" t="s">
        <v>2820</v>
      </c>
      <c r="G44" t="s">
        <v>2617</v>
      </c>
      <c r="H44" t="s">
        <v>2381</v>
      </c>
      <c r="I44" t="s">
        <v>2382</v>
      </c>
      <c r="J44" t="s">
        <v>2844</v>
      </c>
      <c r="K44" t="s">
        <v>2845</v>
      </c>
      <c r="M44" t="s">
        <v>2846</v>
      </c>
      <c r="N44" t="s">
        <v>2617</v>
      </c>
      <c r="O44">
        <v>93230</v>
      </c>
      <c r="P44" t="s">
        <v>2381</v>
      </c>
      <c r="Q44" t="s">
        <v>2400</v>
      </c>
      <c r="R44" t="s">
        <v>2847</v>
      </c>
      <c r="T44" t="s">
        <v>2848</v>
      </c>
      <c r="V44" t="s">
        <v>2849</v>
      </c>
      <c r="W44" t="s">
        <v>2850</v>
      </c>
      <c r="X44" t="s">
        <v>2390</v>
      </c>
      <c r="Y44" t="s">
        <v>2851</v>
      </c>
      <c r="Z44" t="s">
        <v>2848</v>
      </c>
      <c r="AC44" t="s">
        <v>2831</v>
      </c>
      <c r="AD44" t="s">
        <v>2832</v>
      </c>
      <c r="AE44" t="s">
        <v>2226</v>
      </c>
      <c r="AF44" t="s">
        <v>2833</v>
      </c>
      <c r="AG44" t="s">
        <v>2834</v>
      </c>
      <c r="AH44" t="s">
        <v>2617</v>
      </c>
      <c r="AI44" t="e">
        <v>#N/A</v>
      </c>
      <c r="AJ44" t="s">
        <v>2393</v>
      </c>
      <c r="AK44" t="s">
        <v>2393</v>
      </c>
      <c r="AL44" t="s">
        <v>2835</v>
      </c>
      <c r="AM44" t="s">
        <v>2836</v>
      </c>
      <c r="AN44" t="e">
        <v>#N/A</v>
      </c>
      <c r="AO44" t="s">
        <v>2393</v>
      </c>
      <c r="AP44" t="s">
        <v>2393</v>
      </c>
      <c r="AQ44" t="s">
        <v>2393</v>
      </c>
      <c r="AR44" t="s">
        <v>2393</v>
      </c>
      <c r="AS44" t="e">
        <v>#N/A</v>
      </c>
      <c r="AT44" t="s">
        <v>2393</v>
      </c>
      <c r="AU44" t="s">
        <v>2393</v>
      </c>
      <c r="AV44" t="e">
        <v>#N/A</v>
      </c>
      <c r="AW44" t="s">
        <v>2837</v>
      </c>
      <c r="AX44" t="s">
        <v>2838</v>
      </c>
      <c r="AY44" t="s">
        <v>2393</v>
      </c>
      <c r="AZ44" t="s">
        <v>2476</v>
      </c>
      <c r="BA44" t="s">
        <v>2839</v>
      </c>
      <c r="BB44" t="s">
        <v>2840</v>
      </c>
      <c r="BC44" t="s">
        <v>2841</v>
      </c>
      <c r="BD44" t="s">
        <v>2842</v>
      </c>
      <c r="BE44" t="s">
        <v>2393</v>
      </c>
      <c r="BF44" t="s">
        <v>2393</v>
      </c>
      <c r="BG44" t="s">
        <v>2836</v>
      </c>
      <c r="BH44" t="s">
        <v>2843</v>
      </c>
      <c r="BI44" t="s">
        <v>2393</v>
      </c>
      <c r="BJ44" t="s">
        <v>2393</v>
      </c>
      <c r="BK44" t="s">
        <v>2393</v>
      </c>
      <c r="BL44" t="s">
        <v>2393</v>
      </c>
      <c r="BM44" t="s">
        <v>2393</v>
      </c>
      <c r="BN44" t="s">
        <v>2393</v>
      </c>
      <c r="BO44" t="s">
        <v>2393</v>
      </c>
      <c r="BP44" t="s">
        <v>2393</v>
      </c>
      <c r="BQ44" t="s">
        <v>2393</v>
      </c>
      <c r="BR44" t="s">
        <v>2393</v>
      </c>
      <c r="BS44" t="s">
        <v>2393</v>
      </c>
      <c r="BT44" t="s">
        <v>2393</v>
      </c>
      <c r="BU44" t="s">
        <v>2394</v>
      </c>
      <c r="BV44" t="s">
        <v>2394</v>
      </c>
      <c r="BX44" s="4" t="str">
        <f>INDEX(Table2[#All],MATCH(TEXT(JETNET[[#This Row],[SERNBR]],"000"),Table2[[#All],[SERIAL NUMBER]],0),MATCH("NAME",Table2[#Headers],0))</f>
        <v>JVWL LLC</v>
      </c>
      <c r="BY44" s="4" t="str">
        <f>INDEX(Table2[#All],MATCH(TEXT(JETNET[[#This Row],[SERNBR]],"000"),Table2[[#All],[SERIAL NUMBER]],0),MATCH("N-NUMBER",Table2[#Headers],0))</f>
        <v>8821C</v>
      </c>
      <c r="BZ44" s="4" t="b">
        <f>"N"&amp;JETNET[[#This Row],[Current N Reg]]&lt;&gt;JETNET[[#This Row],[REGNBR]]</f>
        <v>0</v>
      </c>
    </row>
    <row r="45" spans="1:78" hidden="1" x14ac:dyDescent="0.25">
      <c r="A45" t="s">
        <v>2377</v>
      </c>
      <c r="B45" t="s">
        <v>125</v>
      </c>
      <c r="C45">
        <v>227</v>
      </c>
      <c r="D45" t="s">
        <v>2</v>
      </c>
      <c r="E45" t="s">
        <v>2</v>
      </c>
      <c r="F45" t="s">
        <v>2852</v>
      </c>
      <c r="G45" t="s">
        <v>2661</v>
      </c>
      <c r="H45" t="s">
        <v>2381</v>
      </c>
      <c r="I45" t="s">
        <v>2853</v>
      </c>
      <c r="J45" t="s">
        <v>2854</v>
      </c>
      <c r="K45" t="s">
        <v>2855</v>
      </c>
      <c r="M45" t="s">
        <v>2856</v>
      </c>
      <c r="N45" t="s">
        <v>2661</v>
      </c>
      <c r="O45">
        <v>60511</v>
      </c>
      <c r="P45" t="s">
        <v>2381</v>
      </c>
      <c r="Q45" t="s">
        <v>2400</v>
      </c>
      <c r="V45" t="s">
        <v>2479</v>
      </c>
      <c r="W45" t="s">
        <v>2857</v>
      </c>
      <c r="X45" t="s">
        <v>2655</v>
      </c>
      <c r="Z45" t="s">
        <v>2858</v>
      </c>
      <c r="AA45" t="s">
        <v>2858</v>
      </c>
      <c r="AC45" t="s">
        <v>2393</v>
      </c>
      <c r="AD45" t="s">
        <v>2859</v>
      </c>
      <c r="AE45" t="s">
        <v>2098</v>
      </c>
      <c r="AF45" t="s">
        <v>2860</v>
      </c>
      <c r="AG45" t="s">
        <v>2861</v>
      </c>
      <c r="AH45" t="s">
        <v>2661</v>
      </c>
      <c r="AI45" t="e">
        <v>#N/A</v>
      </c>
      <c r="AJ45" t="s">
        <v>2393</v>
      </c>
      <c r="AK45" t="s">
        <v>2393</v>
      </c>
      <c r="AL45" t="s">
        <v>2393</v>
      </c>
      <c r="AM45" t="s">
        <v>2393</v>
      </c>
      <c r="AN45" t="e">
        <v>#N/A</v>
      </c>
      <c r="AO45" t="s">
        <v>2393</v>
      </c>
      <c r="AP45" t="s">
        <v>2393</v>
      </c>
      <c r="AQ45" t="s">
        <v>2393</v>
      </c>
      <c r="AR45" t="s">
        <v>2393</v>
      </c>
      <c r="AS45" t="e">
        <v>#N/A</v>
      </c>
      <c r="AT45" t="s">
        <v>2393</v>
      </c>
      <c r="AU45" t="s">
        <v>2393</v>
      </c>
      <c r="AV45" t="e">
        <v>#N/A</v>
      </c>
      <c r="AW45" t="s">
        <v>2393</v>
      </c>
      <c r="AX45" t="s">
        <v>2393</v>
      </c>
      <c r="AY45" t="s">
        <v>2393</v>
      </c>
      <c r="AZ45" t="s">
        <v>2393</v>
      </c>
      <c r="BA45" t="s">
        <v>2393</v>
      </c>
      <c r="BB45" t="s">
        <v>2393</v>
      </c>
      <c r="BC45" t="s">
        <v>2393</v>
      </c>
      <c r="BD45" t="s">
        <v>2393</v>
      </c>
      <c r="BE45" t="s">
        <v>2393</v>
      </c>
      <c r="BF45" t="s">
        <v>2393</v>
      </c>
      <c r="BG45" t="s">
        <v>2393</v>
      </c>
      <c r="BH45" t="s">
        <v>2393</v>
      </c>
      <c r="BI45" t="s">
        <v>2393</v>
      </c>
      <c r="BJ45" t="s">
        <v>2393</v>
      </c>
      <c r="BK45" t="s">
        <v>2393</v>
      </c>
      <c r="BL45" t="s">
        <v>2393</v>
      </c>
      <c r="BM45" t="s">
        <v>2393</v>
      </c>
      <c r="BN45" t="s">
        <v>2393</v>
      </c>
      <c r="BO45" t="s">
        <v>2393</v>
      </c>
      <c r="BP45" t="s">
        <v>2393</v>
      </c>
      <c r="BQ45" t="s">
        <v>2393</v>
      </c>
      <c r="BR45" t="s">
        <v>2393</v>
      </c>
      <c r="BS45" t="s">
        <v>2393</v>
      </c>
      <c r="BT45" t="s">
        <v>2393</v>
      </c>
      <c r="BU45" t="s">
        <v>2393</v>
      </c>
      <c r="BV45" t="s">
        <v>2393</v>
      </c>
      <c r="BX45" s="4" t="str">
        <f>INDEX(Table2[#All],MATCH(TEXT(JETNET[[#This Row],[SERNBR]],"000"),Table2[[#All],[SERIAL NUMBER]],0),MATCH("NAME",Table2[#Headers],0))</f>
        <v>RAYMAN STEVEN M TRUSTEE</v>
      </c>
      <c r="BY45" s="4" t="str">
        <f>INDEX(Table2[#All],MATCH(TEXT(JETNET[[#This Row],[SERNBR]],"000"),Table2[[#All],[SERIAL NUMBER]],0),MATCH("N-NUMBER",Table2[#Headers],0))</f>
        <v>100SR</v>
      </c>
      <c r="BZ45" s="4" t="b">
        <f>"N"&amp;JETNET[[#This Row],[Current N Reg]]&lt;&gt;JETNET[[#This Row],[REGNBR]]</f>
        <v>0</v>
      </c>
    </row>
    <row r="46" spans="1:78" hidden="1" x14ac:dyDescent="0.25">
      <c r="A46" t="s">
        <v>2377</v>
      </c>
      <c r="B46" t="s">
        <v>125</v>
      </c>
      <c r="C46">
        <v>227</v>
      </c>
      <c r="D46" t="s">
        <v>2</v>
      </c>
      <c r="E46" t="s">
        <v>2</v>
      </c>
      <c r="F46" t="s">
        <v>2852</v>
      </c>
      <c r="G46" t="s">
        <v>2661</v>
      </c>
      <c r="H46" t="s">
        <v>2381</v>
      </c>
      <c r="I46" t="s">
        <v>2382</v>
      </c>
      <c r="J46" t="s">
        <v>2862</v>
      </c>
      <c r="K46" t="s">
        <v>2863</v>
      </c>
      <c r="M46" t="s">
        <v>2856</v>
      </c>
      <c r="N46" t="s">
        <v>2661</v>
      </c>
      <c r="O46">
        <v>60511</v>
      </c>
      <c r="P46" t="s">
        <v>2381</v>
      </c>
      <c r="Q46" t="s">
        <v>2400</v>
      </c>
      <c r="T46" t="s">
        <v>2858</v>
      </c>
      <c r="V46" t="s">
        <v>2864</v>
      </c>
      <c r="W46" t="s">
        <v>2865</v>
      </c>
      <c r="X46" t="s">
        <v>2866</v>
      </c>
      <c r="Z46" t="s">
        <v>2858</v>
      </c>
      <c r="AC46" t="s">
        <v>2393</v>
      </c>
      <c r="AD46" t="s">
        <v>2859</v>
      </c>
      <c r="AE46" t="s">
        <v>2098</v>
      </c>
      <c r="AF46" t="s">
        <v>2860</v>
      </c>
      <c r="AG46" t="s">
        <v>2861</v>
      </c>
      <c r="AH46" t="s">
        <v>2661</v>
      </c>
      <c r="AI46" t="e">
        <v>#N/A</v>
      </c>
      <c r="AJ46" t="s">
        <v>2393</v>
      </c>
      <c r="AK46" t="s">
        <v>2393</v>
      </c>
      <c r="AL46" t="s">
        <v>2393</v>
      </c>
      <c r="AM46" t="s">
        <v>2393</v>
      </c>
      <c r="AN46" t="e">
        <v>#N/A</v>
      </c>
      <c r="AO46" t="s">
        <v>2393</v>
      </c>
      <c r="AP46" t="s">
        <v>2393</v>
      </c>
      <c r="AQ46" t="s">
        <v>2393</v>
      </c>
      <c r="AR46" t="s">
        <v>2393</v>
      </c>
      <c r="AS46" t="e">
        <v>#N/A</v>
      </c>
      <c r="AT46" t="s">
        <v>2393</v>
      </c>
      <c r="AU46" t="s">
        <v>2393</v>
      </c>
      <c r="AV46" t="e">
        <v>#N/A</v>
      </c>
      <c r="AW46" t="s">
        <v>2393</v>
      </c>
      <c r="AX46" t="s">
        <v>2393</v>
      </c>
      <c r="AY46" t="s">
        <v>2393</v>
      </c>
      <c r="AZ46" t="s">
        <v>2393</v>
      </c>
      <c r="BA46" t="s">
        <v>2393</v>
      </c>
      <c r="BB46" t="s">
        <v>2393</v>
      </c>
      <c r="BC46" t="s">
        <v>2393</v>
      </c>
      <c r="BD46" t="s">
        <v>2393</v>
      </c>
      <c r="BE46" t="s">
        <v>2393</v>
      </c>
      <c r="BF46" t="s">
        <v>2393</v>
      </c>
      <c r="BG46" t="s">
        <v>2393</v>
      </c>
      <c r="BH46" t="s">
        <v>2393</v>
      </c>
      <c r="BI46" t="s">
        <v>2393</v>
      </c>
      <c r="BJ46" t="s">
        <v>2393</v>
      </c>
      <c r="BK46" t="s">
        <v>2393</v>
      </c>
      <c r="BL46" t="s">
        <v>2393</v>
      </c>
      <c r="BM46" t="s">
        <v>2393</v>
      </c>
      <c r="BN46" t="s">
        <v>2393</v>
      </c>
      <c r="BO46" t="s">
        <v>2393</v>
      </c>
      <c r="BP46" t="s">
        <v>2393</v>
      </c>
      <c r="BQ46" t="s">
        <v>2393</v>
      </c>
      <c r="BR46" t="s">
        <v>2393</v>
      </c>
      <c r="BS46" t="s">
        <v>2393</v>
      </c>
      <c r="BT46" t="s">
        <v>2393</v>
      </c>
      <c r="BU46" t="s">
        <v>2393</v>
      </c>
      <c r="BV46" t="s">
        <v>2393</v>
      </c>
      <c r="BX46" s="4" t="str">
        <f>INDEX(Table2[#All],MATCH(TEXT(JETNET[[#This Row],[SERNBR]],"000"),Table2[[#All],[SERIAL NUMBER]],0),MATCH("NAME",Table2[#Headers],0))</f>
        <v>RAYMAN STEVEN M TRUSTEE</v>
      </c>
      <c r="BY46" s="4" t="str">
        <f>INDEX(Table2[#All],MATCH(TEXT(JETNET[[#This Row],[SERNBR]],"000"),Table2[[#All],[SERIAL NUMBER]],0),MATCH("N-NUMBER",Table2[#Headers],0))</f>
        <v>100SR</v>
      </c>
      <c r="BZ46" s="4" t="b">
        <f>"N"&amp;JETNET[[#This Row],[Current N Reg]]&lt;&gt;JETNET[[#This Row],[REGNBR]]</f>
        <v>0</v>
      </c>
    </row>
    <row r="47" spans="1:78" hidden="1" x14ac:dyDescent="0.25">
      <c r="A47" t="s">
        <v>2377</v>
      </c>
      <c r="B47" t="s">
        <v>125</v>
      </c>
      <c r="C47">
        <v>228</v>
      </c>
      <c r="D47" t="s">
        <v>2867</v>
      </c>
      <c r="E47" t="s">
        <v>2867</v>
      </c>
      <c r="F47" t="s">
        <v>2868</v>
      </c>
      <c r="H47" t="s">
        <v>2869</v>
      </c>
      <c r="I47" t="s">
        <v>2520</v>
      </c>
      <c r="J47" t="s">
        <v>2870</v>
      </c>
      <c r="K47" t="s">
        <v>2871</v>
      </c>
      <c r="L47" t="s">
        <v>2872</v>
      </c>
      <c r="M47" t="s">
        <v>2609</v>
      </c>
      <c r="N47" t="s">
        <v>2485</v>
      </c>
      <c r="O47">
        <v>84116</v>
      </c>
      <c r="P47" t="s">
        <v>2381</v>
      </c>
      <c r="Q47" t="s">
        <v>2873</v>
      </c>
      <c r="R47" t="s">
        <v>2874</v>
      </c>
      <c r="S47" t="s">
        <v>2613</v>
      </c>
      <c r="T47" t="s">
        <v>2875</v>
      </c>
      <c r="V47" t="s">
        <v>2876</v>
      </c>
      <c r="W47" t="s">
        <v>2877</v>
      </c>
      <c r="X47" t="s">
        <v>2878</v>
      </c>
      <c r="Y47" t="s">
        <v>2879</v>
      </c>
      <c r="Z47" t="s">
        <v>2880</v>
      </c>
      <c r="AA47" t="s">
        <v>2881</v>
      </c>
      <c r="AB47" t="s">
        <v>2880</v>
      </c>
      <c r="AC47" t="s">
        <v>2607</v>
      </c>
      <c r="AD47" t="s">
        <v>2882</v>
      </c>
      <c r="AE47" t="s">
        <v>2096</v>
      </c>
      <c r="AF47" t="s">
        <v>2883</v>
      </c>
      <c r="AG47" t="s">
        <v>2884</v>
      </c>
      <c r="AH47" t="s">
        <v>2485</v>
      </c>
      <c r="AI47" t="e">
        <v>#N/A</v>
      </c>
      <c r="AJ47" t="s">
        <v>2393</v>
      </c>
      <c r="AK47" t="s">
        <v>2393</v>
      </c>
      <c r="AL47" t="s">
        <v>2870</v>
      </c>
      <c r="AM47" t="s">
        <v>2885</v>
      </c>
      <c r="AN47" t="e">
        <v>#N/A</v>
      </c>
      <c r="AO47" t="s">
        <v>2393</v>
      </c>
      <c r="AP47" t="s">
        <v>2393</v>
      </c>
      <c r="AQ47" t="s">
        <v>2393</v>
      </c>
      <c r="AR47" t="s">
        <v>2393</v>
      </c>
      <c r="AS47" t="e">
        <v>#N/A</v>
      </c>
      <c r="AT47" t="s">
        <v>2393</v>
      </c>
      <c r="AU47" t="s">
        <v>2393</v>
      </c>
      <c r="AV47" t="e">
        <v>#N/A</v>
      </c>
      <c r="AW47" t="s">
        <v>2607</v>
      </c>
      <c r="AX47" t="s">
        <v>2608</v>
      </c>
      <c r="AY47" t="s">
        <v>2393</v>
      </c>
      <c r="AZ47" t="s">
        <v>2609</v>
      </c>
      <c r="BA47" t="s">
        <v>2610</v>
      </c>
      <c r="BB47" t="s">
        <v>2611</v>
      </c>
      <c r="BC47" t="s">
        <v>2612</v>
      </c>
      <c r="BD47" t="s">
        <v>2613</v>
      </c>
      <c r="BE47" t="s">
        <v>2614</v>
      </c>
      <c r="BF47" t="s">
        <v>2393</v>
      </c>
      <c r="BG47" t="s">
        <v>2885</v>
      </c>
      <c r="BH47" t="s">
        <v>2886</v>
      </c>
      <c r="BI47" t="s">
        <v>2887</v>
      </c>
      <c r="BJ47" t="s">
        <v>2888</v>
      </c>
      <c r="BK47" t="s">
        <v>2889</v>
      </c>
      <c r="BL47" t="s">
        <v>2393</v>
      </c>
      <c r="BM47" t="s">
        <v>2393</v>
      </c>
      <c r="BN47" t="s">
        <v>2512</v>
      </c>
      <c r="BO47" t="s">
        <v>2485</v>
      </c>
      <c r="BP47" t="s">
        <v>2611</v>
      </c>
      <c r="BQ47" t="s">
        <v>2434</v>
      </c>
      <c r="BR47" t="s">
        <v>2890</v>
      </c>
      <c r="BS47" t="s">
        <v>2393</v>
      </c>
      <c r="BT47" t="s">
        <v>2393</v>
      </c>
      <c r="BU47" t="s">
        <v>2454</v>
      </c>
      <c r="BV47" t="s">
        <v>2455</v>
      </c>
      <c r="BX47" s="4" t="str">
        <f>INDEX(Table2[#All],MATCH(TEXT(JETNET[[#This Row],[SERNBR]],"000"),Table2[[#All],[SERIAL NUMBER]],0),MATCH("NAME",Table2[#Headers],0))</f>
        <v>BRULECREEK AVIATION LLC</v>
      </c>
      <c r="BY47" s="4" t="str">
        <f>INDEX(Table2[#All],MATCH(TEXT(JETNET[[#This Row],[SERNBR]],"000"),Table2[[#All],[SERIAL NUMBER]],0),MATCH("N-NUMBER",Table2[#Headers],0))</f>
        <v>100GX</v>
      </c>
      <c r="BZ47" s="4" t="b">
        <f>"N"&amp;JETNET[[#This Row],[Current N Reg]]&lt;&gt;JETNET[[#This Row],[REGNBR]]</f>
        <v>0</v>
      </c>
    </row>
    <row r="48" spans="1:78" hidden="1" x14ac:dyDescent="0.25">
      <c r="A48" t="s">
        <v>2377</v>
      </c>
      <c r="B48" t="s">
        <v>125</v>
      </c>
      <c r="C48">
        <v>228</v>
      </c>
      <c r="D48" t="s">
        <v>2867</v>
      </c>
      <c r="E48" t="s">
        <v>2867</v>
      </c>
      <c r="F48" t="s">
        <v>2868</v>
      </c>
      <c r="H48" t="s">
        <v>2869</v>
      </c>
      <c r="I48" t="s">
        <v>2382</v>
      </c>
      <c r="J48" t="s">
        <v>2891</v>
      </c>
      <c r="K48" t="s">
        <v>2892</v>
      </c>
      <c r="M48" t="s">
        <v>2893</v>
      </c>
      <c r="N48" t="s">
        <v>2485</v>
      </c>
      <c r="O48">
        <v>84060</v>
      </c>
      <c r="P48" t="s">
        <v>2381</v>
      </c>
      <c r="Q48" t="s">
        <v>2400</v>
      </c>
      <c r="T48" t="s">
        <v>2894</v>
      </c>
      <c r="V48" t="s">
        <v>2895</v>
      </c>
      <c r="W48" t="s">
        <v>2896</v>
      </c>
      <c r="X48" t="s">
        <v>2404</v>
      </c>
      <c r="Z48" t="s">
        <v>2894</v>
      </c>
      <c r="AC48" t="s">
        <v>2607</v>
      </c>
      <c r="AD48" t="s">
        <v>2882</v>
      </c>
      <c r="AE48" t="s">
        <v>2096</v>
      </c>
      <c r="AF48" t="s">
        <v>2883</v>
      </c>
      <c r="AG48" t="s">
        <v>2884</v>
      </c>
      <c r="AH48" t="s">
        <v>2485</v>
      </c>
      <c r="AI48" t="e">
        <v>#N/A</v>
      </c>
      <c r="AJ48" t="s">
        <v>2393</v>
      </c>
      <c r="AK48" t="s">
        <v>2393</v>
      </c>
      <c r="AL48" t="s">
        <v>2870</v>
      </c>
      <c r="AM48" t="s">
        <v>2885</v>
      </c>
      <c r="AN48" t="e">
        <v>#N/A</v>
      </c>
      <c r="AO48" t="s">
        <v>2393</v>
      </c>
      <c r="AP48" t="s">
        <v>2393</v>
      </c>
      <c r="AQ48" t="s">
        <v>2393</v>
      </c>
      <c r="AR48" t="s">
        <v>2393</v>
      </c>
      <c r="AS48" t="e">
        <v>#N/A</v>
      </c>
      <c r="AT48" t="s">
        <v>2393</v>
      </c>
      <c r="AU48" t="s">
        <v>2393</v>
      </c>
      <c r="AV48" t="e">
        <v>#N/A</v>
      </c>
      <c r="AW48" t="s">
        <v>2607</v>
      </c>
      <c r="AX48" t="s">
        <v>2608</v>
      </c>
      <c r="AY48" t="s">
        <v>2393</v>
      </c>
      <c r="AZ48" t="s">
        <v>2609</v>
      </c>
      <c r="BA48" t="s">
        <v>2610</v>
      </c>
      <c r="BB48" t="s">
        <v>2611</v>
      </c>
      <c r="BC48" t="s">
        <v>2612</v>
      </c>
      <c r="BD48" t="s">
        <v>2613</v>
      </c>
      <c r="BE48" t="s">
        <v>2614</v>
      </c>
      <c r="BF48" t="s">
        <v>2393</v>
      </c>
      <c r="BG48" t="s">
        <v>2885</v>
      </c>
      <c r="BH48" t="s">
        <v>2886</v>
      </c>
      <c r="BI48" t="s">
        <v>2887</v>
      </c>
      <c r="BJ48" t="s">
        <v>2888</v>
      </c>
      <c r="BK48" t="s">
        <v>2889</v>
      </c>
      <c r="BL48" t="s">
        <v>2393</v>
      </c>
      <c r="BM48" t="s">
        <v>2393</v>
      </c>
      <c r="BN48" t="s">
        <v>2512</v>
      </c>
      <c r="BO48" t="s">
        <v>2485</v>
      </c>
      <c r="BP48" t="s">
        <v>2611</v>
      </c>
      <c r="BQ48" t="s">
        <v>2434</v>
      </c>
      <c r="BR48" t="s">
        <v>2890</v>
      </c>
      <c r="BS48" t="s">
        <v>2393</v>
      </c>
      <c r="BT48" t="s">
        <v>2393</v>
      </c>
      <c r="BU48" t="s">
        <v>2393</v>
      </c>
      <c r="BV48" t="s">
        <v>2393</v>
      </c>
      <c r="BX48" s="4" t="str">
        <f>INDEX(Table2[#All],MATCH(TEXT(JETNET[[#This Row],[SERNBR]],"000"),Table2[[#All],[SERIAL NUMBER]],0),MATCH("NAME",Table2[#Headers],0))</f>
        <v>BRULECREEK AVIATION LLC</v>
      </c>
      <c r="BY48" s="4" t="str">
        <f>INDEX(Table2[#All],MATCH(TEXT(JETNET[[#This Row],[SERNBR]],"000"),Table2[[#All],[SERIAL NUMBER]],0),MATCH("N-NUMBER",Table2[#Headers],0))</f>
        <v>100GX</v>
      </c>
      <c r="BZ48" s="4" t="b">
        <f>"N"&amp;JETNET[[#This Row],[Current N Reg]]&lt;&gt;JETNET[[#This Row],[REGNBR]]</f>
        <v>0</v>
      </c>
    </row>
    <row r="49" spans="1:78" hidden="1" x14ac:dyDescent="0.25">
      <c r="A49" t="s">
        <v>2377</v>
      </c>
      <c r="B49" t="s">
        <v>125</v>
      </c>
      <c r="C49">
        <v>229</v>
      </c>
      <c r="D49" t="s">
        <v>44</v>
      </c>
      <c r="E49" t="s">
        <v>44</v>
      </c>
      <c r="F49" t="s">
        <v>2897</v>
      </c>
      <c r="G49" t="s">
        <v>2485</v>
      </c>
      <c r="H49" t="s">
        <v>2381</v>
      </c>
      <c r="I49" t="s">
        <v>2382</v>
      </c>
      <c r="J49" t="s">
        <v>2898</v>
      </c>
      <c r="K49" t="s">
        <v>2899</v>
      </c>
      <c r="M49" t="s">
        <v>2900</v>
      </c>
      <c r="N49" t="s">
        <v>2901</v>
      </c>
      <c r="O49">
        <v>59808</v>
      </c>
      <c r="P49" t="s">
        <v>2381</v>
      </c>
      <c r="Q49" t="s">
        <v>2400</v>
      </c>
      <c r="T49" t="s">
        <v>2902</v>
      </c>
      <c r="V49" t="s">
        <v>2903</v>
      </c>
      <c r="W49" t="s">
        <v>2904</v>
      </c>
      <c r="X49" t="s">
        <v>2390</v>
      </c>
      <c r="Z49" t="s">
        <v>2902</v>
      </c>
      <c r="AA49" t="s">
        <v>2902</v>
      </c>
      <c r="AC49" t="s">
        <v>2393</v>
      </c>
      <c r="AD49" t="s">
        <v>2905</v>
      </c>
      <c r="AE49" t="s">
        <v>401</v>
      </c>
      <c r="AF49" t="s">
        <v>2906</v>
      </c>
      <c r="AG49" t="s">
        <v>2907</v>
      </c>
      <c r="AH49" t="s">
        <v>2901</v>
      </c>
      <c r="AI49" t="e">
        <v>#N/A</v>
      </c>
      <c r="AJ49" t="s">
        <v>2393</v>
      </c>
      <c r="AK49" t="s">
        <v>2393</v>
      </c>
      <c r="AL49" t="s">
        <v>2393</v>
      </c>
      <c r="AM49" t="s">
        <v>2393</v>
      </c>
      <c r="AN49" t="e">
        <v>#N/A</v>
      </c>
      <c r="AO49" t="s">
        <v>2393</v>
      </c>
      <c r="AP49" t="s">
        <v>2393</v>
      </c>
      <c r="AQ49" t="s">
        <v>2393</v>
      </c>
      <c r="AR49" t="s">
        <v>2393</v>
      </c>
      <c r="AS49" t="e">
        <v>#N/A</v>
      </c>
      <c r="AT49" t="s">
        <v>2393</v>
      </c>
      <c r="AU49" t="s">
        <v>2393</v>
      </c>
      <c r="AV49" t="e">
        <v>#N/A</v>
      </c>
      <c r="AW49" t="s">
        <v>2393</v>
      </c>
      <c r="AX49" t="s">
        <v>2393</v>
      </c>
      <c r="AY49" t="s">
        <v>2393</v>
      </c>
      <c r="AZ49" t="s">
        <v>2393</v>
      </c>
      <c r="BA49" t="s">
        <v>2393</v>
      </c>
      <c r="BB49" t="s">
        <v>2393</v>
      </c>
      <c r="BC49" t="s">
        <v>2393</v>
      </c>
      <c r="BD49" t="s">
        <v>2393</v>
      </c>
      <c r="BE49" t="s">
        <v>2393</v>
      </c>
      <c r="BF49" t="s">
        <v>2393</v>
      </c>
      <c r="BG49" t="s">
        <v>2393</v>
      </c>
      <c r="BH49" t="s">
        <v>2393</v>
      </c>
      <c r="BI49" t="s">
        <v>2393</v>
      </c>
      <c r="BJ49" t="s">
        <v>2393</v>
      </c>
      <c r="BK49" t="s">
        <v>2393</v>
      </c>
      <c r="BL49" t="s">
        <v>2393</v>
      </c>
      <c r="BM49" t="s">
        <v>2393</v>
      </c>
      <c r="BN49" t="s">
        <v>2393</v>
      </c>
      <c r="BO49" t="s">
        <v>2393</v>
      </c>
      <c r="BP49" t="s">
        <v>2393</v>
      </c>
      <c r="BQ49" t="s">
        <v>2393</v>
      </c>
      <c r="BR49" t="s">
        <v>2393</v>
      </c>
      <c r="BS49" t="s">
        <v>2393</v>
      </c>
      <c r="BT49" t="s">
        <v>2393</v>
      </c>
      <c r="BU49" t="s">
        <v>2393</v>
      </c>
      <c r="BV49" t="s">
        <v>2393</v>
      </c>
      <c r="BX49" s="4" t="str">
        <f>INDEX(Table2[#All],MATCH(TEXT(JETNET[[#This Row],[SERNBR]],"000"),Table2[[#All],[SERIAL NUMBER]],0),MATCH("NAME",Table2[#Headers],0))</f>
        <v>GOLDEN EAGLE MANAGEMENT LLC</v>
      </c>
      <c r="BY49" s="4" t="str">
        <f>INDEX(Table2[#All],MATCH(TEXT(JETNET[[#This Row],[SERNBR]],"000"),Table2[[#All],[SERIAL NUMBER]],0),MATCH("N-NUMBER",Table2[#Headers],0))</f>
        <v>518KH</v>
      </c>
      <c r="BZ49" s="4" t="b">
        <f>"N"&amp;JETNET[[#This Row],[Current N Reg]]&lt;&gt;JETNET[[#This Row],[REGNBR]]</f>
        <v>0</v>
      </c>
    </row>
    <row r="50" spans="1:78" hidden="1" x14ac:dyDescent="0.25">
      <c r="A50" t="s">
        <v>2377</v>
      </c>
      <c r="B50" t="s">
        <v>125</v>
      </c>
      <c r="C50">
        <v>230</v>
      </c>
      <c r="D50" t="s">
        <v>66</v>
      </c>
      <c r="E50" t="s">
        <v>66</v>
      </c>
      <c r="F50" t="s">
        <v>2807</v>
      </c>
      <c r="G50" t="s">
        <v>2500</v>
      </c>
      <c r="H50" t="s">
        <v>2381</v>
      </c>
      <c r="I50" t="s">
        <v>2382</v>
      </c>
      <c r="J50" t="s">
        <v>2908</v>
      </c>
      <c r="K50" t="s">
        <v>2909</v>
      </c>
      <c r="M50" t="s">
        <v>2910</v>
      </c>
      <c r="N50" t="s">
        <v>2500</v>
      </c>
      <c r="O50">
        <v>32541</v>
      </c>
      <c r="P50" t="s">
        <v>2381</v>
      </c>
      <c r="Q50" t="s">
        <v>2400</v>
      </c>
      <c r="T50" t="s">
        <v>2911</v>
      </c>
      <c r="V50" t="s">
        <v>2479</v>
      </c>
      <c r="W50" t="s">
        <v>2912</v>
      </c>
      <c r="X50" t="s">
        <v>2404</v>
      </c>
      <c r="Z50" t="s">
        <v>2911</v>
      </c>
      <c r="AA50" t="s">
        <v>2911</v>
      </c>
      <c r="AC50" t="s">
        <v>2393</v>
      </c>
      <c r="AD50" t="s">
        <v>2913</v>
      </c>
      <c r="AE50" t="s">
        <v>1436</v>
      </c>
      <c r="AF50" t="s">
        <v>2914</v>
      </c>
      <c r="AG50" t="s">
        <v>2915</v>
      </c>
      <c r="AH50" t="s">
        <v>2500</v>
      </c>
      <c r="AI50" t="e">
        <v>#N/A</v>
      </c>
      <c r="AJ50" t="s">
        <v>2393</v>
      </c>
      <c r="AK50" t="s">
        <v>2393</v>
      </c>
      <c r="AL50" t="s">
        <v>2393</v>
      </c>
      <c r="AM50" t="s">
        <v>2393</v>
      </c>
      <c r="AN50" t="e">
        <v>#N/A</v>
      </c>
      <c r="AO50" t="s">
        <v>2393</v>
      </c>
      <c r="AP50" t="s">
        <v>2393</v>
      </c>
      <c r="AQ50" t="s">
        <v>2393</v>
      </c>
      <c r="AR50" t="s">
        <v>2393</v>
      </c>
      <c r="AS50" t="e">
        <v>#N/A</v>
      </c>
      <c r="AT50" t="s">
        <v>2393</v>
      </c>
      <c r="AU50" t="s">
        <v>2393</v>
      </c>
      <c r="AV50" t="e">
        <v>#N/A</v>
      </c>
      <c r="AW50" t="s">
        <v>2916</v>
      </c>
      <c r="AX50" t="s">
        <v>2917</v>
      </c>
      <c r="AY50" t="s">
        <v>2393</v>
      </c>
      <c r="AZ50" t="s">
        <v>2476</v>
      </c>
      <c r="BA50" t="s">
        <v>2839</v>
      </c>
      <c r="BB50" t="s">
        <v>2918</v>
      </c>
      <c r="BC50" t="s">
        <v>2919</v>
      </c>
      <c r="BD50" t="s">
        <v>2393</v>
      </c>
      <c r="BE50" t="s">
        <v>2393</v>
      </c>
      <c r="BF50" t="s">
        <v>2393</v>
      </c>
      <c r="BG50" t="s">
        <v>2393</v>
      </c>
      <c r="BH50" t="s">
        <v>2393</v>
      </c>
      <c r="BI50" t="s">
        <v>2393</v>
      </c>
      <c r="BJ50" t="s">
        <v>2393</v>
      </c>
      <c r="BK50" t="s">
        <v>2393</v>
      </c>
      <c r="BL50" t="s">
        <v>2393</v>
      </c>
      <c r="BM50" t="s">
        <v>2393</v>
      </c>
      <c r="BN50" t="s">
        <v>2393</v>
      </c>
      <c r="BO50" t="s">
        <v>2393</v>
      </c>
      <c r="BP50" t="s">
        <v>2393</v>
      </c>
      <c r="BQ50" t="s">
        <v>2393</v>
      </c>
      <c r="BR50" t="s">
        <v>2393</v>
      </c>
      <c r="BS50" t="s">
        <v>2393</v>
      </c>
      <c r="BT50" t="s">
        <v>2393</v>
      </c>
      <c r="BU50" t="s">
        <v>2393</v>
      </c>
      <c r="BV50" t="s">
        <v>2393</v>
      </c>
      <c r="BX50" s="4" t="str">
        <f>INDEX(Table2[#All],MATCH(TEXT(JETNET[[#This Row],[SERNBR]],"000"),Table2[[#All],[SERIAL NUMBER]],0),MATCH("NAME",Table2[#Headers],0))</f>
        <v>GATOR ONE AIR LLC</v>
      </c>
      <c r="BY50" s="4" t="str">
        <f>INDEX(Table2[#All],MATCH(TEXT(JETNET[[#This Row],[SERNBR]],"000"),Table2[[#All],[SERIAL NUMBER]],0),MATCH("N-NUMBER",Table2[#Headers],0))</f>
        <v>722SW</v>
      </c>
      <c r="BZ50" s="4" t="b">
        <f>"N"&amp;JETNET[[#This Row],[Current N Reg]]&lt;&gt;JETNET[[#This Row],[REGNBR]]</f>
        <v>0</v>
      </c>
    </row>
    <row r="51" spans="1:78" hidden="1" x14ac:dyDescent="0.25">
      <c r="A51" t="s">
        <v>2377</v>
      </c>
      <c r="B51" t="s">
        <v>125</v>
      </c>
      <c r="C51">
        <v>231</v>
      </c>
      <c r="D51" t="s">
        <v>74</v>
      </c>
      <c r="E51" t="s">
        <v>74</v>
      </c>
      <c r="F51" t="s">
        <v>2920</v>
      </c>
      <c r="G51" t="s">
        <v>2617</v>
      </c>
      <c r="H51" t="s">
        <v>2381</v>
      </c>
      <c r="I51" t="s">
        <v>2520</v>
      </c>
      <c r="J51" t="s">
        <v>2921</v>
      </c>
      <c r="K51" t="s">
        <v>2922</v>
      </c>
      <c r="L51" t="s">
        <v>2923</v>
      </c>
      <c r="M51" t="s">
        <v>2924</v>
      </c>
      <c r="N51" t="s">
        <v>2617</v>
      </c>
      <c r="O51">
        <v>91406</v>
      </c>
      <c r="P51" t="s">
        <v>2381</v>
      </c>
      <c r="Q51" t="s">
        <v>2718</v>
      </c>
      <c r="R51" t="s">
        <v>2925</v>
      </c>
      <c r="S51" t="s">
        <v>2926</v>
      </c>
      <c r="T51" t="s">
        <v>2927</v>
      </c>
      <c r="V51" t="s">
        <v>2928</v>
      </c>
      <c r="W51" t="s">
        <v>2929</v>
      </c>
      <c r="X51" t="s">
        <v>2930</v>
      </c>
      <c r="Y51" t="s">
        <v>2931</v>
      </c>
      <c r="Z51" t="s">
        <v>2927</v>
      </c>
      <c r="AC51" t="s">
        <v>2932</v>
      </c>
      <c r="AD51" t="s">
        <v>2933</v>
      </c>
      <c r="AE51" t="s">
        <v>2216</v>
      </c>
      <c r="AF51" t="s">
        <v>2934</v>
      </c>
      <c r="AG51" t="s">
        <v>2935</v>
      </c>
      <c r="AH51" t="s">
        <v>2617</v>
      </c>
      <c r="AI51" t="e">
        <v>#N/A</v>
      </c>
      <c r="AJ51" t="s">
        <v>2393</v>
      </c>
      <c r="AK51" t="s">
        <v>2393</v>
      </c>
      <c r="AL51" t="s">
        <v>2921</v>
      </c>
      <c r="AM51" t="s">
        <v>2936</v>
      </c>
      <c r="AN51" t="e">
        <v>#N/A</v>
      </c>
      <c r="AO51" t="s">
        <v>2393</v>
      </c>
      <c r="AP51" t="s">
        <v>2393</v>
      </c>
      <c r="AQ51" t="s">
        <v>2393</v>
      </c>
      <c r="AR51" t="s">
        <v>2393</v>
      </c>
      <c r="AS51" t="e">
        <v>#N/A</v>
      </c>
      <c r="AT51" t="s">
        <v>2393</v>
      </c>
      <c r="AU51" t="s">
        <v>2393</v>
      </c>
      <c r="AV51" t="e">
        <v>#N/A</v>
      </c>
      <c r="AW51" t="s">
        <v>2932</v>
      </c>
      <c r="AX51" t="s">
        <v>2922</v>
      </c>
      <c r="AY51" t="s">
        <v>2393</v>
      </c>
      <c r="AZ51" t="s">
        <v>2924</v>
      </c>
      <c r="BA51" t="s">
        <v>2937</v>
      </c>
      <c r="BB51" t="s">
        <v>2938</v>
      </c>
      <c r="BC51" t="s">
        <v>2939</v>
      </c>
      <c r="BD51" t="s">
        <v>2926</v>
      </c>
      <c r="BE51" t="s">
        <v>2393</v>
      </c>
      <c r="BF51" t="s">
        <v>2393</v>
      </c>
      <c r="BG51" t="s">
        <v>2936</v>
      </c>
      <c r="BH51" t="s">
        <v>2940</v>
      </c>
      <c r="BI51" t="s">
        <v>2941</v>
      </c>
      <c r="BJ51" t="s">
        <v>2942</v>
      </c>
      <c r="BK51" t="s">
        <v>2943</v>
      </c>
      <c r="BL51" t="s">
        <v>2393</v>
      </c>
      <c r="BM51" t="s">
        <v>2393</v>
      </c>
      <c r="BN51" t="s">
        <v>2944</v>
      </c>
      <c r="BO51" t="s">
        <v>2617</v>
      </c>
      <c r="BP51" t="s">
        <v>2945</v>
      </c>
      <c r="BQ51" t="s">
        <v>2434</v>
      </c>
      <c r="BR51" t="s">
        <v>2946</v>
      </c>
      <c r="BS51" t="s">
        <v>2393</v>
      </c>
      <c r="BT51" t="s">
        <v>2393</v>
      </c>
      <c r="BU51" t="s">
        <v>2394</v>
      </c>
      <c r="BV51" t="s">
        <v>2454</v>
      </c>
      <c r="BX51" s="4" t="str">
        <f>INDEX(Table2[#All],MATCH(TEXT(JETNET[[#This Row],[SERNBR]],"000"),Table2[[#All],[SERIAL NUMBER]],0),MATCH("NAME",Table2[#Headers],0))</f>
        <v>OMNINET CAPITAL LLC</v>
      </c>
      <c r="BY51" s="4" t="str">
        <f>INDEX(Table2[#All],MATCH(TEXT(JETNET[[#This Row],[SERNBR]],"000"),Table2[[#All],[SERIAL NUMBER]],0),MATCH("N-NUMBER",Table2[#Headers],0))</f>
        <v>787BN</v>
      </c>
      <c r="BZ51" s="4" t="b">
        <f>"N"&amp;JETNET[[#This Row],[Current N Reg]]&lt;&gt;JETNET[[#This Row],[REGNBR]]</f>
        <v>0</v>
      </c>
    </row>
    <row r="52" spans="1:78" hidden="1" x14ac:dyDescent="0.25">
      <c r="A52" t="s">
        <v>2377</v>
      </c>
      <c r="B52" t="s">
        <v>125</v>
      </c>
      <c r="C52">
        <v>231</v>
      </c>
      <c r="D52" t="s">
        <v>74</v>
      </c>
      <c r="E52" t="s">
        <v>74</v>
      </c>
      <c r="F52" t="s">
        <v>2920</v>
      </c>
      <c r="G52" t="s">
        <v>2617</v>
      </c>
      <c r="H52" t="s">
        <v>2381</v>
      </c>
      <c r="I52" t="s">
        <v>2382</v>
      </c>
      <c r="J52" t="s">
        <v>2947</v>
      </c>
      <c r="K52" t="s">
        <v>2948</v>
      </c>
      <c r="M52" t="s">
        <v>2949</v>
      </c>
      <c r="N52" t="s">
        <v>2617</v>
      </c>
      <c r="O52">
        <v>90212</v>
      </c>
      <c r="P52" t="s">
        <v>2381</v>
      </c>
      <c r="Q52" t="s">
        <v>2400</v>
      </c>
      <c r="R52" t="s">
        <v>2950</v>
      </c>
      <c r="S52" t="s">
        <v>2951</v>
      </c>
      <c r="T52" t="s">
        <v>2952</v>
      </c>
      <c r="V52" t="s">
        <v>2953</v>
      </c>
      <c r="W52" t="s">
        <v>2954</v>
      </c>
      <c r="X52" t="s">
        <v>2404</v>
      </c>
      <c r="Y52" t="s">
        <v>2955</v>
      </c>
      <c r="Z52" t="s">
        <v>2952</v>
      </c>
      <c r="AC52" t="s">
        <v>2932</v>
      </c>
      <c r="AD52" t="s">
        <v>2933</v>
      </c>
      <c r="AE52" t="s">
        <v>2216</v>
      </c>
      <c r="AF52" t="s">
        <v>2934</v>
      </c>
      <c r="AG52" t="s">
        <v>2935</v>
      </c>
      <c r="AH52" t="s">
        <v>2617</v>
      </c>
      <c r="AI52" t="e">
        <v>#N/A</v>
      </c>
      <c r="AJ52" t="s">
        <v>2393</v>
      </c>
      <c r="AK52" t="s">
        <v>2393</v>
      </c>
      <c r="AL52" t="s">
        <v>2921</v>
      </c>
      <c r="AM52" t="s">
        <v>2936</v>
      </c>
      <c r="AN52" t="e">
        <v>#N/A</v>
      </c>
      <c r="AO52" t="s">
        <v>2393</v>
      </c>
      <c r="AP52" t="s">
        <v>2393</v>
      </c>
      <c r="AQ52" t="s">
        <v>2393</v>
      </c>
      <c r="AR52" t="s">
        <v>2393</v>
      </c>
      <c r="AS52" t="e">
        <v>#N/A</v>
      </c>
      <c r="AT52" t="s">
        <v>2393</v>
      </c>
      <c r="AU52" t="s">
        <v>2393</v>
      </c>
      <c r="AV52" t="e">
        <v>#N/A</v>
      </c>
      <c r="AW52" t="s">
        <v>2932</v>
      </c>
      <c r="AX52" t="s">
        <v>2922</v>
      </c>
      <c r="AY52" t="s">
        <v>2393</v>
      </c>
      <c r="AZ52" t="s">
        <v>2924</v>
      </c>
      <c r="BA52" t="s">
        <v>2937</v>
      </c>
      <c r="BB52" t="s">
        <v>2938</v>
      </c>
      <c r="BC52" t="s">
        <v>2939</v>
      </c>
      <c r="BD52" t="s">
        <v>2926</v>
      </c>
      <c r="BE52" t="s">
        <v>2393</v>
      </c>
      <c r="BF52" t="s">
        <v>2393</v>
      </c>
      <c r="BG52" t="s">
        <v>2936</v>
      </c>
      <c r="BH52" t="s">
        <v>2940</v>
      </c>
      <c r="BI52" t="s">
        <v>2941</v>
      </c>
      <c r="BJ52" t="s">
        <v>2942</v>
      </c>
      <c r="BK52" t="s">
        <v>2943</v>
      </c>
      <c r="BL52" t="s">
        <v>2393</v>
      </c>
      <c r="BM52" t="s">
        <v>2393</v>
      </c>
      <c r="BN52" t="s">
        <v>2944</v>
      </c>
      <c r="BO52" t="s">
        <v>2617</v>
      </c>
      <c r="BP52" t="s">
        <v>2945</v>
      </c>
      <c r="BQ52" t="s">
        <v>2434</v>
      </c>
      <c r="BR52" t="s">
        <v>2946</v>
      </c>
      <c r="BS52" t="s">
        <v>2393</v>
      </c>
      <c r="BT52" t="s">
        <v>2393</v>
      </c>
      <c r="BU52" t="s">
        <v>2454</v>
      </c>
      <c r="BV52" t="s">
        <v>2394</v>
      </c>
      <c r="BX52" s="4" t="str">
        <f>INDEX(Table2[#All],MATCH(TEXT(JETNET[[#This Row],[SERNBR]],"000"),Table2[[#All],[SERIAL NUMBER]],0),MATCH("NAME",Table2[#Headers],0))</f>
        <v>OMNINET CAPITAL LLC</v>
      </c>
      <c r="BY52" s="4" t="str">
        <f>INDEX(Table2[#All],MATCH(TEXT(JETNET[[#This Row],[SERNBR]],"000"),Table2[[#All],[SERIAL NUMBER]],0),MATCH("N-NUMBER",Table2[#Headers],0))</f>
        <v>787BN</v>
      </c>
      <c r="BZ52" s="4" t="b">
        <f>"N"&amp;JETNET[[#This Row],[Current N Reg]]&lt;&gt;JETNET[[#This Row],[REGNBR]]</f>
        <v>0</v>
      </c>
    </row>
    <row r="53" spans="1:78" hidden="1" x14ac:dyDescent="0.25">
      <c r="A53" t="s">
        <v>2377</v>
      </c>
      <c r="B53" t="s">
        <v>125</v>
      </c>
      <c r="C53">
        <v>232</v>
      </c>
      <c r="D53" t="s">
        <v>88</v>
      </c>
      <c r="E53" t="s">
        <v>88</v>
      </c>
      <c r="F53" t="s">
        <v>2956</v>
      </c>
      <c r="G53" t="s">
        <v>2485</v>
      </c>
      <c r="H53" t="s">
        <v>2381</v>
      </c>
      <c r="I53" t="s">
        <v>2520</v>
      </c>
      <c r="J53" t="s">
        <v>2870</v>
      </c>
      <c r="K53" t="s">
        <v>2871</v>
      </c>
      <c r="L53" t="s">
        <v>2872</v>
      </c>
      <c r="M53" t="s">
        <v>2609</v>
      </c>
      <c r="N53" t="s">
        <v>2485</v>
      </c>
      <c r="O53">
        <v>84116</v>
      </c>
      <c r="P53" t="s">
        <v>2381</v>
      </c>
      <c r="Q53" t="s">
        <v>2873</v>
      </c>
      <c r="R53" t="s">
        <v>2874</v>
      </c>
      <c r="S53" t="s">
        <v>2613</v>
      </c>
      <c r="T53" t="s">
        <v>2875</v>
      </c>
      <c r="V53" t="s">
        <v>2876</v>
      </c>
      <c r="W53" t="s">
        <v>2877</v>
      </c>
      <c r="X53" t="s">
        <v>2878</v>
      </c>
      <c r="Y53" t="s">
        <v>2879</v>
      </c>
      <c r="Z53" t="s">
        <v>2880</v>
      </c>
      <c r="AA53" t="s">
        <v>2881</v>
      </c>
      <c r="AB53" t="s">
        <v>2880</v>
      </c>
      <c r="AC53" t="s">
        <v>2607</v>
      </c>
      <c r="AD53" t="s">
        <v>2957</v>
      </c>
      <c r="AE53" t="s">
        <v>2232</v>
      </c>
      <c r="AF53" t="s">
        <v>2958</v>
      </c>
      <c r="AG53" t="s">
        <v>2959</v>
      </c>
      <c r="AH53" t="s">
        <v>2485</v>
      </c>
      <c r="AI53" t="e">
        <v>#N/A</v>
      </c>
      <c r="AJ53" t="s">
        <v>2393</v>
      </c>
      <c r="AK53" t="s">
        <v>2393</v>
      </c>
      <c r="AL53" t="s">
        <v>2870</v>
      </c>
      <c r="AM53" t="s">
        <v>2885</v>
      </c>
      <c r="AN53" t="e">
        <v>#N/A</v>
      </c>
      <c r="AO53" t="s">
        <v>2393</v>
      </c>
      <c r="AP53" t="s">
        <v>2393</v>
      </c>
      <c r="AQ53" t="s">
        <v>2393</v>
      </c>
      <c r="AR53" t="s">
        <v>2393</v>
      </c>
      <c r="AS53" t="e">
        <v>#N/A</v>
      </c>
      <c r="AT53" t="s">
        <v>2393</v>
      </c>
      <c r="AU53" t="s">
        <v>2393</v>
      </c>
      <c r="AV53" t="e">
        <v>#N/A</v>
      </c>
      <c r="AW53" t="s">
        <v>2607</v>
      </c>
      <c r="AX53" t="s">
        <v>2608</v>
      </c>
      <c r="AY53" t="s">
        <v>2393</v>
      </c>
      <c r="AZ53" t="s">
        <v>2609</v>
      </c>
      <c r="BA53" t="s">
        <v>2610</v>
      </c>
      <c r="BB53" t="s">
        <v>2611</v>
      </c>
      <c r="BC53" t="s">
        <v>2612</v>
      </c>
      <c r="BD53" t="s">
        <v>2613</v>
      </c>
      <c r="BE53" t="s">
        <v>2614</v>
      </c>
      <c r="BF53" t="s">
        <v>2393</v>
      </c>
      <c r="BG53" t="s">
        <v>2885</v>
      </c>
      <c r="BH53" t="s">
        <v>2886</v>
      </c>
      <c r="BI53" t="s">
        <v>2887</v>
      </c>
      <c r="BJ53" t="s">
        <v>2888</v>
      </c>
      <c r="BK53" t="s">
        <v>2889</v>
      </c>
      <c r="BL53" t="s">
        <v>2393</v>
      </c>
      <c r="BM53" t="s">
        <v>2393</v>
      </c>
      <c r="BN53" t="s">
        <v>2512</v>
      </c>
      <c r="BO53" t="s">
        <v>2485</v>
      </c>
      <c r="BP53" t="s">
        <v>2611</v>
      </c>
      <c r="BQ53" t="s">
        <v>2434</v>
      </c>
      <c r="BR53" t="s">
        <v>2890</v>
      </c>
      <c r="BS53" t="s">
        <v>2393</v>
      </c>
      <c r="BT53" t="s">
        <v>2393</v>
      </c>
      <c r="BU53" t="s">
        <v>2454</v>
      </c>
      <c r="BV53" t="s">
        <v>2455</v>
      </c>
      <c r="BX53" s="4" t="str">
        <f>INDEX(Table2[#All],MATCH(TEXT(JETNET[[#This Row],[SERNBR]],"000"),Table2[[#All],[SERIAL NUMBER]],0),MATCH("NAME",Table2[#Headers],0))</f>
        <v>FLYING BAR B LLC</v>
      </c>
      <c r="BY53" s="4" t="str">
        <f>INDEX(Table2[#All],MATCH(TEXT(JETNET[[#This Row],[SERNBR]],"000"),Table2[[#All],[SERIAL NUMBER]],0),MATCH("N-NUMBER",Table2[#Headers],0))</f>
        <v>928ST</v>
      </c>
      <c r="BZ53" s="4" t="b">
        <f>"N"&amp;JETNET[[#This Row],[Current N Reg]]&lt;&gt;JETNET[[#This Row],[REGNBR]]</f>
        <v>0</v>
      </c>
    </row>
    <row r="54" spans="1:78" hidden="1" x14ac:dyDescent="0.25">
      <c r="A54" t="s">
        <v>2377</v>
      </c>
      <c r="B54" t="s">
        <v>125</v>
      </c>
      <c r="C54">
        <v>232</v>
      </c>
      <c r="D54" t="s">
        <v>88</v>
      </c>
      <c r="E54" t="s">
        <v>88</v>
      </c>
      <c r="F54" t="s">
        <v>2956</v>
      </c>
      <c r="G54" t="s">
        <v>2485</v>
      </c>
      <c r="H54" t="s">
        <v>2381</v>
      </c>
      <c r="I54" t="s">
        <v>2382</v>
      </c>
      <c r="J54" t="s">
        <v>2960</v>
      </c>
      <c r="K54" t="s">
        <v>2961</v>
      </c>
      <c r="M54" t="s">
        <v>2962</v>
      </c>
      <c r="N54" t="s">
        <v>2485</v>
      </c>
      <c r="O54">
        <v>84092</v>
      </c>
      <c r="P54" t="s">
        <v>2381</v>
      </c>
      <c r="Q54" t="s">
        <v>2400</v>
      </c>
      <c r="T54" t="s">
        <v>2963</v>
      </c>
      <c r="V54" t="s">
        <v>2964</v>
      </c>
      <c r="W54" t="s">
        <v>2965</v>
      </c>
      <c r="X54" t="s">
        <v>2404</v>
      </c>
      <c r="Z54" t="s">
        <v>2963</v>
      </c>
      <c r="AC54" t="s">
        <v>2607</v>
      </c>
      <c r="AD54" t="s">
        <v>2957</v>
      </c>
      <c r="AE54" t="s">
        <v>2232</v>
      </c>
      <c r="AF54" t="s">
        <v>2958</v>
      </c>
      <c r="AG54" t="s">
        <v>2959</v>
      </c>
      <c r="AH54" t="s">
        <v>2485</v>
      </c>
      <c r="AI54" t="e">
        <v>#N/A</v>
      </c>
      <c r="AJ54" t="s">
        <v>2393</v>
      </c>
      <c r="AK54" t="s">
        <v>2393</v>
      </c>
      <c r="AL54" t="s">
        <v>2870</v>
      </c>
      <c r="AM54" t="s">
        <v>2885</v>
      </c>
      <c r="AN54" t="e">
        <v>#N/A</v>
      </c>
      <c r="AO54" t="s">
        <v>2393</v>
      </c>
      <c r="AP54" t="s">
        <v>2393</v>
      </c>
      <c r="AQ54" t="s">
        <v>2393</v>
      </c>
      <c r="AR54" t="s">
        <v>2393</v>
      </c>
      <c r="AS54" t="e">
        <v>#N/A</v>
      </c>
      <c r="AT54" t="s">
        <v>2393</v>
      </c>
      <c r="AU54" t="s">
        <v>2393</v>
      </c>
      <c r="AV54" t="e">
        <v>#N/A</v>
      </c>
      <c r="AW54" t="s">
        <v>2607</v>
      </c>
      <c r="AX54" t="s">
        <v>2608</v>
      </c>
      <c r="AY54" t="s">
        <v>2393</v>
      </c>
      <c r="AZ54" t="s">
        <v>2609</v>
      </c>
      <c r="BA54" t="s">
        <v>2610</v>
      </c>
      <c r="BB54" t="s">
        <v>2611</v>
      </c>
      <c r="BC54" t="s">
        <v>2612</v>
      </c>
      <c r="BD54" t="s">
        <v>2613</v>
      </c>
      <c r="BE54" t="s">
        <v>2614</v>
      </c>
      <c r="BF54" t="s">
        <v>2393</v>
      </c>
      <c r="BG54" t="s">
        <v>2885</v>
      </c>
      <c r="BH54" t="s">
        <v>2886</v>
      </c>
      <c r="BI54" t="s">
        <v>2887</v>
      </c>
      <c r="BJ54" t="s">
        <v>2888</v>
      </c>
      <c r="BK54" t="s">
        <v>2889</v>
      </c>
      <c r="BL54" t="s">
        <v>2393</v>
      </c>
      <c r="BM54" t="s">
        <v>2393</v>
      </c>
      <c r="BN54" t="s">
        <v>2512</v>
      </c>
      <c r="BO54" t="s">
        <v>2485</v>
      </c>
      <c r="BP54" t="s">
        <v>2611</v>
      </c>
      <c r="BQ54" t="s">
        <v>2434</v>
      </c>
      <c r="BR54" t="s">
        <v>2890</v>
      </c>
      <c r="BS54" t="s">
        <v>2393</v>
      </c>
      <c r="BT54" t="s">
        <v>2393</v>
      </c>
      <c r="BU54" t="s">
        <v>2393</v>
      </c>
      <c r="BV54" t="s">
        <v>2393</v>
      </c>
      <c r="BX54" s="4" t="str">
        <f>INDEX(Table2[#All],MATCH(TEXT(JETNET[[#This Row],[SERNBR]],"000"),Table2[[#All],[SERIAL NUMBER]],0),MATCH("NAME",Table2[#Headers],0))</f>
        <v>FLYING BAR B LLC</v>
      </c>
      <c r="BY54" s="4" t="str">
        <f>INDEX(Table2[#All],MATCH(TEXT(JETNET[[#This Row],[SERNBR]],"000"),Table2[[#All],[SERIAL NUMBER]],0),MATCH("N-NUMBER",Table2[#Headers],0))</f>
        <v>928ST</v>
      </c>
      <c r="BZ54" s="4" t="b">
        <f>"N"&amp;JETNET[[#This Row],[Current N Reg]]&lt;&gt;JETNET[[#This Row],[REGNBR]]</f>
        <v>0</v>
      </c>
    </row>
    <row r="55" spans="1:78" hidden="1" x14ac:dyDescent="0.25">
      <c r="A55" t="s">
        <v>2377</v>
      </c>
      <c r="B55" t="s">
        <v>125</v>
      </c>
      <c r="C55">
        <v>233</v>
      </c>
      <c r="D55" t="s">
        <v>1821</v>
      </c>
      <c r="E55" t="s">
        <v>2966</v>
      </c>
      <c r="F55" t="s">
        <v>2967</v>
      </c>
      <c r="H55" t="s">
        <v>2968</v>
      </c>
      <c r="I55" t="s">
        <v>2459</v>
      </c>
      <c r="J55" t="s">
        <v>2969</v>
      </c>
      <c r="K55" t="s">
        <v>2970</v>
      </c>
      <c r="M55" t="s">
        <v>2971</v>
      </c>
      <c r="N55" t="s">
        <v>2972</v>
      </c>
      <c r="O55">
        <v>2200</v>
      </c>
      <c r="P55" t="s">
        <v>2973</v>
      </c>
      <c r="Q55" t="s">
        <v>2690</v>
      </c>
      <c r="R55" t="s">
        <v>2974</v>
      </c>
      <c r="S55" t="s">
        <v>2975</v>
      </c>
      <c r="T55" t="s">
        <v>2976</v>
      </c>
      <c r="V55" t="s">
        <v>2977</v>
      </c>
      <c r="W55" t="s">
        <v>2978</v>
      </c>
      <c r="X55" t="s">
        <v>2979</v>
      </c>
      <c r="Y55" t="s">
        <v>2980</v>
      </c>
      <c r="Z55" t="s">
        <v>2976</v>
      </c>
      <c r="AA55" t="s">
        <v>2976</v>
      </c>
      <c r="AC55" t="s">
        <v>2981</v>
      </c>
      <c r="AD55" t="s">
        <v>2982</v>
      </c>
      <c r="AE55" t="s">
        <v>2983</v>
      </c>
      <c r="AF55" t="s">
        <v>2393</v>
      </c>
      <c r="AG55" t="s">
        <v>2968</v>
      </c>
      <c r="AH55" t="s">
        <v>2968</v>
      </c>
      <c r="AI55" t="e">
        <v>#N/A</v>
      </c>
      <c r="AJ55" t="s">
        <v>2393</v>
      </c>
      <c r="AK55" t="s">
        <v>2393</v>
      </c>
      <c r="AL55" t="s">
        <v>2393</v>
      </c>
      <c r="AM55" t="s">
        <v>2393</v>
      </c>
      <c r="AN55" t="e">
        <v>#N/A</v>
      </c>
      <c r="AO55" t="s">
        <v>2393</v>
      </c>
      <c r="AP55" t="s">
        <v>2393</v>
      </c>
      <c r="AQ55" t="s">
        <v>2393</v>
      </c>
      <c r="AR55" t="s">
        <v>2393</v>
      </c>
      <c r="AS55" t="e">
        <v>#N/A</v>
      </c>
      <c r="AT55" t="s">
        <v>2393</v>
      </c>
      <c r="AU55" t="s">
        <v>2393</v>
      </c>
      <c r="AV55" t="e">
        <v>#N/A</v>
      </c>
      <c r="AW55" t="s">
        <v>2393</v>
      </c>
      <c r="AX55" t="s">
        <v>2393</v>
      </c>
      <c r="AY55" t="s">
        <v>2393</v>
      </c>
      <c r="AZ55" t="s">
        <v>2393</v>
      </c>
      <c r="BA55" t="s">
        <v>2393</v>
      </c>
      <c r="BB55" t="s">
        <v>2393</v>
      </c>
      <c r="BC55" t="s">
        <v>2393</v>
      </c>
      <c r="BD55" t="s">
        <v>2393</v>
      </c>
      <c r="BE55" t="s">
        <v>2393</v>
      </c>
      <c r="BF55" t="s">
        <v>2393</v>
      </c>
      <c r="BG55" t="s">
        <v>2393</v>
      </c>
      <c r="BH55" t="s">
        <v>2393</v>
      </c>
      <c r="BI55" t="s">
        <v>2393</v>
      </c>
      <c r="BJ55" t="s">
        <v>2393</v>
      </c>
      <c r="BK55" t="s">
        <v>2393</v>
      </c>
      <c r="BL55" t="s">
        <v>2393</v>
      </c>
      <c r="BM55" t="s">
        <v>2393</v>
      </c>
      <c r="BN55" t="s">
        <v>2393</v>
      </c>
      <c r="BO55" t="s">
        <v>2393</v>
      </c>
      <c r="BP55" t="s">
        <v>2393</v>
      </c>
      <c r="BQ55" t="s">
        <v>2393</v>
      </c>
      <c r="BR55" t="s">
        <v>2393</v>
      </c>
      <c r="BS55" t="s">
        <v>2393</v>
      </c>
      <c r="BT55" t="s">
        <v>2393</v>
      </c>
      <c r="BU55" t="s">
        <v>2984</v>
      </c>
      <c r="BV55" t="s">
        <v>2394</v>
      </c>
      <c r="BX55" s="4" t="e">
        <f>INDEX(Table2[#All],MATCH(TEXT(JETNET[[#This Row],[SERNBR]],"000"),Table2[[#All],[SERIAL NUMBER]],0),MATCH("NAME",Table2[#Headers],0))</f>
        <v>#N/A</v>
      </c>
      <c r="BY55" s="4" t="e">
        <f>INDEX(Table2[#All],MATCH(TEXT(JETNET[[#This Row],[SERNBR]],"000"),Table2[[#All],[SERIAL NUMBER]],0),MATCH("N-NUMBER",Table2[#Headers],0))</f>
        <v>#N/A</v>
      </c>
      <c r="BZ55" s="4" t="e">
        <f>"N"&amp;JETNET[[#This Row],[Current N Reg]]&lt;&gt;JETNET[[#This Row],[REGNBR]]</f>
        <v>#N/A</v>
      </c>
    </row>
    <row r="56" spans="1:78" hidden="1" x14ac:dyDescent="0.25">
      <c r="A56" t="s">
        <v>2377</v>
      </c>
      <c r="B56" t="s">
        <v>125</v>
      </c>
      <c r="C56">
        <v>233</v>
      </c>
      <c r="D56" t="s">
        <v>1821</v>
      </c>
      <c r="E56" t="s">
        <v>2966</v>
      </c>
      <c r="F56" t="s">
        <v>2967</v>
      </c>
      <c r="H56" t="s">
        <v>2968</v>
      </c>
      <c r="I56" t="s">
        <v>2382</v>
      </c>
      <c r="J56" t="s">
        <v>2985</v>
      </c>
      <c r="K56" t="s">
        <v>2986</v>
      </c>
      <c r="M56" t="s">
        <v>2987</v>
      </c>
      <c r="O56">
        <v>539938</v>
      </c>
      <c r="P56" t="s">
        <v>2968</v>
      </c>
      <c r="Q56" t="s">
        <v>2988</v>
      </c>
      <c r="S56" t="s">
        <v>2989</v>
      </c>
      <c r="T56" t="s">
        <v>2990</v>
      </c>
      <c r="V56" t="s">
        <v>2991</v>
      </c>
      <c r="W56" t="s">
        <v>2992</v>
      </c>
      <c r="X56" t="s">
        <v>2447</v>
      </c>
      <c r="Y56" t="s">
        <v>2993</v>
      </c>
      <c r="Z56" t="s">
        <v>2990</v>
      </c>
      <c r="AC56" t="s">
        <v>2981</v>
      </c>
      <c r="AD56" t="s">
        <v>2982</v>
      </c>
      <c r="AE56" t="s">
        <v>2983</v>
      </c>
      <c r="AF56" t="s">
        <v>2393</v>
      </c>
      <c r="AG56" t="s">
        <v>2968</v>
      </c>
      <c r="AH56" t="s">
        <v>2968</v>
      </c>
      <c r="AI56" t="e">
        <v>#N/A</v>
      </c>
      <c r="AJ56" t="s">
        <v>2393</v>
      </c>
      <c r="AK56" t="s">
        <v>2393</v>
      </c>
      <c r="AL56" t="s">
        <v>2393</v>
      </c>
      <c r="AM56" t="s">
        <v>2393</v>
      </c>
      <c r="AN56" t="e">
        <v>#N/A</v>
      </c>
      <c r="AO56" t="s">
        <v>2393</v>
      </c>
      <c r="AP56" t="s">
        <v>2393</v>
      </c>
      <c r="AQ56" t="s">
        <v>2393</v>
      </c>
      <c r="AR56" t="s">
        <v>2393</v>
      </c>
      <c r="AS56" t="e">
        <v>#N/A</v>
      </c>
      <c r="AT56" t="s">
        <v>2393</v>
      </c>
      <c r="AU56" t="s">
        <v>2393</v>
      </c>
      <c r="AV56" t="e">
        <v>#N/A</v>
      </c>
      <c r="AW56" t="s">
        <v>2393</v>
      </c>
      <c r="AX56" t="s">
        <v>2393</v>
      </c>
      <c r="AY56" t="s">
        <v>2393</v>
      </c>
      <c r="AZ56" t="s">
        <v>2393</v>
      </c>
      <c r="BA56" t="s">
        <v>2393</v>
      </c>
      <c r="BB56" t="s">
        <v>2393</v>
      </c>
      <c r="BC56" t="s">
        <v>2393</v>
      </c>
      <c r="BD56" t="s">
        <v>2393</v>
      </c>
      <c r="BE56" t="s">
        <v>2393</v>
      </c>
      <c r="BF56" t="s">
        <v>2393</v>
      </c>
      <c r="BG56" t="s">
        <v>2393</v>
      </c>
      <c r="BH56" t="s">
        <v>2393</v>
      </c>
      <c r="BI56" t="s">
        <v>2393</v>
      </c>
      <c r="BJ56" t="s">
        <v>2393</v>
      </c>
      <c r="BK56" t="s">
        <v>2393</v>
      </c>
      <c r="BL56" t="s">
        <v>2393</v>
      </c>
      <c r="BM56" t="s">
        <v>2393</v>
      </c>
      <c r="BN56" t="s">
        <v>2393</v>
      </c>
      <c r="BO56" t="s">
        <v>2393</v>
      </c>
      <c r="BP56" t="s">
        <v>2393</v>
      </c>
      <c r="BQ56" t="s">
        <v>2393</v>
      </c>
      <c r="BR56" t="s">
        <v>2393</v>
      </c>
      <c r="BS56" t="s">
        <v>2393</v>
      </c>
      <c r="BT56" t="s">
        <v>2393</v>
      </c>
      <c r="BU56" t="s">
        <v>2393</v>
      </c>
      <c r="BV56" t="s">
        <v>2394</v>
      </c>
      <c r="BX56" s="4" t="e">
        <f>INDEX(Table2[#All],MATCH(TEXT(JETNET[[#This Row],[SERNBR]],"000"),Table2[[#All],[SERIAL NUMBER]],0),MATCH("NAME",Table2[#Headers],0))</f>
        <v>#N/A</v>
      </c>
      <c r="BY56" s="4" t="e">
        <f>INDEX(Table2[#All],MATCH(TEXT(JETNET[[#This Row],[SERNBR]],"000"),Table2[[#All],[SERIAL NUMBER]],0),MATCH("N-NUMBER",Table2[#Headers],0))</f>
        <v>#N/A</v>
      </c>
      <c r="BZ56" s="4" t="e">
        <f>"N"&amp;JETNET[[#This Row],[Current N Reg]]&lt;&gt;JETNET[[#This Row],[REGNBR]]</f>
        <v>#N/A</v>
      </c>
    </row>
    <row r="57" spans="1:78" hidden="1" x14ac:dyDescent="0.25">
      <c r="A57" t="s">
        <v>2377</v>
      </c>
      <c r="B57" t="s">
        <v>125</v>
      </c>
      <c r="C57">
        <v>234</v>
      </c>
      <c r="D57" t="s">
        <v>2994</v>
      </c>
      <c r="E57" t="s">
        <v>2994</v>
      </c>
      <c r="H57" t="s">
        <v>2381</v>
      </c>
      <c r="I57" t="s">
        <v>2995</v>
      </c>
      <c r="J57" t="s">
        <v>2996</v>
      </c>
      <c r="K57" t="s">
        <v>2997</v>
      </c>
      <c r="M57" t="s">
        <v>2998</v>
      </c>
      <c r="N57" t="s">
        <v>2396</v>
      </c>
      <c r="O57">
        <v>27560</v>
      </c>
      <c r="P57" t="s">
        <v>2381</v>
      </c>
      <c r="Q57" t="s">
        <v>2400</v>
      </c>
      <c r="T57" t="s">
        <v>2999</v>
      </c>
      <c r="V57" t="s">
        <v>3000</v>
      </c>
      <c r="W57" t="s">
        <v>3001</v>
      </c>
      <c r="X57" t="s">
        <v>3002</v>
      </c>
      <c r="Y57" t="s">
        <v>3003</v>
      </c>
      <c r="Z57" t="s">
        <v>2999</v>
      </c>
      <c r="AC57" t="s">
        <v>2393</v>
      </c>
      <c r="AD57" t="s">
        <v>3004</v>
      </c>
      <c r="AE57" t="s">
        <v>3005</v>
      </c>
      <c r="AF57" t="s">
        <v>3006</v>
      </c>
      <c r="AG57" t="s">
        <v>3007</v>
      </c>
      <c r="AH57" t="s">
        <v>3008</v>
      </c>
      <c r="AI57" t="e">
        <v>#N/A</v>
      </c>
      <c r="AJ57" t="s">
        <v>2393</v>
      </c>
      <c r="AK57" t="s">
        <v>2393</v>
      </c>
      <c r="AL57" t="s">
        <v>2393</v>
      </c>
      <c r="AM57" t="s">
        <v>2393</v>
      </c>
      <c r="AN57" t="e">
        <v>#N/A</v>
      </c>
      <c r="AO57" t="s">
        <v>2393</v>
      </c>
      <c r="AP57" t="s">
        <v>2393</v>
      </c>
      <c r="AQ57" t="s">
        <v>2393</v>
      </c>
      <c r="AR57" t="s">
        <v>2393</v>
      </c>
      <c r="AS57" t="e">
        <v>#N/A</v>
      </c>
      <c r="AT57" t="s">
        <v>2393</v>
      </c>
      <c r="AU57" t="s">
        <v>2393</v>
      </c>
      <c r="AV57" t="e">
        <v>#N/A</v>
      </c>
      <c r="AW57" t="s">
        <v>2393</v>
      </c>
      <c r="AX57" t="s">
        <v>2393</v>
      </c>
      <c r="AY57" t="s">
        <v>2393</v>
      </c>
      <c r="AZ57" t="s">
        <v>2393</v>
      </c>
      <c r="BA57" t="s">
        <v>2393</v>
      </c>
      <c r="BB57" t="s">
        <v>2393</v>
      </c>
      <c r="BC57" t="s">
        <v>2393</v>
      </c>
      <c r="BD57" t="s">
        <v>2393</v>
      </c>
      <c r="BE57" t="s">
        <v>2393</v>
      </c>
      <c r="BF57" t="s">
        <v>2393</v>
      </c>
      <c r="BG57" t="s">
        <v>2393</v>
      </c>
      <c r="BH57" t="s">
        <v>2393</v>
      </c>
      <c r="BI57" t="s">
        <v>2393</v>
      </c>
      <c r="BJ57" t="s">
        <v>2393</v>
      </c>
      <c r="BK57" t="s">
        <v>2393</v>
      </c>
      <c r="BL57" t="s">
        <v>2393</v>
      </c>
      <c r="BM57" t="s">
        <v>2393</v>
      </c>
      <c r="BN57" t="s">
        <v>2393</v>
      </c>
      <c r="BO57" t="s">
        <v>2393</v>
      </c>
      <c r="BP57" t="s">
        <v>2393</v>
      </c>
      <c r="BQ57" t="s">
        <v>2393</v>
      </c>
      <c r="BR57" t="s">
        <v>2393</v>
      </c>
      <c r="BS57" t="s">
        <v>2393</v>
      </c>
      <c r="BT57" t="s">
        <v>2393</v>
      </c>
      <c r="BU57" t="s">
        <v>2393</v>
      </c>
      <c r="BV57" t="s">
        <v>2455</v>
      </c>
      <c r="BX57" s="4" t="str">
        <f>INDEX(Table2[#All],MATCH(TEXT(JETNET[[#This Row],[SERNBR]],"000"),Table2[[#All],[SERIAL NUMBER]],0),MATCH("NAME",Table2[#Headers],0))</f>
        <v>ATG AVIATION LLC</v>
      </c>
      <c r="BY57" s="4" t="str">
        <f>INDEX(Table2[#All],MATCH(TEXT(JETNET[[#This Row],[SERNBR]],"000"),Table2[[#All],[SERIAL NUMBER]],0),MATCH("N-NUMBER",Table2[#Headers],0))</f>
        <v>511CT</v>
      </c>
      <c r="BZ57" s="4" t="b">
        <f>"N"&amp;JETNET[[#This Row],[Current N Reg]]&lt;&gt;JETNET[[#This Row],[REGNBR]]</f>
        <v>0</v>
      </c>
    </row>
    <row r="58" spans="1:78" hidden="1" x14ac:dyDescent="0.25">
      <c r="A58" t="s">
        <v>2377</v>
      </c>
      <c r="B58" t="s">
        <v>125</v>
      </c>
      <c r="C58">
        <v>234</v>
      </c>
      <c r="D58" t="s">
        <v>2994</v>
      </c>
      <c r="E58" t="s">
        <v>2994</v>
      </c>
      <c r="H58" t="s">
        <v>2381</v>
      </c>
      <c r="I58" t="s">
        <v>2995</v>
      </c>
      <c r="J58" t="s">
        <v>3009</v>
      </c>
      <c r="K58" t="s">
        <v>3010</v>
      </c>
      <c r="M58" t="s">
        <v>3011</v>
      </c>
      <c r="N58" t="s">
        <v>3012</v>
      </c>
      <c r="O58">
        <v>35242</v>
      </c>
      <c r="P58" t="s">
        <v>2381</v>
      </c>
      <c r="Q58" t="s">
        <v>2400</v>
      </c>
      <c r="V58" t="s">
        <v>3013</v>
      </c>
      <c r="W58" t="s">
        <v>3014</v>
      </c>
      <c r="X58" t="s">
        <v>2404</v>
      </c>
      <c r="AC58" t="s">
        <v>2393</v>
      </c>
      <c r="AD58" t="s">
        <v>3004</v>
      </c>
      <c r="AE58" t="s">
        <v>3005</v>
      </c>
      <c r="AF58" t="s">
        <v>3006</v>
      </c>
      <c r="AG58" t="s">
        <v>3007</v>
      </c>
      <c r="AH58" t="s">
        <v>3008</v>
      </c>
      <c r="AI58" t="e">
        <v>#N/A</v>
      </c>
      <c r="AJ58" t="s">
        <v>2393</v>
      </c>
      <c r="AK58" t="s">
        <v>2393</v>
      </c>
      <c r="AL58" t="s">
        <v>2393</v>
      </c>
      <c r="AM58" t="s">
        <v>2393</v>
      </c>
      <c r="AN58" t="e">
        <v>#N/A</v>
      </c>
      <c r="AO58" t="s">
        <v>2393</v>
      </c>
      <c r="AP58" t="s">
        <v>2393</v>
      </c>
      <c r="AQ58" t="s">
        <v>2393</v>
      </c>
      <c r="AR58" t="s">
        <v>2393</v>
      </c>
      <c r="AS58" t="e">
        <v>#N/A</v>
      </c>
      <c r="AT58" t="s">
        <v>2393</v>
      </c>
      <c r="AU58" t="s">
        <v>2393</v>
      </c>
      <c r="AV58" t="e">
        <v>#N/A</v>
      </c>
      <c r="AW58" t="s">
        <v>2393</v>
      </c>
      <c r="AX58" t="s">
        <v>2393</v>
      </c>
      <c r="AY58" t="s">
        <v>2393</v>
      </c>
      <c r="AZ58" t="s">
        <v>2393</v>
      </c>
      <c r="BA58" t="s">
        <v>2393</v>
      </c>
      <c r="BB58" t="s">
        <v>2393</v>
      </c>
      <c r="BC58" t="s">
        <v>2393</v>
      </c>
      <c r="BD58" t="s">
        <v>2393</v>
      </c>
      <c r="BE58" t="s">
        <v>2393</v>
      </c>
      <c r="BF58" t="s">
        <v>2393</v>
      </c>
      <c r="BG58" t="s">
        <v>2393</v>
      </c>
      <c r="BH58" t="s">
        <v>2393</v>
      </c>
      <c r="BI58" t="s">
        <v>2393</v>
      </c>
      <c r="BJ58" t="s">
        <v>2393</v>
      </c>
      <c r="BK58" t="s">
        <v>2393</v>
      </c>
      <c r="BL58" t="s">
        <v>2393</v>
      </c>
      <c r="BM58" t="s">
        <v>2393</v>
      </c>
      <c r="BN58" t="s">
        <v>2393</v>
      </c>
      <c r="BO58" t="s">
        <v>2393</v>
      </c>
      <c r="BP58" t="s">
        <v>2393</v>
      </c>
      <c r="BQ58" t="s">
        <v>2393</v>
      </c>
      <c r="BR58" t="s">
        <v>2393</v>
      </c>
      <c r="BS58" t="s">
        <v>2393</v>
      </c>
      <c r="BT58" t="s">
        <v>2393</v>
      </c>
      <c r="BU58" t="s">
        <v>2393</v>
      </c>
      <c r="BV58" t="s">
        <v>2393</v>
      </c>
      <c r="BX58" s="4" t="str">
        <f>INDEX(Table2[#All],MATCH(TEXT(JETNET[[#This Row],[SERNBR]],"000"),Table2[[#All],[SERIAL NUMBER]],0),MATCH("NAME",Table2[#Headers],0))</f>
        <v>ATG AVIATION LLC</v>
      </c>
      <c r="BY58" s="4" t="str">
        <f>INDEX(Table2[#All],MATCH(TEXT(JETNET[[#This Row],[SERNBR]],"000"),Table2[[#All],[SERIAL NUMBER]],0),MATCH("N-NUMBER",Table2[#Headers],0))</f>
        <v>511CT</v>
      </c>
      <c r="BZ58" s="4" t="b">
        <f>"N"&amp;JETNET[[#This Row],[Current N Reg]]&lt;&gt;JETNET[[#This Row],[REGNBR]]</f>
        <v>0</v>
      </c>
    </row>
    <row r="59" spans="1:78" hidden="1" x14ac:dyDescent="0.25">
      <c r="A59" t="s">
        <v>2377</v>
      </c>
      <c r="B59" t="s">
        <v>125</v>
      </c>
      <c r="C59">
        <v>234</v>
      </c>
      <c r="D59" t="s">
        <v>2994</v>
      </c>
      <c r="E59" t="s">
        <v>2994</v>
      </c>
      <c r="H59" t="s">
        <v>2381</v>
      </c>
      <c r="I59" t="s">
        <v>2995</v>
      </c>
      <c r="J59" t="s">
        <v>3015</v>
      </c>
      <c r="K59" t="s">
        <v>3016</v>
      </c>
      <c r="L59" t="s">
        <v>3017</v>
      </c>
      <c r="M59" t="s">
        <v>3018</v>
      </c>
      <c r="N59" t="s">
        <v>3019</v>
      </c>
      <c r="O59">
        <v>58108</v>
      </c>
      <c r="P59" t="s">
        <v>2381</v>
      </c>
      <c r="Q59" t="s">
        <v>2400</v>
      </c>
      <c r="T59" t="s">
        <v>3020</v>
      </c>
      <c r="V59" t="s">
        <v>3021</v>
      </c>
      <c r="W59" t="s">
        <v>3022</v>
      </c>
      <c r="X59" t="s">
        <v>2404</v>
      </c>
      <c r="Z59" t="s">
        <v>3020</v>
      </c>
      <c r="AC59" t="s">
        <v>2393</v>
      </c>
      <c r="AD59" t="s">
        <v>3004</v>
      </c>
      <c r="AE59" t="s">
        <v>3005</v>
      </c>
      <c r="AF59" t="s">
        <v>3006</v>
      </c>
      <c r="AG59" t="s">
        <v>3007</v>
      </c>
      <c r="AH59" t="s">
        <v>3008</v>
      </c>
      <c r="AI59" t="e">
        <v>#N/A</v>
      </c>
      <c r="AJ59" t="s">
        <v>2393</v>
      </c>
      <c r="AK59" t="s">
        <v>2393</v>
      </c>
      <c r="AL59" t="s">
        <v>2393</v>
      </c>
      <c r="AM59" t="s">
        <v>2393</v>
      </c>
      <c r="AN59" t="e">
        <v>#N/A</v>
      </c>
      <c r="AO59" t="s">
        <v>2393</v>
      </c>
      <c r="AP59" t="s">
        <v>2393</v>
      </c>
      <c r="AQ59" t="s">
        <v>2393</v>
      </c>
      <c r="AR59" t="s">
        <v>2393</v>
      </c>
      <c r="AS59" t="e">
        <v>#N/A</v>
      </c>
      <c r="AT59" t="s">
        <v>2393</v>
      </c>
      <c r="AU59" t="s">
        <v>2393</v>
      </c>
      <c r="AV59" t="e">
        <v>#N/A</v>
      </c>
      <c r="AW59" t="s">
        <v>2393</v>
      </c>
      <c r="AX59" t="s">
        <v>2393</v>
      </c>
      <c r="AY59" t="s">
        <v>2393</v>
      </c>
      <c r="AZ59" t="s">
        <v>2393</v>
      </c>
      <c r="BA59" t="s">
        <v>2393</v>
      </c>
      <c r="BB59" t="s">
        <v>2393</v>
      </c>
      <c r="BC59" t="s">
        <v>2393</v>
      </c>
      <c r="BD59" t="s">
        <v>2393</v>
      </c>
      <c r="BE59" t="s">
        <v>2393</v>
      </c>
      <c r="BF59" t="s">
        <v>2393</v>
      </c>
      <c r="BG59" t="s">
        <v>2393</v>
      </c>
      <c r="BH59" t="s">
        <v>2393</v>
      </c>
      <c r="BI59" t="s">
        <v>2393</v>
      </c>
      <c r="BJ59" t="s">
        <v>2393</v>
      </c>
      <c r="BK59" t="s">
        <v>2393</v>
      </c>
      <c r="BL59" t="s">
        <v>2393</v>
      </c>
      <c r="BM59" t="s">
        <v>2393</v>
      </c>
      <c r="BN59" t="s">
        <v>2393</v>
      </c>
      <c r="BO59" t="s">
        <v>2393</v>
      </c>
      <c r="BP59" t="s">
        <v>2393</v>
      </c>
      <c r="BQ59" t="s">
        <v>2393</v>
      </c>
      <c r="BR59" t="s">
        <v>2393</v>
      </c>
      <c r="BS59" t="s">
        <v>2393</v>
      </c>
      <c r="BT59" t="s">
        <v>2393</v>
      </c>
      <c r="BU59" t="s">
        <v>2393</v>
      </c>
      <c r="BV59" t="s">
        <v>2393</v>
      </c>
      <c r="BX59" s="4" t="str">
        <f>INDEX(Table2[#All],MATCH(TEXT(JETNET[[#This Row],[SERNBR]],"000"),Table2[[#All],[SERIAL NUMBER]],0),MATCH("NAME",Table2[#Headers],0))</f>
        <v>ATG AVIATION LLC</v>
      </c>
      <c r="BY59" s="4" t="str">
        <f>INDEX(Table2[#All],MATCH(TEXT(JETNET[[#This Row],[SERNBR]],"000"),Table2[[#All],[SERIAL NUMBER]],0),MATCH("N-NUMBER",Table2[#Headers],0))</f>
        <v>511CT</v>
      </c>
      <c r="BZ59" s="4" t="b">
        <f>"N"&amp;JETNET[[#This Row],[Current N Reg]]&lt;&gt;JETNET[[#This Row],[REGNBR]]</f>
        <v>0</v>
      </c>
    </row>
    <row r="60" spans="1:78" hidden="1" x14ac:dyDescent="0.25">
      <c r="A60" t="s">
        <v>2377</v>
      </c>
      <c r="B60" t="s">
        <v>125</v>
      </c>
      <c r="C60">
        <v>234</v>
      </c>
      <c r="D60" t="s">
        <v>2994</v>
      </c>
      <c r="E60" t="s">
        <v>2994</v>
      </c>
      <c r="H60" t="s">
        <v>2381</v>
      </c>
      <c r="I60" t="s">
        <v>2995</v>
      </c>
      <c r="J60" t="s">
        <v>3023</v>
      </c>
      <c r="P60" t="s">
        <v>2381</v>
      </c>
      <c r="Q60" t="s">
        <v>2400</v>
      </c>
      <c r="V60" t="s">
        <v>3024</v>
      </c>
      <c r="W60" t="s">
        <v>3025</v>
      </c>
      <c r="AC60" t="s">
        <v>2393</v>
      </c>
      <c r="AD60" t="s">
        <v>3004</v>
      </c>
      <c r="AE60" t="s">
        <v>3005</v>
      </c>
      <c r="AF60" t="s">
        <v>3006</v>
      </c>
      <c r="AG60" t="s">
        <v>3007</v>
      </c>
      <c r="AH60" t="s">
        <v>3008</v>
      </c>
      <c r="AI60" t="e">
        <v>#N/A</v>
      </c>
      <c r="AJ60" t="s">
        <v>2393</v>
      </c>
      <c r="AK60" t="s">
        <v>2393</v>
      </c>
      <c r="AL60" t="s">
        <v>2393</v>
      </c>
      <c r="AM60" t="s">
        <v>2393</v>
      </c>
      <c r="AN60" t="e">
        <v>#N/A</v>
      </c>
      <c r="AO60" t="s">
        <v>2393</v>
      </c>
      <c r="AP60" t="s">
        <v>2393</v>
      </c>
      <c r="AQ60" t="s">
        <v>2393</v>
      </c>
      <c r="AR60" t="s">
        <v>2393</v>
      </c>
      <c r="AS60" t="e">
        <v>#N/A</v>
      </c>
      <c r="AT60" t="s">
        <v>2393</v>
      </c>
      <c r="AU60" t="s">
        <v>2393</v>
      </c>
      <c r="AV60" t="e">
        <v>#N/A</v>
      </c>
      <c r="AW60" t="s">
        <v>2393</v>
      </c>
      <c r="AX60" t="s">
        <v>2393</v>
      </c>
      <c r="AY60" t="s">
        <v>2393</v>
      </c>
      <c r="AZ60" t="s">
        <v>2393</v>
      </c>
      <c r="BA60" t="s">
        <v>2393</v>
      </c>
      <c r="BB60" t="s">
        <v>2393</v>
      </c>
      <c r="BC60" t="s">
        <v>2393</v>
      </c>
      <c r="BD60" t="s">
        <v>2393</v>
      </c>
      <c r="BE60" t="s">
        <v>2393</v>
      </c>
      <c r="BF60" t="s">
        <v>2393</v>
      </c>
      <c r="BG60" t="s">
        <v>2393</v>
      </c>
      <c r="BH60" t="s">
        <v>2393</v>
      </c>
      <c r="BI60" t="s">
        <v>2393</v>
      </c>
      <c r="BJ60" t="s">
        <v>2393</v>
      </c>
      <c r="BK60" t="s">
        <v>2393</v>
      </c>
      <c r="BL60" t="s">
        <v>2393</v>
      </c>
      <c r="BM60" t="s">
        <v>2393</v>
      </c>
      <c r="BN60" t="s">
        <v>2393</v>
      </c>
      <c r="BO60" t="s">
        <v>2393</v>
      </c>
      <c r="BP60" t="s">
        <v>2393</v>
      </c>
      <c r="BQ60" t="s">
        <v>2393</v>
      </c>
      <c r="BR60" t="s">
        <v>2393</v>
      </c>
      <c r="BS60" t="s">
        <v>2393</v>
      </c>
      <c r="BT60" t="s">
        <v>2393</v>
      </c>
      <c r="BU60" t="s">
        <v>2393</v>
      </c>
      <c r="BV60" t="s">
        <v>2393</v>
      </c>
      <c r="BX60" s="4" t="str">
        <f>INDEX(Table2[#All],MATCH(TEXT(JETNET[[#This Row],[SERNBR]],"000"),Table2[[#All],[SERIAL NUMBER]],0),MATCH("NAME",Table2[#Headers],0))</f>
        <v>ATG AVIATION LLC</v>
      </c>
      <c r="BY60" s="4" t="str">
        <f>INDEX(Table2[#All],MATCH(TEXT(JETNET[[#This Row],[SERNBR]],"000"),Table2[[#All],[SERIAL NUMBER]],0),MATCH("N-NUMBER",Table2[#Headers],0))</f>
        <v>511CT</v>
      </c>
      <c r="BZ60" s="4" t="b">
        <f>"N"&amp;JETNET[[#This Row],[Current N Reg]]&lt;&gt;JETNET[[#This Row],[REGNBR]]</f>
        <v>0</v>
      </c>
    </row>
    <row r="61" spans="1:78" hidden="1" x14ac:dyDescent="0.25">
      <c r="A61" t="s">
        <v>2377</v>
      </c>
      <c r="B61" t="s">
        <v>125</v>
      </c>
      <c r="C61">
        <v>234</v>
      </c>
      <c r="D61" t="s">
        <v>2994</v>
      </c>
      <c r="E61" t="s">
        <v>2994</v>
      </c>
      <c r="H61" t="s">
        <v>2381</v>
      </c>
      <c r="I61" t="s">
        <v>2995</v>
      </c>
      <c r="J61" t="s">
        <v>3026</v>
      </c>
      <c r="K61" t="s">
        <v>3027</v>
      </c>
      <c r="M61" t="s">
        <v>3028</v>
      </c>
      <c r="N61" t="s">
        <v>3008</v>
      </c>
      <c r="O61">
        <v>37205</v>
      </c>
      <c r="P61" t="s">
        <v>2381</v>
      </c>
      <c r="Q61" t="s">
        <v>2400</v>
      </c>
      <c r="R61" t="s">
        <v>3029</v>
      </c>
      <c r="T61" t="s">
        <v>3030</v>
      </c>
      <c r="V61" t="s">
        <v>3031</v>
      </c>
      <c r="W61" t="s">
        <v>3032</v>
      </c>
      <c r="X61" t="s">
        <v>2404</v>
      </c>
      <c r="Z61" t="s">
        <v>3033</v>
      </c>
      <c r="AB61" t="s">
        <v>3033</v>
      </c>
      <c r="AC61" t="s">
        <v>2393</v>
      </c>
      <c r="AD61" t="s">
        <v>3004</v>
      </c>
      <c r="AE61" t="s">
        <v>3005</v>
      </c>
      <c r="AF61" t="s">
        <v>3006</v>
      </c>
      <c r="AG61" t="s">
        <v>3007</v>
      </c>
      <c r="AH61" t="s">
        <v>3008</v>
      </c>
      <c r="AI61" t="e">
        <v>#N/A</v>
      </c>
      <c r="AJ61" t="s">
        <v>2393</v>
      </c>
      <c r="AK61" t="s">
        <v>2393</v>
      </c>
      <c r="AL61" t="s">
        <v>2393</v>
      </c>
      <c r="AM61" t="s">
        <v>2393</v>
      </c>
      <c r="AN61" t="e">
        <v>#N/A</v>
      </c>
      <c r="AO61" t="s">
        <v>2393</v>
      </c>
      <c r="AP61" t="s">
        <v>2393</v>
      </c>
      <c r="AQ61" t="s">
        <v>2393</v>
      </c>
      <c r="AR61" t="s">
        <v>2393</v>
      </c>
      <c r="AS61" t="e">
        <v>#N/A</v>
      </c>
      <c r="AT61" t="s">
        <v>2393</v>
      </c>
      <c r="AU61" t="s">
        <v>2393</v>
      </c>
      <c r="AV61" t="e">
        <v>#N/A</v>
      </c>
      <c r="AW61" t="s">
        <v>2393</v>
      </c>
      <c r="AX61" t="s">
        <v>2393</v>
      </c>
      <c r="AY61" t="s">
        <v>2393</v>
      </c>
      <c r="AZ61" t="s">
        <v>2393</v>
      </c>
      <c r="BA61" t="s">
        <v>2393</v>
      </c>
      <c r="BB61" t="s">
        <v>2393</v>
      </c>
      <c r="BC61" t="s">
        <v>2393</v>
      </c>
      <c r="BD61" t="s">
        <v>2393</v>
      </c>
      <c r="BE61" t="s">
        <v>2393</v>
      </c>
      <c r="BF61" t="s">
        <v>2393</v>
      </c>
      <c r="BG61" t="s">
        <v>2393</v>
      </c>
      <c r="BH61" t="s">
        <v>2393</v>
      </c>
      <c r="BI61" t="s">
        <v>2393</v>
      </c>
      <c r="BJ61" t="s">
        <v>2393</v>
      </c>
      <c r="BK61" t="s">
        <v>2393</v>
      </c>
      <c r="BL61" t="s">
        <v>2393</v>
      </c>
      <c r="BM61" t="s">
        <v>2393</v>
      </c>
      <c r="BN61" t="s">
        <v>2393</v>
      </c>
      <c r="BO61" t="s">
        <v>2393</v>
      </c>
      <c r="BP61" t="s">
        <v>2393</v>
      </c>
      <c r="BQ61" t="s">
        <v>2393</v>
      </c>
      <c r="BR61" t="s">
        <v>2393</v>
      </c>
      <c r="BS61" t="s">
        <v>2393</v>
      </c>
      <c r="BT61" t="s">
        <v>2393</v>
      </c>
      <c r="BU61" t="s">
        <v>2455</v>
      </c>
      <c r="BV61" t="s">
        <v>2393</v>
      </c>
      <c r="BX61" s="4" t="str">
        <f>INDEX(Table2[#All],MATCH(TEXT(JETNET[[#This Row],[SERNBR]],"000"),Table2[[#All],[SERIAL NUMBER]],0),MATCH("NAME",Table2[#Headers],0))</f>
        <v>ATG AVIATION LLC</v>
      </c>
      <c r="BY61" s="4" t="str">
        <f>INDEX(Table2[#All],MATCH(TEXT(JETNET[[#This Row],[SERNBR]],"000"),Table2[[#All],[SERIAL NUMBER]],0),MATCH("N-NUMBER",Table2[#Headers],0))</f>
        <v>511CT</v>
      </c>
      <c r="BZ61" s="4" t="b">
        <f>"N"&amp;JETNET[[#This Row],[Current N Reg]]&lt;&gt;JETNET[[#This Row],[REGNBR]]</f>
        <v>0</v>
      </c>
    </row>
    <row r="62" spans="1:78" hidden="1" x14ac:dyDescent="0.25">
      <c r="A62" t="s">
        <v>2377</v>
      </c>
      <c r="B62" t="s">
        <v>125</v>
      </c>
      <c r="C62">
        <v>234</v>
      </c>
      <c r="D62" t="s">
        <v>2994</v>
      </c>
      <c r="E62" t="s">
        <v>2994</v>
      </c>
      <c r="H62" t="s">
        <v>2381</v>
      </c>
      <c r="I62" t="s">
        <v>2995</v>
      </c>
      <c r="J62" t="s">
        <v>3034</v>
      </c>
      <c r="K62" t="s">
        <v>3035</v>
      </c>
      <c r="M62" t="s">
        <v>3036</v>
      </c>
      <c r="N62" t="s">
        <v>2396</v>
      </c>
      <c r="O62">
        <v>27407</v>
      </c>
      <c r="P62" t="s">
        <v>2381</v>
      </c>
      <c r="Q62" t="s">
        <v>2400</v>
      </c>
      <c r="V62" t="s">
        <v>3037</v>
      </c>
      <c r="W62" t="s">
        <v>3038</v>
      </c>
      <c r="X62" t="s">
        <v>2404</v>
      </c>
      <c r="AC62" t="s">
        <v>2393</v>
      </c>
      <c r="AD62" t="s">
        <v>3004</v>
      </c>
      <c r="AE62" t="s">
        <v>3005</v>
      </c>
      <c r="AF62" t="s">
        <v>3006</v>
      </c>
      <c r="AG62" t="s">
        <v>3007</v>
      </c>
      <c r="AH62" t="s">
        <v>3008</v>
      </c>
      <c r="AI62" t="e">
        <v>#N/A</v>
      </c>
      <c r="AJ62" t="s">
        <v>2393</v>
      </c>
      <c r="AK62" t="s">
        <v>2393</v>
      </c>
      <c r="AL62" t="s">
        <v>2393</v>
      </c>
      <c r="AM62" t="s">
        <v>2393</v>
      </c>
      <c r="AN62" t="e">
        <v>#N/A</v>
      </c>
      <c r="AO62" t="s">
        <v>2393</v>
      </c>
      <c r="AP62" t="s">
        <v>2393</v>
      </c>
      <c r="AQ62" t="s">
        <v>2393</v>
      </c>
      <c r="AR62" t="s">
        <v>2393</v>
      </c>
      <c r="AS62" t="e">
        <v>#N/A</v>
      </c>
      <c r="AT62" t="s">
        <v>2393</v>
      </c>
      <c r="AU62" t="s">
        <v>2393</v>
      </c>
      <c r="AV62" t="e">
        <v>#N/A</v>
      </c>
      <c r="AW62" t="s">
        <v>2393</v>
      </c>
      <c r="AX62" t="s">
        <v>2393</v>
      </c>
      <c r="AY62" t="s">
        <v>2393</v>
      </c>
      <c r="AZ62" t="s">
        <v>2393</v>
      </c>
      <c r="BA62" t="s">
        <v>2393</v>
      </c>
      <c r="BB62" t="s">
        <v>2393</v>
      </c>
      <c r="BC62" t="s">
        <v>2393</v>
      </c>
      <c r="BD62" t="s">
        <v>2393</v>
      </c>
      <c r="BE62" t="s">
        <v>2393</v>
      </c>
      <c r="BF62" t="s">
        <v>2393</v>
      </c>
      <c r="BG62" t="s">
        <v>2393</v>
      </c>
      <c r="BH62" t="s">
        <v>2393</v>
      </c>
      <c r="BI62" t="s">
        <v>2393</v>
      </c>
      <c r="BJ62" t="s">
        <v>2393</v>
      </c>
      <c r="BK62" t="s">
        <v>2393</v>
      </c>
      <c r="BL62" t="s">
        <v>2393</v>
      </c>
      <c r="BM62" t="s">
        <v>2393</v>
      </c>
      <c r="BN62" t="s">
        <v>2393</v>
      </c>
      <c r="BO62" t="s">
        <v>2393</v>
      </c>
      <c r="BP62" t="s">
        <v>2393</v>
      </c>
      <c r="BQ62" t="s">
        <v>2393</v>
      </c>
      <c r="BR62" t="s">
        <v>2393</v>
      </c>
      <c r="BS62" t="s">
        <v>2393</v>
      </c>
      <c r="BT62" t="s">
        <v>2393</v>
      </c>
      <c r="BU62" t="s">
        <v>2393</v>
      </c>
      <c r="BV62" t="s">
        <v>2393</v>
      </c>
      <c r="BX62" s="4" t="str">
        <f>INDEX(Table2[#All],MATCH(TEXT(JETNET[[#This Row],[SERNBR]],"000"),Table2[[#All],[SERIAL NUMBER]],0),MATCH("NAME",Table2[#Headers],0))</f>
        <v>ATG AVIATION LLC</v>
      </c>
      <c r="BY62" s="4" t="str">
        <f>INDEX(Table2[#All],MATCH(TEXT(JETNET[[#This Row],[SERNBR]],"000"),Table2[[#All],[SERIAL NUMBER]],0),MATCH("N-NUMBER",Table2[#Headers],0))</f>
        <v>511CT</v>
      </c>
      <c r="BZ62" s="4" t="b">
        <f>"N"&amp;JETNET[[#This Row],[Current N Reg]]&lt;&gt;JETNET[[#This Row],[REGNBR]]</f>
        <v>0</v>
      </c>
    </row>
    <row r="63" spans="1:78" hidden="1" x14ac:dyDescent="0.25">
      <c r="A63" t="s">
        <v>2377</v>
      </c>
      <c r="B63" t="s">
        <v>125</v>
      </c>
      <c r="C63">
        <v>234</v>
      </c>
      <c r="D63" t="s">
        <v>2994</v>
      </c>
      <c r="E63" t="s">
        <v>2994</v>
      </c>
      <c r="H63" t="s">
        <v>2381</v>
      </c>
      <c r="I63" t="s">
        <v>2995</v>
      </c>
      <c r="J63" t="s">
        <v>3039</v>
      </c>
      <c r="K63" t="s">
        <v>3040</v>
      </c>
      <c r="M63" t="s">
        <v>3041</v>
      </c>
      <c r="N63" t="s">
        <v>2500</v>
      </c>
      <c r="O63">
        <v>33629</v>
      </c>
      <c r="P63" t="s">
        <v>2381</v>
      </c>
      <c r="Q63" t="s">
        <v>2400</v>
      </c>
      <c r="V63" t="s">
        <v>2929</v>
      </c>
      <c r="W63" t="s">
        <v>3042</v>
      </c>
      <c r="X63" t="s">
        <v>2404</v>
      </c>
      <c r="AC63" t="s">
        <v>2393</v>
      </c>
      <c r="AD63" t="s">
        <v>3004</v>
      </c>
      <c r="AE63" t="s">
        <v>3005</v>
      </c>
      <c r="AF63" t="s">
        <v>3006</v>
      </c>
      <c r="AG63" t="s">
        <v>3007</v>
      </c>
      <c r="AH63" t="s">
        <v>3008</v>
      </c>
      <c r="AI63" t="e">
        <v>#N/A</v>
      </c>
      <c r="AJ63" t="s">
        <v>2393</v>
      </c>
      <c r="AK63" t="s">
        <v>2393</v>
      </c>
      <c r="AL63" t="s">
        <v>2393</v>
      </c>
      <c r="AM63" t="s">
        <v>2393</v>
      </c>
      <c r="AN63" t="e">
        <v>#N/A</v>
      </c>
      <c r="AO63" t="s">
        <v>2393</v>
      </c>
      <c r="AP63" t="s">
        <v>2393</v>
      </c>
      <c r="AQ63" t="s">
        <v>2393</v>
      </c>
      <c r="AR63" t="s">
        <v>2393</v>
      </c>
      <c r="AS63" t="e">
        <v>#N/A</v>
      </c>
      <c r="AT63" t="s">
        <v>2393</v>
      </c>
      <c r="AU63" t="s">
        <v>2393</v>
      </c>
      <c r="AV63" t="e">
        <v>#N/A</v>
      </c>
      <c r="AW63" t="s">
        <v>2393</v>
      </c>
      <c r="AX63" t="s">
        <v>2393</v>
      </c>
      <c r="AY63" t="s">
        <v>2393</v>
      </c>
      <c r="AZ63" t="s">
        <v>2393</v>
      </c>
      <c r="BA63" t="s">
        <v>2393</v>
      </c>
      <c r="BB63" t="s">
        <v>2393</v>
      </c>
      <c r="BC63" t="s">
        <v>2393</v>
      </c>
      <c r="BD63" t="s">
        <v>2393</v>
      </c>
      <c r="BE63" t="s">
        <v>2393</v>
      </c>
      <c r="BF63" t="s">
        <v>2393</v>
      </c>
      <c r="BG63" t="s">
        <v>2393</v>
      </c>
      <c r="BH63" t="s">
        <v>2393</v>
      </c>
      <c r="BI63" t="s">
        <v>2393</v>
      </c>
      <c r="BJ63" t="s">
        <v>2393</v>
      </c>
      <c r="BK63" t="s">
        <v>2393</v>
      </c>
      <c r="BL63" t="s">
        <v>2393</v>
      </c>
      <c r="BM63" t="s">
        <v>2393</v>
      </c>
      <c r="BN63" t="s">
        <v>2393</v>
      </c>
      <c r="BO63" t="s">
        <v>2393</v>
      </c>
      <c r="BP63" t="s">
        <v>2393</v>
      </c>
      <c r="BQ63" t="s">
        <v>2393</v>
      </c>
      <c r="BR63" t="s">
        <v>2393</v>
      </c>
      <c r="BS63" t="s">
        <v>2393</v>
      </c>
      <c r="BT63" t="s">
        <v>2393</v>
      </c>
      <c r="BU63" t="s">
        <v>2393</v>
      </c>
      <c r="BV63" t="s">
        <v>2393</v>
      </c>
      <c r="BX63" s="4" t="str">
        <f>INDEX(Table2[#All],MATCH(TEXT(JETNET[[#This Row],[SERNBR]],"000"),Table2[[#All],[SERIAL NUMBER]],0),MATCH("NAME",Table2[#Headers],0))</f>
        <v>ATG AVIATION LLC</v>
      </c>
      <c r="BY63" s="4" t="str">
        <f>INDEX(Table2[#All],MATCH(TEXT(JETNET[[#This Row],[SERNBR]],"000"),Table2[[#All],[SERIAL NUMBER]],0),MATCH("N-NUMBER",Table2[#Headers],0))</f>
        <v>511CT</v>
      </c>
      <c r="BZ63" s="4" t="b">
        <f>"N"&amp;JETNET[[#This Row],[Current N Reg]]&lt;&gt;JETNET[[#This Row],[REGNBR]]</f>
        <v>0</v>
      </c>
    </row>
    <row r="64" spans="1:78" hidden="1" x14ac:dyDescent="0.25">
      <c r="A64" t="s">
        <v>2377</v>
      </c>
      <c r="B64" t="s">
        <v>125</v>
      </c>
      <c r="C64">
        <v>234</v>
      </c>
      <c r="D64" t="s">
        <v>2994</v>
      </c>
      <c r="E64" t="s">
        <v>2994</v>
      </c>
      <c r="H64" t="s">
        <v>2381</v>
      </c>
      <c r="I64" t="s">
        <v>2459</v>
      </c>
      <c r="J64" t="s">
        <v>3043</v>
      </c>
      <c r="K64" t="s">
        <v>3044</v>
      </c>
      <c r="M64" t="s">
        <v>3036</v>
      </c>
      <c r="N64" t="s">
        <v>2396</v>
      </c>
      <c r="O64">
        <v>27401</v>
      </c>
      <c r="P64" t="s">
        <v>2381</v>
      </c>
      <c r="Q64" t="s">
        <v>3045</v>
      </c>
      <c r="S64" t="s">
        <v>3046</v>
      </c>
      <c r="T64" t="s">
        <v>3047</v>
      </c>
      <c r="V64" t="s">
        <v>3048</v>
      </c>
      <c r="W64" t="s">
        <v>3049</v>
      </c>
      <c r="X64" t="s">
        <v>3050</v>
      </c>
      <c r="Z64" t="s">
        <v>3047</v>
      </c>
      <c r="AA64" t="s">
        <v>3047</v>
      </c>
      <c r="AC64" t="s">
        <v>2393</v>
      </c>
      <c r="AD64" t="s">
        <v>3004</v>
      </c>
      <c r="AE64" t="s">
        <v>3005</v>
      </c>
      <c r="AF64" t="s">
        <v>3006</v>
      </c>
      <c r="AG64" t="s">
        <v>3007</v>
      </c>
      <c r="AH64" t="s">
        <v>3008</v>
      </c>
      <c r="AI64" t="e">
        <v>#N/A</v>
      </c>
      <c r="AJ64" t="s">
        <v>2393</v>
      </c>
      <c r="AK64" t="s">
        <v>2393</v>
      </c>
      <c r="AL64" t="s">
        <v>2393</v>
      </c>
      <c r="AM64" t="s">
        <v>2393</v>
      </c>
      <c r="AN64" t="e">
        <v>#N/A</v>
      </c>
      <c r="AO64" t="s">
        <v>2393</v>
      </c>
      <c r="AP64" t="s">
        <v>2393</v>
      </c>
      <c r="AQ64" t="s">
        <v>2393</v>
      </c>
      <c r="AR64" t="s">
        <v>2393</v>
      </c>
      <c r="AS64" t="e">
        <v>#N/A</v>
      </c>
      <c r="AT64" t="s">
        <v>2393</v>
      </c>
      <c r="AU64" t="s">
        <v>2393</v>
      </c>
      <c r="AV64" t="e">
        <v>#N/A</v>
      </c>
      <c r="AW64" t="s">
        <v>2393</v>
      </c>
      <c r="AX64" t="s">
        <v>2393</v>
      </c>
      <c r="AY64" t="s">
        <v>2393</v>
      </c>
      <c r="AZ64" t="s">
        <v>2393</v>
      </c>
      <c r="BA64" t="s">
        <v>2393</v>
      </c>
      <c r="BB64" t="s">
        <v>2393</v>
      </c>
      <c r="BC64" t="s">
        <v>2393</v>
      </c>
      <c r="BD64" t="s">
        <v>2393</v>
      </c>
      <c r="BE64" t="s">
        <v>2393</v>
      </c>
      <c r="BF64" t="s">
        <v>2393</v>
      </c>
      <c r="BG64" t="s">
        <v>2393</v>
      </c>
      <c r="BH64" t="s">
        <v>2393</v>
      </c>
      <c r="BI64" t="s">
        <v>2393</v>
      </c>
      <c r="BJ64" t="s">
        <v>2393</v>
      </c>
      <c r="BK64" t="s">
        <v>2393</v>
      </c>
      <c r="BL64" t="s">
        <v>2393</v>
      </c>
      <c r="BM64" t="s">
        <v>2393</v>
      </c>
      <c r="BN64" t="s">
        <v>2393</v>
      </c>
      <c r="BO64" t="s">
        <v>2393</v>
      </c>
      <c r="BP64" t="s">
        <v>2393</v>
      </c>
      <c r="BQ64" t="s">
        <v>2393</v>
      </c>
      <c r="BR64" t="s">
        <v>2393</v>
      </c>
      <c r="BS64" t="s">
        <v>2393</v>
      </c>
      <c r="BT64" t="s">
        <v>2393</v>
      </c>
      <c r="BU64" t="s">
        <v>2393</v>
      </c>
      <c r="BV64" t="s">
        <v>2393</v>
      </c>
      <c r="BX64" s="4" t="str">
        <f>INDEX(Table2[#All],MATCH(TEXT(JETNET[[#This Row],[SERNBR]],"000"),Table2[[#All],[SERIAL NUMBER]],0),MATCH("NAME",Table2[#Headers],0))</f>
        <v>ATG AVIATION LLC</v>
      </c>
      <c r="BY64" s="4" t="str">
        <f>INDEX(Table2[#All],MATCH(TEXT(JETNET[[#This Row],[SERNBR]],"000"),Table2[[#All],[SERIAL NUMBER]],0),MATCH("N-NUMBER",Table2[#Headers],0))</f>
        <v>511CT</v>
      </c>
      <c r="BZ64" s="4" t="b">
        <f>"N"&amp;JETNET[[#This Row],[Current N Reg]]&lt;&gt;JETNET[[#This Row],[REGNBR]]</f>
        <v>0</v>
      </c>
    </row>
    <row r="65" spans="1:78" hidden="1" x14ac:dyDescent="0.25">
      <c r="A65" t="s">
        <v>2377</v>
      </c>
      <c r="B65" t="s">
        <v>125</v>
      </c>
      <c r="C65">
        <v>234</v>
      </c>
      <c r="D65" t="s">
        <v>2994</v>
      </c>
      <c r="E65" t="s">
        <v>2994</v>
      </c>
      <c r="H65" t="s">
        <v>2381</v>
      </c>
      <c r="I65" t="s">
        <v>3045</v>
      </c>
      <c r="J65" t="s">
        <v>3043</v>
      </c>
      <c r="K65" t="s">
        <v>3044</v>
      </c>
      <c r="M65" t="s">
        <v>3036</v>
      </c>
      <c r="N65" t="s">
        <v>2396</v>
      </c>
      <c r="O65">
        <v>27401</v>
      </c>
      <c r="P65" t="s">
        <v>2381</v>
      </c>
      <c r="Q65" t="s">
        <v>3045</v>
      </c>
      <c r="S65" t="s">
        <v>3046</v>
      </c>
      <c r="T65" t="s">
        <v>3047</v>
      </c>
      <c r="V65" t="s">
        <v>3051</v>
      </c>
      <c r="W65" t="s">
        <v>3052</v>
      </c>
      <c r="X65" t="s">
        <v>3053</v>
      </c>
      <c r="Y65" t="s">
        <v>3054</v>
      </c>
      <c r="Z65" t="s">
        <v>3047</v>
      </c>
      <c r="AA65" t="s">
        <v>3047</v>
      </c>
      <c r="AC65" t="s">
        <v>2393</v>
      </c>
      <c r="AD65" t="s">
        <v>3004</v>
      </c>
      <c r="AE65" t="s">
        <v>3005</v>
      </c>
      <c r="AF65" t="s">
        <v>3006</v>
      </c>
      <c r="AG65" t="s">
        <v>3007</v>
      </c>
      <c r="AH65" t="s">
        <v>3008</v>
      </c>
      <c r="AI65" t="e">
        <v>#N/A</v>
      </c>
      <c r="AJ65" t="s">
        <v>2393</v>
      </c>
      <c r="AK65" t="s">
        <v>2393</v>
      </c>
      <c r="AL65" t="s">
        <v>2393</v>
      </c>
      <c r="AM65" t="s">
        <v>2393</v>
      </c>
      <c r="AN65" t="e">
        <v>#N/A</v>
      </c>
      <c r="AO65" t="s">
        <v>2393</v>
      </c>
      <c r="AP65" t="s">
        <v>2393</v>
      </c>
      <c r="AQ65" t="s">
        <v>2393</v>
      </c>
      <c r="AR65" t="s">
        <v>2393</v>
      </c>
      <c r="AS65" t="e">
        <v>#N/A</v>
      </c>
      <c r="AT65" t="s">
        <v>2393</v>
      </c>
      <c r="AU65" t="s">
        <v>2393</v>
      </c>
      <c r="AV65" t="e">
        <v>#N/A</v>
      </c>
      <c r="AW65" t="s">
        <v>2393</v>
      </c>
      <c r="AX65" t="s">
        <v>2393</v>
      </c>
      <c r="AY65" t="s">
        <v>2393</v>
      </c>
      <c r="AZ65" t="s">
        <v>2393</v>
      </c>
      <c r="BA65" t="s">
        <v>2393</v>
      </c>
      <c r="BB65" t="s">
        <v>2393</v>
      </c>
      <c r="BC65" t="s">
        <v>2393</v>
      </c>
      <c r="BD65" t="s">
        <v>2393</v>
      </c>
      <c r="BE65" t="s">
        <v>2393</v>
      </c>
      <c r="BF65" t="s">
        <v>2393</v>
      </c>
      <c r="BG65" t="s">
        <v>2393</v>
      </c>
      <c r="BH65" t="s">
        <v>2393</v>
      </c>
      <c r="BI65" t="s">
        <v>2393</v>
      </c>
      <c r="BJ65" t="s">
        <v>2393</v>
      </c>
      <c r="BK65" t="s">
        <v>2393</v>
      </c>
      <c r="BL65" t="s">
        <v>2393</v>
      </c>
      <c r="BM65" t="s">
        <v>2393</v>
      </c>
      <c r="BN65" t="s">
        <v>2393</v>
      </c>
      <c r="BO65" t="s">
        <v>2393</v>
      </c>
      <c r="BP65" t="s">
        <v>2393</v>
      </c>
      <c r="BQ65" t="s">
        <v>2393</v>
      </c>
      <c r="BR65" t="s">
        <v>2393</v>
      </c>
      <c r="BS65" t="s">
        <v>2393</v>
      </c>
      <c r="BT65" t="s">
        <v>2393</v>
      </c>
      <c r="BU65" t="s">
        <v>2393</v>
      </c>
      <c r="BV65" t="s">
        <v>2455</v>
      </c>
      <c r="BX65" s="4" t="str">
        <f>INDEX(Table2[#All],MATCH(TEXT(JETNET[[#This Row],[SERNBR]],"000"),Table2[[#All],[SERIAL NUMBER]],0),MATCH("NAME",Table2[#Headers],0))</f>
        <v>ATG AVIATION LLC</v>
      </c>
      <c r="BY65" s="4" t="str">
        <f>INDEX(Table2[#All],MATCH(TEXT(JETNET[[#This Row],[SERNBR]],"000"),Table2[[#All],[SERIAL NUMBER]],0),MATCH("N-NUMBER",Table2[#Headers],0))</f>
        <v>511CT</v>
      </c>
      <c r="BZ65" s="4" t="b">
        <f>"N"&amp;JETNET[[#This Row],[Current N Reg]]&lt;&gt;JETNET[[#This Row],[REGNBR]]</f>
        <v>0</v>
      </c>
    </row>
    <row r="66" spans="1:78" hidden="1" x14ac:dyDescent="0.25">
      <c r="A66" t="s">
        <v>2377</v>
      </c>
      <c r="B66" t="s">
        <v>125</v>
      </c>
      <c r="C66">
        <v>235</v>
      </c>
      <c r="D66" t="s">
        <v>3055</v>
      </c>
      <c r="E66" t="s">
        <v>3056</v>
      </c>
      <c r="F66" t="s">
        <v>3057</v>
      </c>
      <c r="G66" t="s">
        <v>3058</v>
      </c>
      <c r="H66" t="s">
        <v>2973</v>
      </c>
      <c r="I66" t="s">
        <v>2459</v>
      </c>
      <c r="J66" t="s">
        <v>3059</v>
      </c>
      <c r="K66" t="s">
        <v>3060</v>
      </c>
      <c r="M66" t="s">
        <v>3061</v>
      </c>
      <c r="N66" t="s">
        <v>2972</v>
      </c>
      <c r="O66">
        <v>2145</v>
      </c>
      <c r="P66" t="s">
        <v>2973</v>
      </c>
      <c r="Q66" t="s">
        <v>3062</v>
      </c>
      <c r="R66" t="s">
        <v>3063</v>
      </c>
      <c r="S66" t="s">
        <v>3064</v>
      </c>
      <c r="T66" t="s">
        <v>3065</v>
      </c>
      <c r="V66" t="s">
        <v>3066</v>
      </c>
      <c r="W66" t="s">
        <v>3067</v>
      </c>
      <c r="X66" t="s">
        <v>2700</v>
      </c>
      <c r="Y66" t="s">
        <v>3068</v>
      </c>
      <c r="Z66" t="s">
        <v>3069</v>
      </c>
      <c r="AB66" t="s">
        <v>3069</v>
      </c>
      <c r="AC66" t="s">
        <v>2393</v>
      </c>
      <c r="AD66" t="s">
        <v>3070</v>
      </c>
      <c r="AE66" t="s">
        <v>3071</v>
      </c>
      <c r="AF66" t="s">
        <v>2393</v>
      </c>
      <c r="AG66" t="s">
        <v>3061</v>
      </c>
      <c r="AH66" t="s">
        <v>2972</v>
      </c>
      <c r="AI66" t="e">
        <v>#N/A</v>
      </c>
      <c r="AJ66" t="s">
        <v>2393</v>
      </c>
      <c r="AK66" t="s">
        <v>2393</v>
      </c>
      <c r="AL66" t="s">
        <v>2393</v>
      </c>
      <c r="AM66" t="s">
        <v>2393</v>
      </c>
      <c r="AN66" t="e">
        <v>#N/A</v>
      </c>
      <c r="AO66" t="s">
        <v>2393</v>
      </c>
      <c r="AP66" t="s">
        <v>2393</v>
      </c>
      <c r="AQ66" t="s">
        <v>2393</v>
      </c>
      <c r="AR66" t="s">
        <v>2393</v>
      </c>
      <c r="AS66" t="e">
        <v>#N/A</v>
      </c>
      <c r="AT66" t="s">
        <v>2393</v>
      </c>
      <c r="AU66" t="s">
        <v>2393</v>
      </c>
      <c r="AV66" t="e">
        <v>#N/A</v>
      </c>
      <c r="AW66" t="s">
        <v>2393</v>
      </c>
      <c r="AX66" t="s">
        <v>2393</v>
      </c>
      <c r="AY66" t="s">
        <v>2393</v>
      </c>
      <c r="AZ66" t="s">
        <v>2393</v>
      </c>
      <c r="BA66" t="s">
        <v>2393</v>
      </c>
      <c r="BB66" t="s">
        <v>2393</v>
      </c>
      <c r="BC66" t="s">
        <v>2393</v>
      </c>
      <c r="BD66" t="s">
        <v>2393</v>
      </c>
      <c r="BE66" t="s">
        <v>2393</v>
      </c>
      <c r="BF66" t="s">
        <v>2393</v>
      </c>
      <c r="BG66" t="s">
        <v>2393</v>
      </c>
      <c r="BH66" t="s">
        <v>2393</v>
      </c>
      <c r="BI66" t="s">
        <v>2393</v>
      </c>
      <c r="BJ66" t="s">
        <v>2393</v>
      </c>
      <c r="BK66" t="s">
        <v>2393</v>
      </c>
      <c r="BL66" t="s">
        <v>2393</v>
      </c>
      <c r="BM66" t="s">
        <v>2393</v>
      </c>
      <c r="BN66" t="s">
        <v>2393</v>
      </c>
      <c r="BO66" t="s">
        <v>2393</v>
      </c>
      <c r="BP66" t="s">
        <v>2393</v>
      </c>
      <c r="BQ66" t="s">
        <v>2393</v>
      </c>
      <c r="BR66" t="s">
        <v>2393</v>
      </c>
      <c r="BS66" t="s">
        <v>2393</v>
      </c>
      <c r="BT66" t="s">
        <v>2393</v>
      </c>
      <c r="BU66" t="s">
        <v>2454</v>
      </c>
      <c r="BV66" t="s">
        <v>2984</v>
      </c>
      <c r="BX66" s="4" t="e">
        <f>INDEX(Table2[#All],MATCH(TEXT(JETNET[[#This Row],[SERNBR]],"000"),Table2[[#All],[SERIAL NUMBER]],0),MATCH("NAME",Table2[#Headers],0))</f>
        <v>#N/A</v>
      </c>
      <c r="BY66" s="4" t="e">
        <f>INDEX(Table2[#All],MATCH(TEXT(JETNET[[#This Row],[SERNBR]],"000"),Table2[[#All],[SERIAL NUMBER]],0),MATCH("N-NUMBER",Table2[#Headers],0))</f>
        <v>#N/A</v>
      </c>
      <c r="BZ66" s="4" t="e">
        <f>"N"&amp;JETNET[[#This Row],[Current N Reg]]&lt;&gt;JETNET[[#This Row],[REGNBR]]</f>
        <v>#N/A</v>
      </c>
    </row>
    <row r="67" spans="1:78" hidden="1" x14ac:dyDescent="0.25">
      <c r="A67" t="s">
        <v>2377</v>
      </c>
      <c r="B67" t="s">
        <v>125</v>
      </c>
      <c r="C67">
        <v>235</v>
      </c>
      <c r="D67" t="s">
        <v>3055</v>
      </c>
      <c r="E67" t="s">
        <v>3056</v>
      </c>
      <c r="F67" t="s">
        <v>3057</v>
      </c>
      <c r="G67" t="s">
        <v>3058</v>
      </c>
      <c r="H67" t="s">
        <v>2973</v>
      </c>
      <c r="I67" t="s">
        <v>2382</v>
      </c>
      <c r="J67" t="s">
        <v>3059</v>
      </c>
      <c r="K67" t="s">
        <v>3060</v>
      </c>
      <c r="M67" t="s">
        <v>3061</v>
      </c>
      <c r="N67" t="s">
        <v>2972</v>
      </c>
      <c r="O67">
        <v>2145</v>
      </c>
      <c r="P67" t="s">
        <v>2973</v>
      </c>
      <c r="Q67" t="s">
        <v>3062</v>
      </c>
      <c r="R67" t="s">
        <v>3063</v>
      </c>
      <c r="S67" t="s">
        <v>3064</v>
      </c>
      <c r="T67" t="s">
        <v>3065</v>
      </c>
      <c r="V67" t="s">
        <v>2773</v>
      </c>
      <c r="W67" t="s">
        <v>3072</v>
      </c>
      <c r="X67" t="s">
        <v>3073</v>
      </c>
      <c r="Y67" t="s">
        <v>3074</v>
      </c>
      <c r="Z67" t="s">
        <v>3065</v>
      </c>
      <c r="AA67" t="s">
        <v>3065</v>
      </c>
      <c r="AC67" t="s">
        <v>2393</v>
      </c>
      <c r="AD67" t="s">
        <v>3070</v>
      </c>
      <c r="AE67" t="s">
        <v>3071</v>
      </c>
      <c r="AF67" t="s">
        <v>2393</v>
      </c>
      <c r="AG67" t="s">
        <v>3061</v>
      </c>
      <c r="AH67" t="s">
        <v>2972</v>
      </c>
      <c r="AI67" t="e">
        <v>#N/A</v>
      </c>
      <c r="AJ67" t="s">
        <v>2393</v>
      </c>
      <c r="AK67" t="s">
        <v>2393</v>
      </c>
      <c r="AL67" t="s">
        <v>2393</v>
      </c>
      <c r="AM67" t="s">
        <v>2393</v>
      </c>
      <c r="AN67" t="e">
        <v>#N/A</v>
      </c>
      <c r="AO67" t="s">
        <v>2393</v>
      </c>
      <c r="AP67" t="s">
        <v>2393</v>
      </c>
      <c r="AQ67" t="s">
        <v>2393</v>
      </c>
      <c r="AR67" t="s">
        <v>2393</v>
      </c>
      <c r="AS67" t="e">
        <v>#N/A</v>
      </c>
      <c r="AT67" t="s">
        <v>2393</v>
      </c>
      <c r="AU67" t="s">
        <v>2393</v>
      </c>
      <c r="AV67" t="e">
        <v>#N/A</v>
      </c>
      <c r="AW67" t="s">
        <v>2393</v>
      </c>
      <c r="AX67" t="s">
        <v>2393</v>
      </c>
      <c r="AY67" t="s">
        <v>2393</v>
      </c>
      <c r="AZ67" t="s">
        <v>2393</v>
      </c>
      <c r="BA67" t="s">
        <v>2393</v>
      </c>
      <c r="BB67" t="s">
        <v>2393</v>
      </c>
      <c r="BC67" t="s">
        <v>2393</v>
      </c>
      <c r="BD67" t="s">
        <v>2393</v>
      </c>
      <c r="BE67" t="s">
        <v>2393</v>
      </c>
      <c r="BF67" t="s">
        <v>2393</v>
      </c>
      <c r="BG67" t="s">
        <v>2393</v>
      </c>
      <c r="BH67" t="s">
        <v>2393</v>
      </c>
      <c r="BI67" t="s">
        <v>2393</v>
      </c>
      <c r="BJ67" t="s">
        <v>2393</v>
      </c>
      <c r="BK67" t="s">
        <v>2393</v>
      </c>
      <c r="BL67" t="s">
        <v>2393</v>
      </c>
      <c r="BM67" t="s">
        <v>2393</v>
      </c>
      <c r="BN67" t="s">
        <v>2393</v>
      </c>
      <c r="BO67" t="s">
        <v>2393</v>
      </c>
      <c r="BP67" t="s">
        <v>2393</v>
      </c>
      <c r="BQ67" t="s">
        <v>2393</v>
      </c>
      <c r="BR67" t="s">
        <v>2393</v>
      </c>
      <c r="BS67" t="s">
        <v>2393</v>
      </c>
      <c r="BT67" t="s">
        <v>2393</v>
      </c>
      <c r="BU67" t="s">
        <v>2454</v>
      </c>
      <c r="BV67" t="s">
        <v>2455</v>
      </c>
      <c r="BX67" s="4" t="e">
        <f>INDEX(Table2[#All],MATCH(TEXT(JETNET[[#This Row],[SERNBR]],"000"),Table2[[#All],[SERIAL NUMBER]],0),MATCH("NAME",Table2[#Headers],0))</f>
        <v>#N/A</v>
      </c>
      <c r="BY67" s="4" t="e">
        <f>INDEX(Table2[#All],MATCH(TEXT(JETNET[[#This Row],[SERNBR]],"000"),Table2[[#All],[SERIAL NUMBER]],0),MATCH("N-NUMBER",Table2[#Headers],0))</f>
        <v>#N/A</v>
      </c>
      <c r="BZ67" s="4" t="e">
        <f>"N"&amp;JETNET[[#This Row],[Current N Reg]]&lt;&gt;JETNET[[#This Row],[REGNBR]]</f>
        <v>#N/A</v>
      </c>
    </row>
    <row r="68" spans="1:78" hidden="1" x14ac:dyDescent="0.25">
      <c r="A68" t="s">
        <v>2377</v>
      </c>
      <c r="B68" t="s">
        <v>125</v>
      </c>
      <c r="C68">
        <v>236</v>
      </c>
      <c r="D68" t="s">
        <v>72</v>
      </c>
      <c r="E68" t="s">
        <v>72</v>
      </c>
      <c r="F68" t="s">
        <v>2648</v>
      </c>
      <c r="G68" t="s">
        <v>2436</v>
      </c>
      <c r="H68" t="s">
        <v>2381</v>
      </c>
      <c r="I68" t="s">
        <v>2382</v>
      </c>
      <c r="J68" t="s">
        <v>3075</v>
      </c>
      <c r="K68" t="s">
        <v>3076</v>
      </c>
      <c r="L68" t="s">
        <v>3077</v>
      </c>
      <c r="M68" t="s">
        <v>2651</v>
      </c>
      <c r="N68" t="s">
        <v>2436</v>
      </c>
      <c r="O68">
        <v>66762</v>
      </c>
      <c r="P68" t="s">
        <v>2381</v>
      </c>
      <c r="Q68" t="s">
        <v>2400</v>
      </c>
      <c r="R68" t="s">
        <v>3078</v>
      </c>
      <c r="T68" t="s">
        <v>3079</v>
      </c>
      <c r="V68" t="s">
        <v>2388</v>
      </c>
      <c r="W68" t="s">
        <v>3080</v>
      </c>
      <c r="Z68" t="s">
        <v>3079</v>
      </c>
      <c r="AA68" t="s">
        <v>3079</v>
      </c>
      <c r="AC68" t="s">
        <v>2393</v>
      </c>
      <c r="AD68" t="s">
        <v>3081</v>
      </c>
      <c r="AE68" t="s">
        <v>1581</v>
      </c>
      <c r="AF68" t="s">
        <v>3082</v>
      </c>
      <c r="AG68" t="s">
        <v>2659</v>
      </c>
      <c r="AH68" t="s">
        <v>2436</v>
      </c>
      <c r="AI68" t="e">
        <v>#N/A</v>
      </c>
      <c r="AJ68" t="s">
        <v>2393</v>
      </c>
      <c r="AK68" t="s">
        <v>2393</v>
      </c>
      <c r="AL68" t="s">
        <v>2393</v>
      </c>
      <c r="AM68" t="s">
        <v>2393</v>
      </c>
      <c r="AN68" t="e">
        <v>#N/A</v>
      </c>
      <c r="AO68" t="s">
        <v>2393</v>
      </c>
      <c r="AP68" t="s">
        <v>2393</v>
      </c>
      <c r="AQ68" t="s">
        <v>2393</v>
      </c>
      <c r="AR68" t="s">
        <v>2393</v>
      </c>
      <c r="AS68" t="e">
        <v>#N/A</v>
      </c>
      <c r="AT68" t="s">
        <v>2393</v>
      </c>
      <c r="AU68" t="s">
        <v>2393</v>
      </c>
      <c r="AV68" t="e">
        <v>#N/A</v>
      </c>
      <c r="AW68" t="s">
        <v>3083</v>
      </c>
      <c r="AX68" t="s">
        <v>3084</v>
      </c>
      <c r="AY68" t="s">
        <v>2393</v>
      </c>
      <c r="AZ68" t="s">
        <v>2765</v>
      </c>
      <c r="BA68" t="s">
        <v>2651</v>
      </c>
      <c r="BB68" t="s">
        <v>3085</v>
      </c>
      <c r="BC68" t="s">
        <v>3086</v>
      </c>
      <c r="BD68" t="s">
        <v>2393</v>
      </c>
      <c r="BE68" t="s">
        <v>2393</v>
      </c>
      <c r="BF68" t="s">
        <v>2393</v>
      </c>
      <c r="BG68" t="s">
        <v>2393</v>
      </c>
      <c r="BH68" t="s">
        <v>2393</v>
      </c>
      <c r="BI68" t="s">
        <v>2393</v>
      </c>
      <c r="BJ68" t="s">
        <v>2393</v>
      </c>
      <c r="BK68" t="s">
        <v>2393</v>
      </c>
      <c r="BL68" t="s">
        <v>2393</v>
      </c>
      <c r="BM68" t="s">
        <v>2393</v>
      </c>
      <c r="BN68" t="s">
        <v>2393</v>
      </c>
      <c r="BO68" t="s">
        <v>2393</v>
      </c>
      <c r="BP68" t="s">
        <v>2393</v>
      </c>
      <c r="BQ68" t="s">
        <v>2393</v>
      </c>
      <c r="BR68" t="s">
        <v>2393</v>
      </c>
      <c r="BS68" t="s">
        <v>2393</v>
      </c>
      <c r="BT68" t="s">
        <v>2393</v>
      </c>
      <c r="BU68" t="s">
        <v>2455</v>
      </c>
      <c r="BV68" t="s">
        <v>2393</v>
      </c>
      <c r="BX68" s="4" t="str">
        <f>INDEX(Table2[#All],MATCH(TEXT(JETNET[[#This Row],[SERNBR]],"000"),Table2[[#All],[SERIAL NUMBER]],0),MATCH("NAME",Table2[#Headers],0))</f>
        <v>MILLER'S INC</v>
      </c>
      <c r="BY68" s="4" t="str">
        <f>INDEX(Table2[#All],MATCH(TEXT(JETNET[[#This Row],[SERNBR]],"000"),Table2[[#All],[SERIAL NUMBER]],0),MATCH("N-NUMBER",Table2[#Headers],0))</f>
        <v>77709</v>
      </c>
      <c r="BZ68" s="4" t="b">
        <f>"N"&amp;JETNET[[#This Row],[Current N Reg]]&lt;&gt;JETNET[[#This Row],[REGNBR]]</f>
        <v>0</v>
      </c>
    </row>
    <row r="69" spans="1:78" hidden="1" x14ac:dyDescent="0.25">
      <c r="A69" t="s">
        <v>2377</v>
      </c>
      <c r="B69" t="s">
        <v>125</v>
      </c>
      <c r="C69">
        <v>237</v>
      </c>
      <c r="D69" t="s">
        <v>1823</v>
      </c>
      <c r="E69" t="s">
        <v>3087</v>
      </c>
      <c r="F69" t="s">
        <v>2688</v>
      </c>
      <c r="H69" t="s">
        <v>2689</v>
      </c>
      <c r="I69" t="s">
        <v>2459</v>
      </c>
      <c r="J69" t="s">
        <v>2691</v>
      </c>
      <c r="K69" t="s">
        <v>2692</v>
      </c>
      <c r="L69" t="s">
        <v>2693</v>
      </c>
      <c r="M69" t="s">
        <v>2694</v>
      </c>
      <c r="P69" t="s">
        <v>2689</v>
      </c>
      <c r="Q69" t="s">
        <v>2690</v>
      </c>
      <c r="R69" t="s">
        <v>2695</v>
      </c>
      <c r="S69" t="s">
        <v>2696</v>
      </c>
      <c r="T69" t="s">
        <v>2697</v>
      </c>
      <c r="V69" t="s">
        <v>2698</v>
      </c>
      <c r="W69" t="s">
        <v>2699</v>
      </c>
      <c r="X69" t="s">
        <v>2700</v>
      </c>
      <c r="Y69" t="s">
        <v>2701</v>
      </c>
      <c r="Z69" t="s">
        <v>2697</v>
      </c>
      <c r="AA69" t="s">
        <v>2697</v>
      </c>
      <c r="AC69" t="s">
        <v>2702</v>
      </c>
      <c r="AD69" t="s">
        <v>3088</v>
      </c>
      <c r="AE69" t="s">
        <v>2704</v>
      </c>
      <c r="AF69" t="s">
        <v>2393</v>
      </c>
      <c r="AG69" t="s">
        <v>2393</v>
      </c>
      <c r="AH69" t="s">
        <v>2393</v>
      </c>
      <c r="AI69" t="e">
        <v>#N/A</v>
      </c>
      <c r="AJ69" t="s">
        <v>2393</v>
      </c>
      <c r="AK69" t="s">
        <v>2393</v>
      </c>
      <c r="AL69" t="s">
        <v>2393</v>
      </c>
      <c r="AM69" t="s">
        <v>2393</v>
      </c>
      <c r="AN69" t="e">
        <v>#N/A</v>
      </c>
      <c r="AO69" t="s">
        <v>2393</v>
      </c>
      <c r="AP69" t="s">
        <v>2393</v>
      </c>
      <c r="AQ69" t="s">
        <v>2393</v>
      </c>
      <c r="AR69" t="s">
        <v>2393</v>
      </c>
      <c r="AS69" t="e">
        <v>#N/A</v>
      </c>
      <c r="AT69" t="s">
        <v>2393</v>
      </c>
      <c r="AU69" t="s">
        <v>2393</v>
      </c>
      <c r="AV69" t="e">
        <v>#N/A</v>
      </c>
      <c r="AW69" t="s">
        <v>2393</v>
      </c>
      <c r="AX69" t="s">
        <v>2393</v>
      </c>
      <c r="AY69" t="s">
        <v>2393</v>
      </c>
      <c r="AZ69" t="s">
        <v>2393</v>
      </c>
      <c r="BA69" t="s">
        <v>2393</v>
      </c>
      <c r="BB69" t="s">
        <v>2393</v>
      </c>
      <c r="BC69" t="s">
        <v>2393</v>
      </c>
      <c r="BD69" t="s">
        <v>2393</v>
      </c>
      <c r="BE69" t="s">
        <v>2393</v>
      </c>
      <c r="BF69" t="s">
        <v>2393</v>
      </c>
      <c r="BG69" t="s">
        <v>2393</v>
      </c>
      <c r="BH69" t="s">
        <v>2393</v>
      </c>
      <c r="BI69" t="s">
        <v>2393</v>
      </c>
      <c r="BJ69" t="s">
        <v>2393</v>
      </c>
      <c r="BK69" t="s">
        <v>2393</v>
      </c>
      <c r="BL69" t="s">
        <v>2393</v>
      </c>
      <c r="BM69" t="s">
        <v>2393</v>
      </c>
      <c r="BN69" t="s">
        <v>2393</v>
      </c>
      <c r="BO69" t="s">
        <v>2393</v>
      </c>
      <c r="BP69" t="s">
        <v>2393</v>
      </c>
      <c r="BQ69" t="s">
        <v>2393</v>
      </c>
      <c r="BR69" t="s">
        <v>2393</v>
      </c>
      <c r="BS69" t="s">
        <v>2393</v>
      </c>
      <c r="BT69" t="s">
        <v>2393</v>
      </c>
      <c r="BU69" t="s">
        <v>2455</v>
      </c>
      <c r="BV69" t="s">
        <v>2455</v>
      </c>
      <c r="BX69" s="4" t="e">
        <f>INDEX(Table2[#All],MATCH(TEXT(JETNET[[#This Row],[SERNBR]],"000"),Table2[[#All],[SERIAL NUMBER]],0),MATCH("NAME",Table2[#Headers],0))</f>
        <v>#N/A</v>
      </c>
      <c r="BY69" s="4" t="e">
        <f>INDEX(Table2[#All],MATCH(TEXT(JETNET[[#This Row],[SERNBR]],"000"),Table2[[#All],[SERIAL NUMBER]],0),MATCH("N-NUMBER",Table2[#Headers],0))</f>
        <v>#N/A</v>
      </c>
      <c r="BZ69" s="4" t="e">
        <f>"N"&amp;JETNET[[#This Row],[Current N Reg]]&lt;&gt;JETNET[[#This Row],[REGNBR]]</f>
        <v>#N/A</v>
      </c>
    </row>
    <row r="70" spans="1:78" hidden="1" x14ac:dyDescent="0.25">
      <c r="A70" t="s">
        <v>2377</v>
      </c>
      <c r="B70" t="s">
        <v>125</v>
      </c>
      <c r="C70">
        <v>237</v>
      </c>
      <c r="D70" t="s">
        <v>1823</v>
      </c>
      <c r="E70" t="s">
        <v>3087</v>
      </c>
      <c r="F70" t="s">
        <v>2688</v>
      </c>
      <c r="H70" t="s">
        <v>2689</v>
      </c>
      <c r="I70" t="s">
        <v>2382</v>
      </c>
      <c r="J70" t="s">
        <v>2691</v>
      </c>
      <c r="K70" t="s">
        <v>2692</v>
      </c>
      <c r="L70" t="s">
        <v>2693</v>
      </c>
      <c r="M70" t="s">
        <v>2694</v>
      </c>
      <c r="P70" t="s">
        <v>2689</v>
      </c>
      <c r="Q70" t="s">
        <v>2690</v>
      </c>
      <c r="R70" t="s">
        <v>2695</v>
      </c>
      <c r="S70" t="s">
        <v>2696</v>
      </c>
      <c r="T70" t="s">
        <v>2697</v>
      </c>
      <c r="V70" t="s">
        <v>3089</v>
      </c>
      <c r="W70" t="s">
        <v>3090</v>
      </c>
      <c r="X70" t="s">
        <v>2447</v>
      </c>
      <c r="Z70" t="s">
        <v>3091</v>
      </c>
      <c r="AA70" t="s">
        <v>3092</v>
      </c>
      <c r="AB70" t="s">
        <v>3091</v>
      </c>
      <c r="AC70" t="s">
        <v>2702</v>
      </c>
      <c r="AD70" t="s">
        <v>3088</v>
      </c>
      <c r="AE70" t="s">
        <v>2704</v>
      </c>
      <c r="AF70" t="s">
        <v>2393</v>
      </c>
      <c r="AG70" t="s">
        <v>2393</v>
      </c>
      <c r="AH70" t="s">
        <v>2393</v>
      </c>
      <c r="AI70" t="e">
        <v>#N/A</v>
      </c>
      <c r="AJ70" t="s">
        <v>2393</v>
      </c>
      <c r="AK70" t="s">
        <v>2393</v>
      </c>
      <c r="AL70" t="s">
        <v>2393</v>
      </c>
      <c r="AM70" t="s">
        <v>2393</v>
      </c>
      <c r="AN70" t="e">
        <v>#N/A</v>
      </c>
      <c r="AO70" t="s">
        <v>2393</v>
      </c>
      <c r="AP70" t="s">
        <v>2393</v>
      </c>
      <c r="AQ70" t="s">
        <v>2393</v>
      </c>
      <c r="AR70" t="s">
        <v>2393</v>
      </c>
      <c r="AS70" t="e">
        <v>#N/A</v>
      </c>
      <c r="AT70" t="s">
        <v>2393</v>
      </c>
      <c r="AU70" t="s">
        <v>2393</v>
      </c>
      <c r="AV70" t="e">
        <v>#N/A</v>
      </c>
      <c r="AW70" t="s">
        <v>2393</v>
      </c>
      <c r="AX70" t="s">
        <v>2393</v>
      </c>
      <c r="AY70" t="s">
        <v>2393</v>
      </c>
      <c r="AZ70" t="s">
        <v>2393</v>
      </c>
      <c r="BA70" t="s">
        <v>2393</v>
      </c>
      <c r="BB70" t="s">
        <v>2393</v>
      </c>
      <c r="BC70" t="s">
        <v>2393</v>
      </c>
      <c r="BD70" t="s">
        <v>2393</v>
      </c>
      <c r="BE70" t="s">
        <v>2393</v>
      </c>
      <c r="BF70" t="s">
        <v>2393</v>
      </c>
      <c r="BG70" t="s">
        <v>2393</v>
      </c>
      <c r="BH70" t="s">
        <v>2393</v>
      </c>
      <c r="BI70" t="s">
        <v>2393</v>
      </c>
      <c r="BJ70" t="s">
        <v>2393</v>
      </c>
      <c r="BK70" t="s">
        <v>2393</v>
      </c>
      <c r="BL70" t="s">
        <v>2393</v>
      </c>
      <c r="BM70" t="s">
        <v>2393</v>
      </c>
      <c r="BN70" t="s">
        <v>2393</v>
      </c>
      <c r="BO70" t="s">
        <v>2393</v>
      </c>
      <c r="BP70" t="s">
        <v>2393</v>
      </c>
      <c r="BQ70" t="s">
        <v>2393</v>
      </c>
      <c r="BR70" t="s">
        <v>2393</v>
      </c>
      <c r="BS70" t="s">
        <v>2393</v>
      </c>
      <c r="BT70" t="s">
        <v>2393</v>
      </c>
      <c r="BU70" t="s">
        <v>2455</v>
      </c>
      <c r="BV70" t="s">
        <v>2393</v>
      </c>
      <c r="BX70" s="4" t="e">
        <f>INDEX(Table2[#All],MATCH(TEXT(JETNET[[#This Row],[SERNBR]],"000"),Table2[[#All],[SERIAL NUMBER]],0),MATCH("NAME",Table2[#Headers],0))</f>
        <v>#N/A</v>
      </c>
      <c r="BY70" s="4" t="e">
        <f>INDEX(Table2[#All],MATCH(TEXT(JETNET[[#This Row],[SERNBR]],"000"),Table2[[#All],[SERIAL NUMBER]],0),MATCH("N-NUMBER",Table2[#Headers],0))</f>
        <v>#N/A</v>
      </c>
      <c r="BZ70" s="4" t="e">
        <f>"N"&amp;JETNET[[#This Row],[Current N Reg]]&lt;&gt;JETNET[[#This Row],[REGNBR]]</f>
        <v>#N/A</v>
      </c>
    </row>
    <row r="71" spans="1:78" hidden="1" x14ac:dyDescent="0.25">
      <c r="A71" t="s">
        <v>2377</v>
      </c>
      <c r="B71" t="s">
        <v>125</v>
      </c>
      <c r="C71">
        <v>238</v>
      </c>
      <c r="D71" t="s">
        <v>1825</v>
      </c>
      <c r="E71" t="s">
        <v>3093</v>
      </c>
      <c r="F71" t="s">
        <v>3094</v>
      </c>
      <c r="H71" t="s">
        <v>3095</v>
      </c>
      <c r="I71" t="s">
        <v>2690</v>
      </c>
      <c r="J71" t="s">
        <v>3096</v>
      </c>
      <c r="K71" t="s">
        <v>3097</v>
      </c>
      <c r="M71" t="s">
        <v>3098</v>
      </c>
      <c r="O71" t="s">
        <v>3099</v>
      </c>
      <c r="P71" t="s">
        <v>3100</v>
      </c>
      <c r="Q71" t="s">
        <v>2718</v>
      </c>
      <c r="R71" t="s">
        <v>3101</v>
      </c>
      <c r="S71" t="s">
        <v>3102</v>
      </c>
      <c r="T71" t="s">
        <v>3103</v>
      </c>
      <c r="V71" t="s">
        <v>3104</v>
      </c>
      <c r="W71" t="s">
        <v>3105</v>
      </c>
      <c r="X71" t="s">
        <v>2575</v>
      </c>
      <c r="Y71" t="s">
        <v>3106</v>
      </c>
      <c r="Z71" t="s">
        <v>3107</v>
      </c>
      <c r="AA71" t="s">
        <v>3103</v>
      </c>
      <c r="AB71" t="s">
        <v>3107</v>
      </c>
      <c r="AC71" t="s">
        <v>3108</v>
      </c>
      <c r="AD71" t="s">
        <v>3109</v>
      </c>
      <c r="AE71" t="s">
        <v>2393</v>
      </c>
      <c r="AF71" t="s">
        <v>2393</v>
      </c>
      <c r="AG71" t="s">
        <v>2393</v>
      </c>
      <c r="AH71" t="s">
        <v>2393</v>
      </c>
      <c r="AI71" t="e">
        <v>#N/A</v>
      </c>
      <c r="AJ71" t="s">
        <v>2393</v>
      </c>
      <c r="AK71" t="s">
        <v>2393</v>
      </c>
      <c r="AL71" t="s">
        <v>2393</v>
      </c>
      <c r="AM71" t="s">
        <v>2393</v>
      </c>
      <c r="AN71" t="e">
        <v>#N/A</v>
      </c>
      <c r="AO71" t="s">
        <v>2393</v>
      </c>
      <c r="AP71" t="s">
        <v>2393</v>
      </c>
      <c r="AQ71" t="s">
        <v>2393</v>
      </c>
      <c r="AR71" t="s">
        <v>2393</v>
      </c>
      <c r="AS71" t="e">
        <v>#N/A</v>
      </c>
      <c r="AT71" t="s">
        <v>2393</v>
      </c>
      <c r="AU71" t="s">
        <v>2393</v>
      </c>
      <c r="AV71" t="e">
        <v>#N/A</v>
      </c>
      <c r="AW71" t="s">
        <v>2393</v>
      </c>
      <c r="AX71" t="s">
        <v>2393</v>
      </c>
      <c r="AY71" t="s">
        <v>2393</v>
      </c>
      <c r="AZ71" t="s">
        <v>2393</v>
      </c>
      <c r="BA71" t="s">
        <v>2393</v>
      </c>
      <c r="BB71" t="s">
        <v>2393</v>
      </c>
      <c r="BC71" t="s">
        <v>2393</v>
      </c>
      <c r="BD71" t="s">
        <v>2393</v>
      </c>
      <c r="BE71" t="s">
        <v>2393</v>
      </c>
      <c r="BF71" t="s">
        <v>2393</v>
      </c>
      <c r="BG71" t="s">
        <v>2393</v>
      </c>
      <c r="BH71" t="s">
        <v>2393</v>
      </c>
      <c r="BI71" t="s">
        <v>2393</v>
      </c>
      <c r="BJ71" t="s">
        <v>2393</v>
      </c>
      <c r="BK71" t="s">
        <v>2393</v>
      </c>
      <c r="BL71" t="s">
        <v>2393</v>
      </c>
      <c r="BM71" t="s">
        <v>2393</v>
      </c>
      <c r="BN71" t="s">
        <v>2393</v>
      </c>
      <c r="BO71" t="s">
        <v>2393</v>
      </c>
      <c r="BP71" t="s">
        <v>2393</v>
      </c>
      <c r="BQ71" t="s">
        <v>2393</v>
      </c>
      <c r="BR71" t="s">
        <v>2393</v>
      </c>
      <c r="BS71" t="s">
        <v>2393</v>
      </c>
      <c r="BT71" t="s">
        <v>2393</v>
      </c>
      <c r="BU71" t="s">
        <v>2454</v>
      </c>
      <c r="BV71" t="s">
        <v>2394</v>
      </c>
      <c r="BX71" s="4" t="e">
        <f>INDEX(Table2[#All],MATCH(TEXT(JETNET[[#This Row],[SERNBR]],"000"),Table2[[#All],[SERIAL NUMBER]],0),MATCH("NAME",Table2[#Headers],0))</f>
        <v>#N/A</v>
      </c>
      <c r="BY71" s="4" t="e">
        <f>INDEX(Table2[#All],MATCH(TEXT(JETNET[[#This Row],[SERNBR]],"000"),Table2[[#All],[SERIAL NUMBER]],0),MATCH("N-NUMBER",Table2[#Headers],0))</f>
        <v>#N/A</v>
      </c>
      <c r="BZ71" s="4" t="e">
        <f>"N"&amp;JETNET[[#This Row],[Current N Reg]]&lt;&gt;JETNET[[#This Row],[REGNBR]]</f>
        <v>#N/A</v>
      </c>
    </row>
    <row r="72" spans="1:78" hidden="1" x14ac:dyDescent="0.25">
      <c r="A72" t="s">
        <v>2377</v>
      </c>
      <c r="B72" t="s">
        <v>125</v>
      </c>
      <c r="C72">
        <v>238</v>
      </c>
      <c r="D72" t="s">
        <v>1825</v>
      </c>
      <c r="E72" t="s">
        <v>3093</v>
      </c>
      <c r="F72" t="s">
        <v>3094</v>
      </c>
      <c r="H72" t="s">
        <v>3095</v>
      </c>
      <c r="I72" t="s">
        <v>2382</v>
      </c>
      <c r="J72" t="s">
        <v>3110</v>
      </c>
      <c r="K72" t="s">
        <v>3111</v>
      </c>
      <c r="L72" t="s">
        <v>3112</v>
      </c>
      <c r="M72" t="s">
        <v>3113</v>
      </c>
      <c r="P72" t="s">
        <v>3095</v>
      </c>
      <c r="Q72" t="s">
        <v>2690</v>
      </c>
      <c r="R72" t="s">
        <v>3114</v>
      </c>
      <c r="S72" t="s">
        <v>3115</v>
      </c>
      <c r="T72" t="s">
        <v>3116</v>
      </c>
      <c r="V72" t="s">
        <v>3117</v>
      </c>
      <c r="W72" t="s">
        <v>3118</v>
      </c>
      <c r="X72" t="s">
        <v>2979</v>
      </c>
      <c r="Y72" t="s">
        <v>3119</v>
      </c>
      <c r="Z72" t="s">
        <v>3120</v>
      </c>
      <c r="AA72" t="s">
        <v>3116</v>
      </c>
      <c r="AB72" t="s">
        <v>3120</v>
      </c>
      <c r="AC72" t="s">
        <v>3108</v>
      </c>
      <c r="AD72" t="s">
        <v>3109</v>
      </c>
      <c r="AE72" t="s">
        <v>2393</v>
      </c>
      <c r="AF72" t="s">
        <v>2393</v>
      </c>
      <c r="AG72" t="s">
        <v>2393</v>
      </c>
      <c r="AH72" t="s">
        <v>2393</v>
      </c>
      <c r="AI72" t="e">
        <v>#N/A</v>
      </c>
      <c r="AJ72" t="s">
        <v>2393</v>
      </c>
      <c r="AK72" t="s">
        <v>2393</v>
      </c>
      <c r="AL72" t="s">
        <v>2393</v>
      </c>
      <c r="AM72" t="s">
        <v>2393</v>
      </c>
      <c r="AN72" t="e">
        <v>#N/A</v>
      </c>
      <c r="AO72" t="s">
        <v>2393</v>
      </c>
      <c r="AP72" t="s">
        <v>2393</v>
      </c>
      <c r="AQ72" t="s">
        <v>2393</v>
      </c>
      <c r="AR72" t="s">
        <v>2393</v>
      </c>
      <c r="AS72" t="e">
        <v>#N/A</v>
      </c>
      <c r="AT72" t="s">
        <v>2393</v>
      </c>
      <c r="AU72" t="s">
        <v>2393</v>
      </c>
      <c r="AV72" t="e">
        <v>#N/A</v>
      </c>
      <c r="AW72" t="s">
        <v>2393</v>
      </c>
      <c r="AX72" t="s">
        <v>2393</v>
      </c>
      <c r="AY72" t="s">
        <v>2393</v>
      </c>
      <c r="AZ72" t="s">
        <v>2393</v>
      </c>
      <c r="BA72" t="s">
        <v>2393</v>
      </c>
      <c r="BB72" t="s">
        <v>2393</v>
      </c>
      <c r="BC72" t="s">
        <v>2393</v>
      </c>
      <c r="BD72" t="s">
        <v>2393</v>
      </c>
      <c r="BE72" t="s">
        <v>2393</v>
      </c>
      <c r="BF72" t="s">
        <v>2393</v>
      </c>
      <c r="BG72" t="s">
        <v>2393</v>
      </c>
      <c r="BH72" t="s">
        <v>2393</v>
      </c>
      <c r="BI72" t="s">
        <v>2393</v>
      </c>
      <c r="BJ72" t="s">
        <v>2393</v>
      </c>
      <c r="BK72" t="s">
        <v>2393</v>
      </c>
      <c r="BL72" t="s">
        <v>2393</v>
      </c>
      <c r="BM72" t="s">
        <v>2393</v>
      </c>
      <c r="BN72" t="s">
        <v>2393</v>
      </c>
      <c r="BO72" t="s">
        <v>2393</v>
      </c>
      <c r="BP72" t="s">
        <v>2393</v>
      </c>
      <c r="BQ72" t="s">
        <v>2393</v>
      </c>
      <c r="BR72" t="s">
        <v>2393</v>
      </c>
      <c r="BS72" t="s">
        <v>2393</v>
      </c>
      <c r="BT72" t="s">
        <v>2393</v>
      </c>
      <c r="BU72" t="s">
        <v>2454</v>
      </c>
      <c r="BV72" t="s">
        <v>2455</v>
      </c>
      <c r="BX72" s="4" t="e">
        <f>INDEX(Table2[#All],MATCH(TEXT(JETNET[[#This Row],[SERNBR]],"000"),Table2[[#All],[SERIAL NUMBER]],0),MATCH("NAME",Table2[#Headers],0))</f>
        <v>#N/A</v>
      </c>
      <c r="BY72" s="4" t="e">
        <f>INDEX(Table2[#All],MATCH(TEXT(JETNET[[#This Row],[SERNBR]],"000"),Table2[[#All],[SERIAL NUMBER]],0),MATCH("N-NUMBER",Table2[#Headers],0))</f>
        <v>#N/A</v>
      </c>
      <c r="BZ72" s="4" t="e">
        <f>"N"&amp;JETNET[[#This Row],[Current N Reg]]&lt;&gt;JETNET[[#This Row],[REGNBR]]</f>
        <v>#N/A</v>
      </c>
    </row>
    <row r="73" spans="1:78" hidden="1" x14ac:dyDescent="0.25">
      <c r="A73" t="s">
        <v>2377</v>
      </c>
      <c r="B73" t="s">
        <v>125</v>
      </c>
      <c r="C73">
        <v>239</v>
      </c>
      <c r="D73" t="s">
        <v>1827</v>
      </c>
      <c r="E73" t="s">
        <v>3121</v>
      </c>
      <c r="F73" t="s">
        <v>3122</v>
      </c>
      <c r="G73" t="s">
        <v>3123</v>
      </c>
      <c r="H73" t="s">
        <v>3124</v>
      </c>
      <c r="I73" t="s">
        <v>2459</v>
      </c>
      <c r="J73" t="s">
        <v>3125</v>
      </c>
      <c r="K73" t="s">
        <v>3126</v>
      </c>
      <c r="M73" t="s">
        <v>3127</v>
      </c>
      <c r="O73" t="s">
        <v>3128</v>
      </c>
      <c r="P73" t="s">
        <v>3124</v>
      </c>
      <c r="Q73" t="s">
        <v>2400</v>
      </c>
      <c r="T73" t="s">
        <v>3129</v>
      </c>
      <c r="V73" t="s">
        <v>3130</v>
      </c>
      <c r="W73" t="s">
        <v>3131</v>
      </c>
      <c r="X73" t="s">
        <v>3132</v>
      </c>
      <c r="Y73" t="s">
        <v>3133</v>
      </c>
      <c r="Z73" t="s">
        <v>3134</v>
      </c>
      <c r="AA73" t="s">
        <v>3129</v>
      </c>
      <c r="AB73" t="s">
        <v>3134</v>
      </c>
      <c r="AC73" t="s">
        <v>2393</v>
      </c>
      <c r="AD73" t="s">
        <v>3135</v>
      </c>
      <c r="AE73" t="s">
        <v>3136</v>
      </c>
      <c r="AF73" t="s">
        <v>2393</v>
      </c>
      <c r="AG73" t="s">
        <v>2393</v>
      </c>
      <c r="AH73" t="s">
        <v>2393</v>
      </c>
      <c r="AI73" t="e">
        <v>#N/A</v>
      </c>
      <c r="AJ73" t="s">
        <v>2393</v>
      </c>
      <c r="AK73" t="s">
        <v>2393</v>
      </c>
      <c r="AL73" t="s">
        <v>2393</v>
      </c>
      <c r="AM73" t="s">
        <v>2393</v>
      </c>
      <c r="AN73" t="e">
        <v>#N/A</v>
      </c>
      <c r="AO73" t="s">
        <v>2393</v>
      </c>
      <c r="AP73" t="s">
        <v>2393</v>
      </c>
      <c r="AQ73" t="s">
        <v>2393</v>
      </c>
      <c r="AR73" t="s">
        <v>2393</v>
      </c>
      <c r="AS73" t="e">
        <v>#N/A</v>
      </c>
      <c r="AT73" t="s">
        <v>2393</v>
      </c>
      <c r="AU73" t="s">
        <v>2393</v>
      </c>
      <c r="AV73" t="e">
        <v>#N/A</v>
      </c>
      <c r="AW73" t="s">
        <v>2393</v>
      </c>
      <c r="AX73" t="s">
        <v>2393</v>
      </c>
      <c r="AY73" t="s">
        <v>2393</v>
      </c>
      <c r="AZ73" t="s">
        <v>2393</v>
      </c>
      <c r="BA73" t="s">
        <v>2393</v>
      </c>
      <c r="BB73" t="s">
        <v>2393</v>
      </c>
      <c r="BC73" t="s">
        <v>2393</v>
      </c>
      <c r="BD73" t="s">
        <v>2393</v>
      </c>
      <c r="BE73" t="s">
        <v>2393</v>
      </c>
      <c r="BF73" t="s">
        <v>2393</v>
      </c>
      <c r="BG73" t="s">
        <v>2393</v>
      </c>
      <c r="BH73" t="s">
        <v>2393</v>
      </c>
      <c r="BI73" t="s">
        <v>2393</v>
      </c>
      <c r="BJ73" t="s">
        <v>2393</v>
      </c>
      <c r="BK73" t="s">
        <v>2393</v>
      </c>
      <c r="BL73" t="s">
        <v>2393</v>
      </c>
      <c r="BM73" t="s">
        <v>2393</v>
      </c>
      <c r="BN73" t="s">
        <v>2393</v>
      </c>
      <c r="BO73" t="s">
        <v>2393</v>
      </c>
      <c r="BP73" t="s">
        <v>2393</v>
      </c>
      <c r="BQ73" t="s">
        <v>2393</v>
      </c>
      <c r="BR73" t="s">
        <v>2393</v>
      </c>
      <c r="BS73" t="s">
        <v>2393</v>
      </c>
      <c r="BT73" t="s">
        <v>2393</v>
      </c>
      <c r="BU73" t="s">
        <v>2393</v>
      </c>
      <c r="BV73" t="s">
        <v>2455</v>
      </c>
      <c r="BX73" s="4" t="e">
        <f>INDEX(Table2[#All],MATCH(TEXT(JETNET[[#This Row],[SERNBR]],"000"),Table2[[#All],[SERIAL NUMBER]],0),MATCH("NAME",Table2[#Headers],0))</f>
        <v>#N/A</v>
      </c>
      <c r="BY73" s="4" t="e">
        <f>INDEX(Table2[#All],MATCH(TEXT(JETNET[[#This Row],[SERNBR]],"000"),Table2[[#All],[SERIAL NUMBER]],0),MATCH("N-NUMBER",Table2[#Headers],0))</f>
        <v>#N/A</v>
      </c>
      <c r="BZ73" s="4" t="e">
        <f>"N"&amp;JETNET[[#This Row],[Current N Reg]]&lt;&gt;JETNET[[#This Row],[REGNBR]]</f>
        <v>#N/A</v>
      </c>
    </row>
    <row r="74" spans="1:78" hidden="1" x14ac:dyDescent="0.25">
      <c r="A74" t="s">
        <v>2377</v>
      </c>
      <c r="B74" t="s">
        <v>125</v>
      </c>
      <c r="C74">
        <v>239</v>
      </c>
      <c r="D74" t="s">
        <v>1827</v>
      </c>
      <c r="E74" t="s">
        <v>3121</v>
      </c>
      <c r="F74" t="s">
        <v>3122</v>
      </c>
      <c r="G74" t="s">
        <v>3123</v>
      </c>
      <c r="H74" t="s">
        <v>3124</v>
      </c>
      <c r="I74" t="s">
        <v>2382</v>
      </c>
      <c r="J74" t="s">
        <v>3125</v>
      </c>
      <c r="K74" t="s">
        <v>3126</v>
      </c>
      <c r="M74" t="s">
        <v>3127</v>
      </c>
      <c r="O74" t="s">
        <v>3128</v>
      </c>
      <c r="P74" t="s">
        <v>3124</v>
      </c>
      <c r="Q74" t="s">
        <v>2400</v>
      </c>
      <c r="T74" t="s">
        <v>3129</v>
      </c>
      <c r="V74" t="s">
        <v>3137</v>
      </c>
      <c r="W74" t="s">
        <v>3138</v>
      </c>
      <c r="X74" t="s">
        <v>2447</v>
      </c>
      <c r="Y74" t="s">
        <v>3139</v>
      </c>
      <c r="Z74" t="s">
        <v>3140</v>
      </c>
      <c r="AB74" t="s">
        <v>3140</v>
      </c>
      <c r="AC74" t="s">
        <v>2393</v>
      </c>
      <c r="AD74" t="s">
        <v>3135</v>
      </c>
      <c r="AE74" t="s">
        <v>3136</v>
      </c>
      <c r="AF74" t="s">
        <v>2393</v>
      </c>
      <c r="AG74" t="s">
        <v>2393</v>
      </c>
      <c r="AH74" t="s">
        <v>2393</v>
      </c>
      <c r="AI74" t="e">
        <v>#N/A</v>
      </c>
      <c r="AJ74" t="s">
        <v>2393</v>
      </c>
      <c r="AK74" t="s">
        <v>2393</v>
      </c>
      <c r="AL74" t="s">
        <v>2393</v>
      </c>
      <c r="AM74" t="s">
        <v>2393</v>
      </c>
      <c r="AN74" t="e">
        <v>#N/A</v>
      </c>
      <c r="AO74" t="s">
        <v>2393</v>
      </c>
      <c r="AP74" t="s">
        <v>2393</v>
      </c>
      <c r="AQ74" t="s">
        <v>2393</v>
      </c>
      <c r="AR74" t="s">
        <v>2393</v>
      </c>
      <c r="AS74" t="e">
        <v>#N/A</v>
      </c>
      <c r="AT74" t="s">
        <v>2393</v>
      </c>
      <c r="AU74" t="s">
        <v>2393</v>
      </c>
      <c r="AV74" t="e">
        <v>#N/A</v>
      </c>
      <c r="AW74" t="s">
        <v>2393</v>
      </c>
      <c r="AX74" t="s">
        <v>2393</v>
      </c>
      <c r="AY74" t="s">
        <v>2393</v>
      </c>
      <c r="AZ74" t="s">
        <v>2393</v>
      </c>
      <c r="BA74" t="s">
        <v>2393</v>
      </c>
      <c r="BB74" t="s">
        <v>2393</v>
      </c>
      <c r="BC74" t="s">
        <v>2393</v>
      </c>
      <c r="BD74" t="s">
        <v>2393</v>
      </c>
      <c r="BE74" t="s">
        <v>2393</v>
      </c>
      <c r="BF74" t="s">
        <v>2393</v>
      </c>
      <c r="BG74" t="s">
        <v>2393</v>
      </c>
      <c r="BH74" t="s">
        <v>2393</v>
      </c>
      <c r="BI74" t="s">
        <v>2393</v>
      </c>
      <c r="BJ74" t="s">
        <v>2393</v>
      </c>
      <c r="BK74" t="s">
        <v>2393</v>
      </c>
      <c r="BL74" t="s">
        <v>2393</v>
      </c>
      <c r="BM74" t="s">
        <v>2393</v>
      </c>
      <c r="BN74" t="s">
        <v>2393</v>
      </c>
      <c r="BO74" t="s">
        <v>2393</v>
      </c>
      <c r="BP74" t="s">
        <v>2393</v>
      </c>
      <c r="BQ74" t="s">
        <v>2393</v>
      </c>
      <c r="BR74" t="s">
        <v>2393</v>
      </c>
      <c r="BS74" t="s">
        <v>2393</v>
      </c>
      <c r="BT74" t="s">
        <v>2393</v>
      </c>
      <c r="BU74" t="s">
        <v>2393</v>
      </c>
      <c r="BV74" t="s">
        <v>2455</v>
      </c>
      <c r="BX74" s="4" t="e">
        <f>INDEX(Table2[#All],MATCH(TEXT(JETNET[[#This Row],[SERNBR]],"000"),Table2[[#All],[SERIAL NUMBER]],0),MATCH("NAME",Table2[#Headers],0))</f>
        <v>#N/A</v>
      </c>
      <c r="BY74" s="4" t="e">
        <f>INDEX(Table2[#All],MATCH(TEXT(JETNET[[#This Row],[SERNBR]],"000"),Table2[[#All],[SERIAL NUMBER]],0),MATCH("N-NUMBER",Table2[#Headers],0))</f>
        <v>#N/A</v>
      </c>
      <c r="BZ74" s="4" t="e">
        <f>"N"&amp;JETNET[[#This Row],[Current N Reg]]&lt;&gt;JETNET[[#This Row],[REGNBR]]</f>
        <v>#N/A</v>
      </c>
    </row>
    <row r="75" spans="1:78" hidden="1" x14ac:dyDescent="0.25">
      <c r="A75" t="s">
        <v>2377</v>
      </c>
      <c r="B75" t="s">
        <v>125</v>
      </c>
      <c r="C75">
        <v>240</v>
      </c>
      <c r="D75" t="s">
        <v>26</v>
      </c>
      <c r="E75" t="s">
        <v>26</v>
      </c>
      <c r="F75" t="s">
        <v>3141</v>
      </c>
      <c r="G75" t="s">
        <v>2617</v>
      </c>
      <c r="H75" t="s">
        <v>2381</v>
      </c>
      <c r="I75" t="s">
        <v>2690</v>
      </c>
      <c r="J75" t="s">
        <v>3142</v>
      </c>
      <c r="K75" t="s">
        <v>3143</v>
      </c>
      <c r="L75" t="s">
        <v>3144</v>
      </c>
      <c r="M75" t="s">
        <v>3145</v>
      </c>
      <c r="N75" t="s">
        <v>3146</v>
      </c>
      <c r="O75">
        <v>7608</v>
      </c>
      <c r="P75" t="s">
        <v>2381</v>
      </c>
      <c r="Q75" t="s">
        <v>2690</v>
      </c>
      <c r="R75" t="s">
        <v>3147</v>
      </c>
      <c r="S75" t="s">
        <v>3148</v>
      </c>
      <c r="T75" t="s">
        <v>3149</v>
      </c>
      <c r="V75" t="s">
        <v>3150</v>
      </c>
      <c r="W75" t="s">
        <v>3151</v>
      </c>
      <c r="X75" t="s">
        <v>3152</v>
      </c>
      <c r="Y75" t="s">
        <v>3153</v>
      </c>
      <c r="Z75" t="s">
        <v>3154</v>
      </c>
      <c r="AA75" t="s">
        <v>3149</v>
      </c>
      <c r="AB75" t="s">
        <v>3154</v>
      </c>
      <c r="AC75" t="s">
        <v>3155</v>
      </c>
      <c r="AD75" t="s">
        <v>3156</v>
      </c>
      <c r="AE75" t="s">
        <v>2160</v>
      </c>
      <c r="AF75" t="s">
        <v>3157</v>
      </c>
      <c r="AG75" t="s">
        <v>3158</v>
      </c>
      <c r="AH75" t="s">
        <v>2617</v>
      </c>
      <c r="AI75" t="e">
        <v>#N/A</v>
      </c>
      <c r="AJ75" t="s">
        <v>2393</v>
      </c>
      <c r="AK75" t="s">
        <v>2393</v>
      </c>
      <c r="AL75" t="s">
        <v>3159</v>
      </c>
      <c r="AM75" t="e">
        <v>#N/A</v>
      </c>
      <c r="AN75" t="e">
        <v>#N/A</v>
      </c>
      <c r="AO75" t="s">
        <v>2393</v>
      </c>
      <c r="AP75" t="s">
        <v>2393</v>
      </c>
      <c r="AQ75" t="s">
        <v>2393</v>
      </c>
      <c r="AR75" t="s">
        <v>2393</v>
      </c>
      <c r="AS75" t="e">
        <v>#N/A</v>
      </c>
      <c r="AT75" t="s">
        <v>2393</v>
      </c>
      <c r="AU75" t="s">
        <v>2393</v>
      </c>
      <c r="AV75" t="e">
        <v>#N/A</v>
      </c>
      <c r="AW75" t="s">
        <v>2393</v>
      </c>
      <c r="AX75" t="s">
        <v>2393</v>
      </c>
      <c r="AY75" t="s">
        <v>2393</v>
      </c>
      <c r="AZ75" t="s">
        <v>2393</v>
      </c>
      <c r="BA75" t="s">
        <v>2393</v>
      </c>
      <c r="BB75" t="s">
        <v>2393</v>
      </c>
      <c r="BC75" t="s">
        <v>2393</v>
      </c>
      <c r="BD75" t="s">
        <v>2393</v>
      </c>
      <c r="BE75" t="s">
        <v>2393</v>
      </c>
      <c r="BF75" t="s">
        <v>2393</v>
      </c>
      <c r="BG75" t="s">
        <v>2393</v>
      </c>
      <c r="BH75" t="s">
        <v>2393</v>
      </c>
      <c r="BI75" t="s">
        <v>2393</v>
      </c>
      <c r="BJ75" t="s">
        <v>2393</v>
      </c>
      <c r="BK75" t="s">
        <v>2393</v>
      </c>
      <c r="BL75" t="s">
        <v>2393</v>
      </c>
      <c r="BM75" t="s">
        <v>2393</v>
      </c>
      <c r="BN75" t="s">
        <v>2393</v>
      </c>
      <c r="BO75" t="s">
        <v>2393</v>
      </c>
      <c r="BP75" t="s">
        <v>2393</v>
      </c>
      <c r="BQ75" t="s">
        <v>2393</v>
      </c>
      <c r="BR75" t="s">
        <v>2393</v>
      </c>
      <c r="BS75" t="s">
        <v>2393</v>
      </c>
      <c r="BT75" t="s">
        <v>2393</v>
      </c>
      <c r="BU75" t="s">
        <v>2455</v>
      </c>
      <c r="BV75" t="s">
        <v>2455</v>
      </c>
      <c r="BX75" s="4" t="str">
        <f>INDEX(Table2[#All],MATCH(TEXT(JETNET[[#This Row],[SERNBR]],"000"),Table2[[#All],[SERIAL NUMBER]],0),MATCH("NAME",Table2[#Headers],0))</f>
        <v>M3 INDUSTRIES LLC</v>
      </c>
      <c r="BY75" s="4" t="str">
        <f>INDEX(Table2[#All],MATCH(TEXT(JETNET[[#This Row],[SERNBR]],"000"),Table2[[#All],[SERIAL NUMBER]],0),MATCH("N-NUMBER",Table2[#Headers],0))</f>
        <v>360AV</v>
      </c>
      <c r="BZ75" s="4" t="b">
        <f>"N"&amp;JETNET[[#This Row],[Current N Reg]]&lt;&gt;JETNET[[#This Row],[REGNBR]]</f>
        <v>0</v>
      </c>
    </row>
    <row r="76" spans="1:78" hidden="1" x14ac:dyDescent="0.25">
      <c r="A76" t="s">
        <v>2377</v>
      </c>
      <c r="B76" t="s">
        <v>125</v>
      </c>
      <c r="C76">
        <v>240</v>
      </c>
      <c r="D76" t="s">
        <v>26</v>
      </c>
      <c r="E76" t="s">
        <v>26</v>
      </c>
      <c r="F76" t="s">
        <v>3141</v>
      </c>
      <c r="G76" t="s">
        <v>2617</v>
      </c>
      <c r="H76" t="s">
        <v>2381</v>
      </c>
      <c r="I76" t="s">
        <v>2382</v>
      </c>
      <c r="J76" t="s">
        <v>3160</v>
      </c>
      <c r="K76" t="s">
        <v>3161</v>
      </c>
      <c r="M76" t="s">
        <v>3162</v>
      </c>
      <c r="N76" t="s">
        <v>2617</v>
      </c>
      <c r="O76">
        <v>90017</v>
      </c>
      <c r="P76" t="s">
        <v>2381</v>
      </c>
      <c r="Q76" t="s">
        <v>2400</v>
      </c>
      <c r="T76" t="s">
        <v>3163</v>
      </c>
      <c r="V76" t="s">
        <v>3164</v>
      </c>
      <c r="W76" t="s">
        <v>3165</v>
      </c>
      <c r="X76" t="s">
        <v>2404</v>
      </c>
      <c r="Y76" t="s">
        <v>3166</v>
      </c>
      <c r="Z76" t="s">
        <v>3163</v>
      </c>
      <c r="AC76" t="s">
        <v>3155</v>
      </c>
      <c r="AD76" t="s">
        <v>3156</v>
      </c>
      <c r="AE76" t="s">
        <v>2160</v>
      </c>
      <c r="AF76" t="s">
        <v>3157</v>
      </c>
      <c r="AG76" t="s">
        <v>3158</v>
      </c>
      <c r="AH76" t="s">
        <v>2617</v>
      </c>
      <c r="AI76" t="e">
        <v>#N/A</v>
      </c>
      <c r="AJ76" t="s">
        <v>2393</v>
      </c>
      <c r="AK76" t="s">
        <v>2393</v>
      </c>
      <c r="AL76" t="s">
        <v>3159</v>
      </c>
      <c r="AM76" t="e">
        <v>#N/A</v>
      </c>
      <c r="AN76" t="e">
        <v>#N/A</v>
      </c>
      <c r="AO76" t="s">
        <v>2393</v>
      </c>
      <c r="AP76" t="s">
        <v>2393</v>
      </c>
      <c r="AQ76" t="s">
        <v>2393</v>
      </c>
      <c r="AR76" t="s">
        <v>2393</v>
      </c>
      <c r="AS76" t="e">
        <v>#N/A</v>
      </c>
      <c r="AT76" t="s">
        <v>2393</v>
      </c>
      <c r="AU76" t="s">
        <v>2393</v>
      </c>
      <c r="AV76" t="e">
        <v>#N/A</v>
      </c>
      <c r="AW76" t="s">
        <v>2393</v>
      </c>
      <c r="AX76" t="s">
        <v>2393</v>
      </c>
      <c r="AY76" t="s">
        <v>2393</v>
      </c>
      <c r="AZ76" t="s">
        <v>2393</v>
      </c>
      <c r="BA76" t="s">
        <v>2393</v>
      </c>
      <c r="BB76" t="s">
        <v>2393</v>
      </c>
      <c r="BC76" t="s">
        <v>2393</v>
      </c>
      <c r="BD76" t="s">
        <v>2393</v>
      </c>
      <c r="BE76" t="s">
        <v>2393</v>
      </c>
      <c r="BF76" t="s">
        <v>2393</v>
      </c>
      <c r="BG76" t="s">
        <v>2393</v>
      </c>
      <c r="BH76" t="s">
        <v>2393</v>
      </c>
      <c r="BI76" t="s">
        <v>2393</v>
      </c>
      <c r="BJ76" t="s">
        <v>2393</v>
      </c>
      <c r="BK76" t="s">
        <v>2393</v>
      </c>
      <c r="BL76" t="s">
        <v>2393</v>
      </c>
      <c r="BM76" t="s">
        <v>2393</v>
      </c>
      <c r="BN76" t="s">
        <v>2393</v>
      </c>
      <c r="BO76" t="s">
        <v>2393</v>
      </c>
      <c r="BP76" t="s">
        <v>2393</v>
      </c>
      <c r="BQ76" t="s">
        <v>2393</v>
      </c>
      <c r="BR76" t="s">
        <v>2393</v>
      </c>
      <c r="BS76" t="s">
        <v>2393</v>
      </c>
      <c r="BT76" t="s">
        <v>2393</v>
      </c>
      <c r="BU76" t="s">
        <v>2393</v>
      </c>
      <c r="BV76" t="s">
        <v>2455</v>
      </c>
      <c r="BX76" s="4" t="str">
        <f>INDEX(Table2[#All],MATCH(TEXT(JETNET[[#This Row],[SERNBR]],"000"),Table2[[#All],[SERIAL NUMBER]],0),MATCH("NAME",Table2[#Headers],0))</f>
        <v>M3 INDUSTRIES LLC</v>
      </c>
      <c r="BY76" s="4" t="str">
        <f>INDEX(Table2[#All],MATCH(TEXT(JETNET[[#This Row],[SERNBR]],"000"),Table2[[#All],[SERIAL NUMBER]],0),MATCH("N-NUMBER",Table2[#Headers],0))</f>
        <v>360AV</v>
      </c>
      <c r="BZ76" s="4" t="b">
        <f>"N"&amp;JETNET[[#This Row],[Current N Reg]]&lt;&gt;JETNET[[#This Row],[REGNBR]]</f>
        <v>0</v>
      </c>
    </row>
    <row r="77" spans="1:78" hidden="1" x14ac:dyDescent="0.25">
      <c r="A77" t="s">
        <v>2377</v>
      </c>
      <c r="B77" t="s">
        <v>125</v>
      </c>
      <c r="C77">
        <v>242</v>
      </c>
      <c r="D77" t="s">
        <v>3167</v>
      </c>
      <c r="E77" t="s">
        <v>3167</v>
      </c>
      <c r="F77" t="s">
        <v>2518</v>
      </c>
      <c r="G77" t="s">
        <v>2519</v>
      </c>
      <c r="H77" t="s">
        <v>2381</v>
      </c>
      <c r="I77" t="s">
        <v>2382</v>
      </c>
      <c r="J77" t="s">
        <v>3168</v>
      </c>
      <c r="K77" t="s">
        <v>3169</v>
      </c>
      <c r="M77" t="s">
        <v>2524</v>
      </c>
      <c r="N77" t="s">
        <v>2519</v>
      </c>
      <c r="O77">
        <v>85254</v>
      </c>
      <c r="P77" t="s">
        <v>2381</v>
      </c>
      <c r="Q77" t="s">
        <v>2400</v>
      </c>
      <c r="T77" t="s">
        <v>3170</v>
      </c>
      <c r="V77" t="s">
        <v>2849</v>
      </c>
      <c r="W77" t="s">
        <v>3171</v>
      </c>
      <c r="Z77" t="s">
        <v>3170</v>
      </c>
      <c r="AC77" t="s">
        <v>2393</v>
      </c>
      <c r="AD77" t="s">
        <v>3172</v>
      </c>
      <c r="AE77" t="s">
        <v>3173</v>
      </c>
      <c r="AF77" t="s">
        <v>3174</v>
      </c>
      <c r="AG77" t="s">
        <v>3175</v>
      </c>
      <c r="AH77" t="s">
        <v>2617</v>
      </c>
      <c r="AI77" t="e">
        <v>#N/A</v>
      </c>
      <c r="AJ77" t="s">
        <v>2393</v>
      </c>
      <c r="AK77" t="s">
        <v>2393</v>
      </c>
      <c r="AL77" t="s">
        <v>2393</v>
      </c>
      <c r="AM77" t="s">
        <v>2393</v>
      </c>
      <c r="AN77" t="e">
        <v>#N/A</v>
      </c>
      <c r="AO77" t="s">
        <v>2393</v>
      </c>
      <c r="AP77" t="s">
        <v>2393</v>
      </c>
      <c r="AQ77" t="s">
        <v>2393</v>
      </c>
      <c r="AR77" t="s">
        <v>2393</v>
      </c>
      <c r="AS77" t="e">
        <v>#N/A</v>
      </c>
      <c r="AT77" t="s">
        <v>2393</v>
      </c>
      <c r="AU77" t="s">
        <v>2393</v>
      </c>
      <c r="AV77" t="e">
        <v>#N/A</v>
      </c>
      <c r="AW77" t="s">
        <v>2393</v>
      </c>
      <c r="AX77" t="s">
        <v>2393</v>
      </c>
      <c r="AY77" t="s">
        <v>2393</v>
      </c>
      <c r="AZ77" t="s">
        <v>2393</v>
      </c>
      <c r="BA77" t="s">
        <v>2393</v>
      </c>
      <c r="BB77" t="s">
        <v>2393</v>
      </c>
      <c r="BC77" t="s">
        <v>2393</v>
      </c>
      <c r="BD77" t="s">
        <v>2393</v>
      </c>
      <c r="BE77" t="s">
        <v>2393</v>
      </c>
      <c r="BF77" t="s">
        <v>2393</v>
      </c>
      <c r="BG77" t="s">
        <v>2393</v>
      </c>
      <c r="BH77" t="s">
        <v>2393</v>
      </c>
      <c r="BI77" t="s">
        <v>2393</v>
      </c>
      <c r="BJ77" t="s">
        <v>2393</v>
      </c>
      <c r="BK77" t="s">
        <v>2393</v>
      </c>
      <c r="BL77" t="s">
        <v>2393</v>
      </c>
      <c r="BM77" t="s">
        <v>2393</v>
      </c>
      <c r="BN77" t="s">
        <v>2393</v>
      </c>
      <c r="BO77" t="s">
        <v>2393</v>
      </c>
      <c r="BP77" t="s">
        <v>2393</v>
      </c>
      <c r="BQ77" t="s">
        <v>2393</v>
      </c>
      <c r="BR77" t="s">
        <v>2393</v>
      </c>
      <c r="BS77" t="s">
        <v>2393</v>
      </c>
      <c r="BT77" t="s">
        <v>2393</v>
      </c>
      <c r="BU77" t="s">
        <v>2393</v>
      </c>
      <c r="BV77" t="s">
        <v>2393</v>
      </c>
      <c r="BX77" s="4" t="str">
        <f>INDEX(Table2[#All],MATCH(TEXT(JETNET[[#This Row],[SERNBR]],"000"),Table2[[#All],[SERIAL NUMBER]],0),MATCH("NAME",Table2[#Headers],0))</f>
        <v>M3 AVIATION LLC</v>
      </c>
      <c r="BY77" s="4" t="str">
        <f>INDEX(Table2[#All],MATCH(TEXT(JETNET[[#This Row],[SERNBR]],"000"),Table2[[#All],[SERIAL NUMBER]],0),MATCH("N-NUMBER",Table2[#Headers],0))</f>
        <v>458TB</v>
      </c>
      <c r="BZ77" s="4" t="b">
        <f>"N"&amp;JETNET[[#This Row],[Current N Reg]]&lt;&gt;JETNET[[#This Row],[REGNBR]]</f>
        <v>0</v>
      </c>
    </row>
    <row r="78" spans="1:78" hidden="1" x14ac:dyDescent="0.25">
      <c r="A78" t="s">
        <v>2377</v>
      </c>
      <c r="B78" t="s">
        <v>125</v>
      </c>
      <c r="C78">
        <v>243</v>
      </c>
      <c r="D78" t="s">
        <v>1878</v>
      </c>
      <c r="E78" t="s">
        <v>3176</v>
      </c>
      <c r="F78" t="s">
        <v>3177</v>
      </c>
      <c r="H78" t="s">
        <v>3178</v>
      </c>
      <c r="I78" t="s">
        <v>2459</v>
      </c>
      <c r="J78" t="s">
        <v>3179</v>
      </c>
      <c r="K78" t="s">
        <v>3180</v>
      </c>
      <c r="L78" t="s">
        <v>3181</v>
      </c>
      <c r="M78" t="s">
        <v>3182</v>
      </c>
      <c r="P78" t="s">
        <v>3183</v>
      </c>
      <c r="Q78" t="s">
        <v>2400</v>
      </c>
      <c r="AC78" t="s">
        <v>2393</v>
      </c>
      <c r="AD78" t="s">
        <v>3184</v>
      </c>
      <c r="AE78" t="s">
        <v>2393</v>
      </c>
      <c r="AF78" t="s">
        <v>2393</v>
      </c>
      <c r="AG78" t="s">
        <v>2393</v>
      </c>
      <c r="AH78" t="s">
        <v>2393</v>
      </c>
      <c r="AI78" t="e">
        <v>#N/A</v>
      </c>
      <c r="AJ78" t="s">
        <v>2393</v>
      </c>
      <c r="AK78" t="s">
        <v>2393</v>
      </c>
      <c r="AL78" t="s">
        <v>2393</v>
      </c>
      <c r="AM78" t="s">
        <v>2393</v>
      </c>
      <c r="AN78" t="e">
        <v>#N/A</v>
      </c>
      <c r="AO78" t="s">
        <v>2393</v>
      </c>
      <c r="AP78" t="s">
        <v>2393</v>
      </c>
      <c r="AQ78" t="s">
        <v>2393</v>
      </c>
      <c r="AR78" t="s">
        <v>2393</v>
      </c>
      <c r="AS78" t="e">
        <v>#N/A</v>
      </c>
      <c r="AT78" t="s">
        <v>2393</v>
      </c>
      <c r="AU78" t="s">
        <v>2393</v>
      </c>
      <c r="AV78" t="e">
        <v>#N/A</v>
      </c>
      <c r="AW78" t="s">
        <v>2393</v>
      </c>
      <c r="AX78" t="s">
        <v>2393</v>
      </c>
      <c r="AY78" t="s">
        <v>2393</v>
      </c>
      <c r="AZ78" t="s">
        <v>2393</v>
      </c>
      <c r="BA78" t="s">
        <v>2393</v>
      </c>
      <c r="BB78" t="s">
        <v>2393</v>
      </c>
      <c r="BC78" t="s">
        <v>2393</v>
      </c>
      <c r="BD78" t="s">
        <v>2393</v>
      </c>
      <c r="BE78" t="s">
        <v>2393</v>
      </c>
      <c r="BF78" t="s">
        <v>2393</v>
      </c>
      <c r="BG78" t="s">
        <v>2393</v>
      </c>
      <c r="BH78" t="s">
        <v>2393</v>
      </c>
      <c r="BI78" t="s">
        <v>2393</v>
      </c>
      <c r="BJ78" t="s">
        <v>2393</v>
      </c>
      <c r="BK78" t="s">
        <v>2393</v>
      </c>
      <c r="BL78" t="s">
        <v>2393</v>
      </c>
      <c r="BM78" t="s">
        <v>2393</v>
      </c>
      <c r="BN78" t="s">
        <v>2393</v>
      </c>
      <c r="BO78" t="s">
        <v>2393</v>
      </c>
      <c r="BP78" t="s">
        <v>2393</v>
      </c>
      <c r="BQ78" t="s">
        <v>2393</v>
      </c>
      <c r="BR78" t="s">
        <v>2393</v>
      </c>
      <c r="BS78" t="s">
        <v>2393</v>
      </c>
      <c r="BT78" t="s">
        <v>2393</v>
      </c>
      <c r="BU78" t="s">
        <v>2393</v>
      </c>
      <c r="BV78" t="s">
        <v>2393</v>
      </c>
      <c r="BX78" s="4" t="e">
        <f>INDEX(Table2[#All],MATCH(TEXT(JETNET[[#This Row],[SERNBR]],"000"),Table2[[#All],[SERIAL NUMBER]],0),MATCH("NAME",Table2[#Headers],0))</f>
        <v>#N/A</v>
      </c>
      <c r="BY78" s="4" t="e">
        <f>INDEX(Table2[#All],MATCH(TEXT(JETNET[[#This Row],[SERNBR]],"000"),Table2[[#All],[SERIAL NUMBER]],0),MATCH("N-NUMBER",Table2[#Headers],0))</f>
        <v>#N/A</v>
      </c>
      <c r="BZ78" s="4" t="e">
        <f>"N"&amp;JETNET[[#This Row],[Current N Reg]]&lt;&gt;JETNET[[#This Row],[REGNBR]]</f>
        <v>#N/A</v>
      </c>
    </row>
    <row r="79" spans="1:78" hidden="1" x14ac:dyDescent="0.25">
      <c r="A79" t="s">
        <v>2377</v>
      </c>
      <c r="B79" t="s">
        <v>125</v>
      </c>
      <c r="C79">
        <v>243</v>
      </c>
      <c r="D79" t="s">
        <v>1878</v>
      </c>
      <c r="E79" t="s">
        <v>3176</v>
      </c>
      <c r="F79" t="s">
        <v>3177</v>
      </c>
      <c r="H79" t="s">
        <v>3178</v>
      </c>
      <c r="I79" t="s">
        <v>2382</v>
      </c>
      <c r="J79" t="s">
        <v>3179</v>
      </c>
      <c r="K79" t="s">
        <v>3180</v>
      </c>
      <c r="L79" t="s">
        <v>3181</v>
      </c>
      <c r="M79" t="s">
        <v>3182</v>
      </c>
      <c r="P79" t="s">
        <v>3183</v>
      </c>
      <c r="Q79" t="s">
        <v>2400</v>
      </c>
      <c r="AC79" t="s">
        <v>2393</v>
      </c>
      <c r="AD79" t="s">
        <v>3184</v>
      </c>
      <c r="AE79" t="s">
        <v>2393</v>
      </c>
      <c r="AF79" t="s">
        <v>2393</v>
      </c>
      <c r="AG79" t="s">
        <v>2393</v>
      </c>
      <c r="AH79" t="s">
        <v>2393</v>
      </c>
      <c r="AI79" t="e">
        <v>#N/A</v>
      </c>
      <c r="AJ79" t="s">
        <v>2393</v>
      </c>
      <c r="AK79" t="s">
        <v>2393</v>
      </c>
      <c r="AL79" t="s">
        <v>2393</v>
      </c>
      <c r="AM79" t="s">
        <v>2393</v>
      </c>
      <c r="AN79" t="e">
        <v>#N/A</v>
      </c>
      <c r="AO79" t="s">
        <v>2393</v>
      </c>
      <c r="AP79" t="s">
        <v>2393</v>
      </c>
      <c r="AQ79" t="s">
        <v>2393</v>
      </c>
      <c r="AR79" t="s">
        <v>2393</v>
      </c>
      <c r="AS79" t="e">
        <v>#N/A</v>
      </c>
      <c r="AT79" t="s">
        <v>2393</v>
      </c>
      <c r="AU79" t="s">
        <v>2393</v>
      </c>
      <c r="AV79" t="e">
        <v>#N/A</v>
      </c>
      <c r="AW79" t="s">
        <v>2393</v>
      </c>
      <c r="AX79" t="s">
        <v>2393</v>
      </c>
      <c r="AY79" t="s">
        <v>2393</v>
      </c>
      <c r="AZ79" t="s">
        <v>2393</v>
      </c>
      <c r="BA79" t="s">
        <v>2393</v>
      </c>
      <c r="BB79" t="s">
        <v>2393</v>
      </c>
      <c r="BC79" t="s">
        <v>2393</v>
      </c>
      <c r="BD79" t="s">
        <v>2393</v>
      </c>
      <c r="BE79" t="s">
        <v>2393</v>
      </c>
      <c r="BF79" t="s">
        <v>2393</v>
      </c>
      <c r="BG79" t="s">
        <v>2393</v>
      </c>
      <c r="BH79" t="s">
        <v>2393</v>
      </c>
      <c r="BI79" t="s">
        <v>2393</v>
      </c>
      <c r="BJ79" t="s">
        <v>2393</v>
      </c>
      <c r="BK79" t="s">
        <v>2393</v>
      </c>
      <c r="BL79" t="s">
        <v>2393</v>
      </c>
      <c r="BM79" t="s">
        <v>2393</v>
      </c>
      <c r="BN79" t="s">
        <v>2393</v>
      </c>
      <c r="BO79" t="s">
        <v>2393</v>
      </c>
      <c r="BP79" t="s">
        <v>2393</v>
      </c>
      <c r="BQ79" t="s">
        <v>2393</v>
      </c>
      <c r="BR79" t="s">
        <v>2393</v>
      </c>
      <c r="BS79" t="s">
        <v>2393</v>
      </c>
      <c r="BT79" t="s">
        <v>2393</v>
      </c>
      <c r="BU79" t="s">
        <v>2393</v>
      </c>
      <c r="BV79" t="s">
        <v>2393</v>
      </c>
      <c r="BX79" s="4" t="e">
        <f>INDEX(Table2[#All],MATCH(TEXT(JETNET[[#This Row],[SERNBR]],"000"),Table2[[#All],[SERIAL NUMBER]],0),MATCH("NAME",Table2[#Headers],0))</f>
        <v>#N/A</v>
      </c>
      <c r="BY79" s="4" t="e">
        <f>INDEX(Table2[#All],MATCH(TEXT(JETNET[[#This Row],[SERNBR]],"000"),Table2[[#All],[SERIAL NUMBER]],0),MATCH("N-NUMBER",Table2[#Headers],0))</f>
        <v>#N/A</v>
      </c>
      <c r="BZ79" s="4" t="e">
        <f>"N"&amp;JETNET[[#This Row],[Current N Reg]]&lt;&gt;JETNET[[#This Row],[REGNBR]]</f>
        <v>#N/A</v>
      </c>
    </row>
    <row r="80" spans="1:78" hidden="1" x14ac:dyDescent="0.25">
      <c r="A80" t="s">
        <v>2377</v>
      </c>
      <c r="B80" t="s">
        <v>125</v>
      </c>
      <c r="C80">
        <v>244</v>
      </c>
      <c r="D80" t="s">
        <v>3185</v>
      </c>
      <c r="E80" t="s">
        <v>3185</v>
      </c>
      <c r="F80" t="s">
        <v>3186</v>
      </c>
      <c r="H80" t="s">
        <v>3187</v>
      </c>
      <c r="I80" t="s">
        <v>3188</v>
      </c>
      <c r="J80" t="s">
        <v>3189</v>
      </c>
      <c r="K80" t="s">
        <v>3190</v>
      </c>
      <c r="M80" t="s">
        <v>3191</v>
      </c>
      <c r="O80">
        <v>937</v>
      </c>
      <c r="P80" t="s">
        <v>3187</v>
      </c>
      <c r="Q80" t="s">
        <v>2690</v>
      </c>
      <c r="R80" t="s">
        <v>3192</v>
      </c>
      <c r="S80" t="s">
        <v>3193</v>
      </c>
      <c r="T80" t="s">
        <v>3194</v>
      </c>
      <c r="V80" t="s">
        <v>3195</v>
      </c>
      <c r="W80" t="s">
        <v>3196</v>
      </c>
      <c r="X80" t="s">
        <v>3197</v>
      </c>
      <c r="Y80" t="s">
        <v>3198</v>
      </c>
      <c r="Z80" t="s">
        <v>3199</v>
      </c>
      <c r="AB80" t="s">
        <v>3199</v>
      </c>
      <c r="AC80" t="s">
        <v>3200</v>
      </c>
      <c r="AD80" t="s">
        <v>3201</v>
      </c>
      <c r="AE80" t="s">
        <v>2187</v>
      </c>
      <c r="AF80" t="s">
        <v>3202</v>
      </c>
      <c r="AG80" t="s">
        <v>3203</v>
      </c>
      <c r="AH80" t="s">
        <v>3204</v>
      </c>
      <c r="AI80" t="e">
        <v>#N/A</v>
      </c>
      <c r="AJ80" t="s">
        <v>2393</v>
      </c>
      <c r="AK80" t="s">
        <v>2393</v>
      </c>
      <c r="AL80" t="s">
        <v>3205</v>
      </c>
      <c r="AM80" t="s">
        <v>3206</v>
      </c>
      <c r="AN80" t="e">
        <v>#N/A</v>
      </c>
      <c r="AO80" t="s">
        <v>2393</v>
      </c>
      <c r="AP80" t="s">
        <v>2393</v>
      </c>
      <c r="AQ80" t="s">
        <v>2393</v>
      </c>
      <c r="AR80" t="s">
        <v>2393</v>
      </c>
      <c r="AS80" t="e">
        <v>#N/A</v>
      </c>
      <c r="AT80" t="s">
        <v>2393</v>
      </c>
      <c r="AU80" t="s">
        <v>2393</v>
      </c>
      <c r="AV80" t="e">
        <v>#N/A</v>
      </c>
      <c r="AW80" t="s">
        <v>3207</v>
      </c>
      <c r="AX80" t="s">
        <v>3208</v>
      </c>
      <c r="AY80" t="s">
        <v>2393</v>
      </c>
      <c r="AZ80" t="s">
        <v>3191</v>
      </c>
      <c r="BA80" t="s">
        <v>3187</v>
      </c>
      <c r="BB80" t="s">
        <v>3209</v>
      </c>
      <c r="BC80" t="s">
        <v>3210</v>
      </c>
      <c r="BD80" t="s">
        <v>3193</v>
      </c>
      <c r="BE80" t="s">
        <v>3211</v>
      </c>
      <c r="BF80" t="s">
        <v>2393</v>
      </c>
      <c r="BG80" t="s">
        <v>3206</v>
      </c>
      <c r="BH80" t="s">
        <v>3212</v>
      </c>
      <c r="BI80" t="s">
        <v>3213</v>
      </c>
      <c r="BJ80" t="s">
        <v>2382</v>
      </c>
      <c r="BK80" t="s">
        <v>3214</v>
      </c>
      <c r="BL80" t="s">
        <v>3215</v>
      </c>
      <c r="BM80" t="s">
        <v>3216</v>
      </c>
      <c r="BN80" t="s">
        <v>3217</v>
      </c>
      <c r="BO80" t="s">
        <v>3218</v>
      </c>
      <c r="BP80" t="s">
        <v>3219</v>
      </c>
      <c r="BQ80" t="s">
        <v>2434</v>
      </c>
      <c r="BR80" t="s">
        <v>3220</v>
      </c>
      <c r="BS80" t="s">
        <v>2393</v>
      </c>
      <c r="BT80" t="s">
        <v>2393</v>
      </c>
      <c r="BU80" t="s">
        <v>2394</v>
      </c>
      <c r="BV80" t="s">
        <v>2394</v>
      </c>
      <c r="BX80" s="4" t="str">
        <f>INDEX(Table2[#All],MATCH(TEXT(JETNET[[#This Row],[SERNBR]],"000"),Table2[[#All],[SERIAL NUMBER]],0),MATCH("NAME",Table2[#Headers],0))</f>
        <v>N553CB LLC</v>
      </c>
      <c r="BY80" s="4" t="str">
        <f>INDEX(Table2[#All],MATCH(TEXT(JETNET[[#This Row],[SERNBR]],"000"),Table2[[#All],[SERIAL NUMBER]],0),MATCH("N-NUMBER",Table2[#Headers],0))</f>
        <v>553CB</v>
      </c>
      <c r="BZ80" s="4" t="b">
        <f>"N"&amp;JETNET[[#This Row],[Current N Reg]]&lt;&gt;JETNET[[#This Row],[REGNBR]]</f>
        <v>0</v>
      </c>
    </row>
    <row r="81" spans="1:78" hidden="1" x14ac:dyDescent="0.25">
      <c r="A81" t="s">
        <v>2377</v>
      </c>
      <c r="B81" t="s">
        <v>125</v>
      </c>
      <c r="C81">
        <v>244</v>
      </c>
      <c r="D81" t="s">
        <v>3185</v>
      </c>
      <c r="E81" t="s">
        <v>3185</v>
      </c>
      <c r="F81" t="s">
        <v>3186</v>
      </c>
      <c r="H81" t="s">
        <v>3187</v>
      </c>
      <c r="I81" t="s">
        <v>2382</v>
      </c>
      <c r="J81" t="s">
        <v>3221</v>
      </c>
      <c r="K81" t="s">
        <v>3222</v>
      </c>
      <c r="M81" t="s">
        <v>3223</v>
      </c>
      <c r="O81">
        <v>464</v>
      </c>
      <c r="P81" t="s">
        <v>3187</v>
      </c>
      <c r="Q81" t="s">
        <v>2400</v>
      </c>
      <c r="T81" t="s">
        <v>3224</v>
      </c>
      <c r="V81" t="s">
        <v>3225</v>
      </c>
      <c r="W81" t="s">
        <v>3226</v>
      </c>
      <c r="Z81" t="s">
        <v>3224</v>
      </c>
      <c r="AC81" t="s">
        <v>3200</v>
      </c>
      <c r="AD81" t="s">
        <v>3201</v>
      </c>
      <c r="AE81" t="s">
        <v>2187</v>
      </c>
      <c r="AF81" t="s">
        <v>3202</v>
      </c>
      <c r="AG81" t="s">
        <v>3203</v>
      </c>
      <c r="AH81" t="s">
        <v>3204</v>
      </c>
      <c r="AI81" t="e">
        <v>#N/A</v>
      </c>
      <c r="AJ81" t="s">
        <v>2393</v>
      </c>
      <c r="AK81" t="s">
        <v>2393</v>
      </c>
      <c r="AL81" t="s">
        <v>3205</v>
      </c>
      <c r="AM81" t="s">
        <v>3206</v>
      </c>
      <c r="AN81" t="e">
        <v>#N/A</v>
      </c>
      <c r="AO81" t="s">
        <v>2393</v>
      </c>
      <c r="AP81" t="s">
        <v>2393</v>
      </c>
      <c r="AQ81" t="s">
        <v>2393</v>
      </c>
      <c r="AR81" t="s">
        <v>2393</v>
      </c>
      <c r="AS81" t="e">
        <v>#N/A</v>
      </c>
      <c r="AT81" t="s">
        <v>2393</v>
      </c>
      <c r="AU81" t="s">
        <v>2393</v>
      </c>
      <c r="AV81" t="e">
        <v>#N/A</v>
      </c>
      <c r="AW81" t="s">
        <v>3207</v>
      </c>
      <c r="AX81" t="s">
        <v>3208</v>
      </c>
      <c r="AY81" t="s">
        <v>2393</v>
      </c>
      <c r="AZ81" t="s">
        <v>3191</v>
      </c>
      <c r="BA81" t="s">
        <v>3187</v>
      </c>
      <c r="BB81" t="s">
        <v>3209</v>
      </c>
      <c r="BC81" t="s">
        <v>3210</v>
      </c>
      <c r="BD81" t="s">
        <v>3193</v>
      </c>
      <c r="BE81" t="s">
        <v>3211</v>
      </c>
      <c r="BF81" t="s">
        <v>2393</v>
      </c>
      <c r="BG81" t="s">
        <v>3206</v>
      </c>
      <c r="BH81" t="s">
        <v>3212</v>
      </c>
      <c r="BI81" t="s">
        <v>3213</v>
      </c>
      <c r="BJ81" t="s">
        <v>2382</v>
      </c>
      <c r="BK81" t="s">
        <v>3214</v>
      </c>
      <c r="BL81" t="s">
        <v>3215</v>
      </c>
      <c r="BM81" t="s">
        <v>3216</v>
      </c>
      <c r="BN81" t="s">
        <v>3217</v>
      </c>
      <c r="BO81" t="s">
        <v>3218</v>
      </c>
      <c r="BP81" t="s">
        <v>3219</v>
      </c>
      <c r="BQ81" t="s">
        <v>2434</v>
      </c>
      <c r="BR81" t="s">
        <v>3220</v>
      </c>
      <c r="BS81" t="s">
        <v>2393</v>
      </c>
      <c r="BT81" t="s">
        <v>2393</v>
      </c>
      <c r="BU81" t="s">
        <v>2393</v>
      </c>
      <c r="BV81" t="s">
        <v>2393</v>
      </c>
      <c r="BX81" s="4" t="str">
        <f>INDEX(Table2[#All],MATCH(TEXT(JETNET[[#This Row],[SERNBR]],"000"),Table2[[#All],[SERIAL NUMBER]],0),MATCH("NAME",Table2[#Headers],0))</f>
        <v>N553CB LLC</v>
      </c>
      <c r="BY81" s="4" t="str">
        <f>INDEX(Table2[#All],MATCH(TEXT(JETNET[[#This Row],[SERNBR]],"000"),Table2[[#All],[SERIAL NUMBER]],0),MATCH("N-NUMBER",Table2[#Headers],0))</f>
        <v>553CB</v>
      </c>
      <c r="BZ81" s="4" t="b">
        <f>"N"&amp;JETNET[[#This Row],[Current N Reg]]&lt;&gt;JETNET[[#This Row],[REGNBR]]</f>
        <v>0</v>
      </c>
    </row>
    <row r="82" spans="1:78" hidden="1" x14ac:dyDescent="0.25">
      <c r="A82" t="s">
        <v>2377</v>
      </c>
      <c r="B82" t="s">
        <v>125</v>
      </c>
      <c r="C82">
        <v>245</v>
      </c>
      <c r="D82" t="s">
        <v>1829</v>
      </c>
      <c r="E82" t="s">
        <v>1829</v>
      </c>
      <c r="H82" t="s">
        <v>3124</v>
      </c>
      <c r="I82" t="s">
        <v>2459</v>
      </c>
      <c r="J82" t="s">
        <v>3227</v>
      </c>
      <c r="K82" t="s">
        <v>3228</v>
      </c>
      <c r="L82" t="s">
        <v>3229</v>
      </c>
      <c r="M82" t="s">
        <v>3230</v>
      </c>
      <c r="N82" t="s">
        <v>3012</v>
      </c>
      <c r="O82" t="s">
        <v>3231</v>
      </c>
      <c r="P82" t="s">
        <v>3124</v>
      </c>
      <c r="Q82" t="s">
        <v>2400</v>
      </c>
      <c r="R82" t="s">
        <v>3232</v>
      </c>
      <c r="T82" t="s">
        <v>3233</v>
      </c>
      <c r="V82" t="s">
        <v>3234</v>
      </c>
      <c r="W82" t="s">
        <v>3235</v>
      </c>
      <c r="X82" t="s">
        <v>2979</v>
      </c>
      <c r="Z82" t="s">
        <v>3233</v>
      </c>
      <c r="AC82" t="s">
        <v>3236</v>
      </c>
      <c r="AD82" t="s">
        <v>3237</v>
      </c>
      <c r="AE82" t="s">
        <v>3238</v>
      </c>
      <c r="AF82" t="s">
        <v>2393</v>
      </c>
      <c r="AG82" t="s">
        <v>2393</v>
      </c>
      <c r="AH82" t="s">
        <v>2393</v>
      </c>
      <c r="AI82" t="e">
        <v>#N/A</v>
      </c>
      <c r="AJ82" t="s">
        <v>2393</v>
      </c>
      <c r="AK82" t="s">
        <v>2393</v>
      </c>
      <c r="AL82" t="s">
        <v>2393</v>
      </c>
      <c r="AM82" t="s">
        <v>2393</v>
      </c>
      <c r="AN82" t="e">
        <v>#N/A</v>
      </c>
      <c r="AO82" t="s">
        <v>2393</v>
      </c>
      <c r="AP82" t="s">
        <v>2393</v>
      </c>
      <c r="AQ82" t="s">
        <v>2393</v>
      </c>
      <c r="AR82" t="s">
        <v>2393</v>
      </c>
      <c r="AS82" t="e">
        <v>#N/A</v>
      </c>
      <c r="AT82" t="s">
        <v>2393</v>
      </c>
      <c r="AU82" t="s">
        <v>2393</v>
      </c>
      <c r="AV82" t="e">
        <v>#N/A</v>
      </c>
      <c r="AW82" t="s">
        <v>2393</v>
      </c>
      <c r="AX82" t="s">
        <v>2393</v>
      </c>
      <c r="AY82" t="s">
        <v>2393</v>
      </c>
      <c r="AZ82" t="s">
        <v>2393</v>
      </c>
      <c r="BA82" t="s">
        <v>2393</v>
      </c>
      <c r="BB82" t="s">
        <v>2393</v>
      </c>
      <c r="BC82" t="s">
        <v>2393</v>
      </c>
      <c r="BD82" t="s">
        <v>2393</v>
      </c>
      <c r="BE82" t="s">
        <v>2393</v>
      </c>
      <c r="BF82" t="s">
        <v>2393</v>
      </c>
      <c r="BG82" t="s">
        <v>2393</v>
      </c>
      <c r="BH82" t="s">
        <v>2393</v>
      </c>
      <c r="BI82" t="s">
        <v>2393</v>
      </c>
      <c r="BJ82" t="s">
        <v>2393</v>
      </c>
      <c r="BK82" t="s">
        <v>2393</v>
      </c>
      <c r="BL82" t="s">
        <v>2393</v>
      </c>
      <c r="BM82" t="s">
        <v>2393</v>
      </c>
      <c r="BN82" t="s">
        <v>2393</v>
      </c>
      <c r="BO82" t="s">
        <v>2393</v>
      </c>
      <c r="BP82" t="s">
        <v>2393</v>
      </c>
      <c r="BQ82" t="s">
        <v>2393</v>
      </c>
      <c r="BR82" t="s">
        <v>2393</v>
      </c>
      <c r="BS82" t="s">
        <v>2393</v>
      </c>
      <c r="BT82" t="s">
        <v>2393</v>
      </c>
      <c r="BU82" t="s">
        <v>2455</v>
      </c>
      <c r="BV82" t="s">
        <v>2393</v>
      </c>
      <c r="BX82" s="4" t="e">
        <f>INDEX(Table2[#All],MATCH(TEXT(JETNET[[#This Row],[SERNBR]],"000"),Table2[[#All],[SERIAL NUMBER]],0),MATCH("NAME",Table2[#Headers],0))</f>
        <v>#N/A</v>
      </c>
      <c r="BY82" s="4" t="e">
        <f>INDEX(Table2[#All],MATCH(TEXT(JETNET[[#This Row],[SERNBR]],"000"),Table2[[#All],[SERIAL NUMBER]],0),MATCH("N-NUMBER",Table2[#Headers],0))</f>
        <v>#N/A</v>
      </c>
      <c r="BZ82" s="4" t="e">
        <f>"N"&amp;JETNET[[#This Row],[Current N Reg]]&lt;&gt;JETNET[[#This Row],[REGNBR]]</f>
        <v>#N/A</v>
      </c>
    </row>
    <row r="83" spans="1:78" hidden="1" x14ac:dyDescent="0.25">
      <c r="A83" t="s">
        <v>2377</v>
      </c>
      <c r="B83" t="s">
        <v>125</v>
      </c>
      <c r="C83">
        <v>245</v>
      </c>
      <c r="D83" t="s">
        <v>1829</v>
      </c>
      <c r="E83" t="s">
        <v>1829</v>
      </c>
      <c r="H83" t="s">
        <v>3124</v>
      </c>
      <c r="I83" t="s">
        <v>2382</v>
      </c>
      <c r="J83" t="s">
        <v>3239</v>
      </c>
      <c r="P83" t="s">
        <v>3124</v>
      </c>
      <c r="Q83" t="s">
        <v>2400</v>
      </c>
      <c r="AC83" t="s">
        <v>3236</v>
      </c>
      <c r="AD83" t="s">
        <v>3237</v>
      </c>
      <c r="AE83" t="s">
        <v>3238</v>
      </c>
      <c r="AF83" t="s">
        <v>2393</v>
      </c>
      <c r="AG83" t="s">
        <v>2393</v>
      </c>
      <c r="AH83" t="s">
        <v>2393</v>
      </c>
      <c r="AI83" t="e">
        <v>#N/A</v>
      </c>
      <c r="AJ83" t="s">
        <v>2393</v>
      </c>
      <c r="AK83" t="s">
        <v>2393</v>
      </c>
      <c r="AL83" t="s">
        <v>2393</v>
      </c>
      <c r="AM83" t="s">
        <v>2393</v>
      </c>
      <c r="AN83" t="e">
        <v>#N/A</v>
      </c>
      <c r="AO83" t="s">
        <v>2393</v>
      </c>
      <c r="AP83" t="s">
        <v>2393</v>
      </c>
      <c r="AQ83" t="s">
        <v>2393</v>
      </c>
      <c r="AR83" t="s">
        <v>2393</v>
      </c>
      <c r="AS83" t="e">
        <v>#N/A</v>
      </c>
      <c r="AT83" t="s">
        <v>2393</v>
      </c>
      <c r="AU83" t="s">
        <v>2393</v>
      </c>
      <c r="AV83" t="e">
        <v>#N/A</v>
      </c>
      <c r="AW83" t="s">
        <v>2393</v>
      </c>
      <c r="AX83" t="s">
        <v>2393</v>
      </c>
      <c r="AY83" t="s">
        <v>2393</v>
      </c>
      <c r="AZ83" t="s">
        <v>2393</v>
      </c>
      <c r="BA83" t="s">
        <v>2393</v>
      </c>
      <c r="BB83" t="s">
        <v>2393</v>
      </c>
      <c r="BC83" t="s">
        <v>2393</v>
      </c>
      <c r="BD83" t="s">
        <v>2393</v>
      </c>
      <c r="BE83" t="s">
        <v>2393</v>
      </c>
      <c r="BF83" t="s">
        <v>2393</v>
      </c>
      <c r="BG83" t="s">
        <v>2393</v>
      </c>
      <c r="BH83" t="s">
        <v>2393</v>
      </c>
      <c r="BI83" t="s">
        <v>2393</v>
      </c>
      <c r="BJ83" t="s">
        <v>2393</v>
      </c>
      <c r="BK83" t="s">
        <v>2393</v>
      </c>
      <c r="BL83" t="s">
        <v>2393</v>
      </c>
      <c r="BM83" t="s">
        <v>2393</v>
      </c>
      <c r="BN83" t="s">
        <v>2393</v>
      </c>
      <c r="BO83" t="s">
        <v>2393</v>
      </c>
      <c r="BP83" t="s">
        <v>2393</v>
      </c>
      <c r="BQ83" t="s">
        <v>2393</v>
      </c>
      <c r="BR83" t="s">
        <v>2393</v>
      </c>
      <c r="BS83" t="s">
        <v>2393</v>
      </c>
      <c r="BT83" t="s">
        <v>2393</v>
      </c>
      <c r="BU83" t="s">
        <v>2393</v>
      </c>
      <c r="BV83" t="s">
        <v>2393</v>
      </c>
      <c r="BX83" s="4" t="e">
        <f>INDEX(Table2[#All],MATCH(TEXT(JETNET[[#This Row],[SERNBR]],"000"),Table2[[#All],[SERIAL NUMBER]],0),MATCH("NAME",Table2[#Headers],0))</f>
        <v>#N/A</v>
      </c>
      <c r="BY83" s="4" t="e">
        <f>INDEX(Table2[#All],MATCH(TEXT(JETNET[[#This Row],[SERNBR]],"000"),Table2[[#All],[SERIAL NUMBER]],0),MATCH("N-NUMBER",Table2[#Headers],0))</f>
        <v>#N/A</v>
      </c>
      <c r="BZ83" s="4" t="e">
        <f>"N"&amp;JETNET[[#This Row],[Current N Reg]]&lt;&gt;JETNET[[#This Row],[REGNBR]]</f>
        <v>#N/A</v>
      </c>
    </row>
    <row r="84" spans="1:78" hidden="1" x14ac:dyDescent="0.25">
      <c r="A84" t="s">
        <v>2377</v>
      </c>
      <c r="B84" t="s">
        <v>125</v>
      </c>
      <c r="C84">
        <v>246</v>
      </c>
      <c r="D84" t="s">
        <v>92</v>
      </c>
      <c r="E84" t="s">
        <v>92</v>
      </c>
      <c r="F84" t="s">
        <v>3240</v>
      </c>
      <c r="G84" t="s">
        <v>2458</v>
      </c>
      <c r="H84" t="s">
        <v>2381</v>
      </c>
      <c r="I84" t="s">
        <v>2382</v>
      </c>
      <c r="J84" t="s">
        <v>3241</v>
      </c>
      <c r="K84" t="s">
        <v>3242</v>
      </c>
      <c r="M84" t="s">
        <v>3243</v>
      </c>
      <c r="N84" t="s">
        <v>2458</v>
      </c>
      <c r="O84">
        <v>98226</v>
      </c>
      <c r="P84" t="s">
        <v>2381</v>
      </c>
      <c r="Q84" t="s">
        <v>2400</v>
      </c>
      <c r="R84" t="s">
        <v>3244</v>
      </c>
      <c r="S84" t="s">
        <v>3245</v>
      </c>
      <c r="T84" t="s">
        <v>3246</v>
      </c>
      <c r="V84" t="s">
        <v>3247</v>
      </c>
      <c r="W84" t="s">
        <v>3248</v>
      </c>
      <c r="X84" t="s">
        <v>3249</v>
      </c>
      <c r="Y84" t="s">
        <v>3250</v>
      </c>
      <c r="Z84" t="s">
        <v>3246</v>
      </c>
      <c r="AA84" t="s">
        <v>3246</v>
      </c>
      <c r="AC84" t="s">
        <v>2393</v>
      </c>
      <c r="AD84" t="s">
        <v>3251</v>
      </c>
      <c r="AE84" t="s">
        <v>1798</v>
      </c>
      <c r="AF84" t="s">
        <v>3252</v>
      </c>
      <c r="AG84" t="s">
        <v>3253</v>
      </c>
      <c r="AH84" t="s">
        <v>2458</v>
      </c>
      <c r="AI84" t="e">
        <v>#N/A</v>
      </c>
      <c r="AJ84" t="s">
        <v>2393</v>
      </c>
      <c r="AK84" t="s">
        <v>2393</v>
      </c>
      <c r="AL84" t="s">
        <v>2393</v>
      </c>
      <c r="AM84" t="s">
        <v>2393</v>
      </c>
      <c r="AN84" t="e">
        <v>#N/A</v>
      </c>
      <c r="AO84" t="s">
        <v>2393</v>
      </c>
      <c r="AP84" t="s">
        <v>2393</v>
      </c>
      <c r="AQ84" t="s">
        <v>2393</v>
      </c>
      <c r="AR84" t="s">
        <v>2393</v>
      </c>
      <c r="AS84" t="e">
        <v>#N/A</v>
      </c>
      <c r="AT84" t="s">
        <v>2393</v>
      </c>
      <c r="AU84" t="s">
        <v>2393</v>
      </c>
      <c r="AV84" t="e">
        <v>#N/A</v>
      </c>
      <c r="AW84" t="s">
        <v>2393</v>
      </c>
      <c r="AX84" t="s">
        <v>2393</v>
      </c>
      <c r="AY84" t="s">
        <v>2393</v>
      </c>
      <c r="AZ84" t="s">
        <v>2393</v>
      </c>
      <c r="BA84" t="s">
        <v>2393</v>
      </c>
      <c r="BB84" t="s">
        <v>2393</v>
      </c>
      <c r="BC84" t="s">
        <v>2393</v>
      </c>
      <c r="BD84" t="s">
        <v>2393</v>
      </c>
      <c r="BE84" t="s">
        <v>2393</v>
      </c>
      <c r="BF84" t="s">
        <v>2393</v>
      </c>
      <c r="BG84" t="s">
        <v>2393</v>
      </c>
      <c r="BH84" t="s">
        <v>2393</v>
      </c>
      <c r="BI84" t="s">
        <v>2393</v>
      </c>
      <c r="BJ84" t="s">
        <v>2393</v>
      </c>
      <c r="BK84" t="s">
        <v>2393</v>
      </c>
      <c r="BL84" t="s">
        <v>2393</v>
      </c>
      <c r="BM84" t="s">
        <v>2393</v>
      </c>
      <c r="BN84" t="s">
        <v>2393</v>
      </c>
      <c r="BO84" t="s">
        <v>2393</v>
      </c>
      <c r="BP84" t="s">
        <v>2393</v>
      </c>
      <c r="BQ84" t="s">
        <v>2393</v>
      </c>
      <c r="BR84" t="s">
        <v>2393</v>
      </c>
      <c r="BS84" t="s">
        <v>2393</v>
      </c>
      <c r="BT84" t="s">
        <v>2393</v>
      </c>
      <c r="BU84" t="s">
        <v>2394</v>
      </c>
      <c r="BV84" t="s">
        <v>2394</v>
      </c>
      <c r="BX84" s="4" t="str">
        <f>INDEX(Table2[#All],MATCH(TEXT(JETNET[[#This Row],[SERNBR]],"000"),Table2[[#All],[SERIAL NUMBER]],0),MATCH("NAME",Table2[#Headers],0))</f>
        <v>ALTAIR ADVANCED INDUSTRIES INC</v>
      </c>
      <c r="BY84" s="4" t="str">
        <f>INDEX(Table2[#All],MATCH(TEXT(JETNET[[#This Row],[SERNBR]],"000"),Table2[[#All],[SERIAL NUMBER]],0),MATCH("N-NUMBER",Table2[#Headers],0))</f>
        <v>96AD</v>
      </c>
      <c r="BZ84" s="4" t="b">
        <f>"N"&amp;JETNET[[#This Row],[Current N Reg]]&lt;&gt;JETNET[[#This Row],[REGNBR]]</f>
        <v>0</v>
      </c>
    </row>
    <row r="85" spans="1:78" hidden="1" x14ac:dyDescent="0.25">
      <c r="A85" t="s">
        <v>2377</v>
      </c>
      <c r="B85" t="s">
        <v>125</v>
      </c>
      <c r="C85">
        <v>247</v>
      </c>
      <c r="D85" t="s">
        <v>102</v>
      </c>
      <c r="E85" t="s">
        <v>102</v>
      </c>
      <c r="F85" t="s">
        <v>3254</v>
      </c>
      <c r="G85" t="s">
        <v>3255</v>
      </c>
      <c r="H85" t="s">
        <v>2381</v>
      </c>
      <c r="I85" t="s">
        <v>2459</v>
      </c>
      <c r="J85" t="s">
        <v>3256</v>
      </c>
      <c r="K85" t="s">
        <v>3257</v>
      </c>
      <c r="M85" t="s">
        <v>3258</v>
      </c>
      <c r="N85" t="s">
        <v>3255</v>
      </c>
      <c r="O85">
        <v>63131</v>
      </c>
      <c r="P85" t="s">
        <v>2381</v>
      </c>
      <c r="Q85" t="s">
        <v>2400</v>
      </c>
      <c r="T85" t="s">
        <v>3259</v>
      </c>
      <c r="V85" t="s">
        <v>3260</v>
      </c>
      <c r="W85" t="s">
        <v>3261</v>
      </c>
      <c r="X85" t="s">
        <v>2655</v>
      </c>
      <c r="Z85" t="s">
        <v>3259</v>
      </c>
      <c r="AC85" t="s">
        <v>2393</v>
      </c>
      <c r="AD85" t="s">
        <v>3262</v>
      </c>
      <c r="AE85" t="s">
        <v>1135</v>
      </c>
      <c r="AF85" t="s">
        <v>3263</v>
      </c>
      <c r="AG85" t="s">
        <v>3264</v>
      </c>
      <c r="AH85" t="s">
        <v>3255</v>
      </c>
      <c r="AI85" t="e">
        <v>#N/A</v>
      </c>
      <c r="AJ85" t="s">
        <v>2393</v>
      </c>
      <c r="AK85" t="s">
        <v>2393</v>
      </c>
      <c r="AL85" t="s">
        <v>2393</v>
      </c>
      <c r="AM85" t="s">
        <v>2393</v>
      </c>
      <c r="AN85" t="e">
        <v>#N/A</v>
      </c>
      <c r="AO85" t="s">
        <v>2393</v>
      </c>
      <c r="AP85" t="s">
        <v>2393</v>
      </c>
      <c r="AQ85" t="s">
        <v>2393</v>
      </c>
      <c r="AR85" t="s">
        <v>2393</v>
      </c>
      <c r="AS85" t="e">
        <v>#N/A</v>
      </c>
      <c r="AT85" t="s">
        <v>2393</v>
      </c>
      <c r="AU85" t="s">
        <v>2393</v>
      </c>
      <c r="AV85" t="e">
        <v>#N/A</v>
      </c>
      <c r="AW85" t="s">
        <v>2393</v>
      </c>
      <c r="AX85" t="s">
        <v>2393</v>
      </c>
      <c r="AY85" t="s">
        <v>2393</v>
      </c>
      <c r="AZ85" t="s">
        <v>2393</v>
      </c>
      <c r="BA85" t="s">
        <v>2393</v>
      </c>
      <c r="BB85" t="s">
        <v>2393</v>
      </c>
      <c r="BC85" t="s">
        <v>2393</v>
      </c>
      <c r="BD85" t="s">
        <v>2393</v>
      </c>
      <c r="BE85" t="s">
        <v>2393</v>
      </c>
      <c r="BF85" t="s">
        <v>2393</v>
      </c>
      <c r="BG85" t="s">
        <v>2393</v>
      </c>
      <c r="BH85" t="s">
        <v>2393</v>
      </c>
      <c r="BI85" t="s">
        <v>2393</v>
      </c>
      <c r="BJ85" t="s">
        <v>2393</v>
      </c>
      <c r="BK85" t="s">
        <v>2393</v>
      </c>
      <c r="BL85" t="s">
        <v>2393</v>
      </c>
      <c r="BM85" t="s">
        <v>2393</v>
      </c>
      <c r="BN85" t="s">
        <v>2393</v>
      </c>
      <c r="BO85" t="s">
        <v>2393</v>
      </c>
      <c r="BP85" t="s">
        <v>2393</v>
      </c>
      <c r="BQ85" t="s">
        <v>2393</v>
      </c>
      <c r="BR85" t="s">
        <v>2393</v>
      </c>
      <c r="BS85" t="s">
        <v>2393</v>
      </c>
      <c r="BT85" t="s">
        <v>2393</v>
      </c>
      <c r="BU85" t="s">
        <v>2393</v>
      </c>
      <c r="BV85" t="s">
        <v>2393</v>
      </c>
      <c r="BX85" s="4" t="str">
        <f>INDEX(Table2[#All],MATCH(TEXT(JETNET[[#This Row],[SERNBR]],"000"),Table2[[#All],[SERIAL NUMBER]],0),MATCH("NAME",Table2[#Headers],0))</f>
        <v>DRURY DEVELOPMENT CORP</v>
      </c>
      <c r="BY85" s="4" t="str">
        <f>INDEX(Table2[#All],MATCH(TEXT(JETNET[[#This Row],[SERNBR]],"000"),Table2[[#All],[SERIAL NUMBER]],0),MATCH("N-NUMBER",Table2[#Headers],0))</f>
        <v>650DH</v>
      </c>
      <c r="BZ85" s="4" t="b">
        <f>"N"&amp;JETNET[[#This Row],[Current N Reg]]&lt;&gt;JETNET[[#This Row],[REGNBR]]</f>
        <v>0</v>
      </c>
    </row>
    <row r="86" spans="1:78" hidden="1" x14ac:dyDescent="0.25">
      <c r="A86" t="s">
        <v>2377</v>
      </c>
      <c r="B86" t="s">
        <v>125</v>
      </c>
      <c r="C86">
        <v>247</v>
      </c>
      <c r="D86" t="s">
        <v>102</v>
      </c>
      <c r="E86" t="s">
        <v>102</v>
      </c>
      <c r="F86" t="s">
        <v>3254</v>
      </c>
      <c r="G86" t="s">
        <v>3255</v>
      </c>
      <c r="H86" t="s">
        <v>2381</v>
      </c>
      <c r="I86" t="s">
        <v>2382</v>
      </c>
      <c r="J86" t="s">
        <v>3256</v>
      </c>
      <c r="K86" t="s">
        <v>3257</v>
      </c>
      <c r="M86" t="s">
        <v>3258</v>
      </c>
      <c r="N86" t="s">
        <v>3255</v>
      </c>
      <c r="O86">
        <v>63131</v>
      </c>
      <c r="P86" t="s">
        <v>2381</v>
      </c>
      <c r="Q86" t="s">
        <v>2400</v>
      </c>
      <c r="T86" t="s">
        <v>3259</v>
      </c>
      <c r="V86" t="s">
        <v>3265</v>
      </c>
      <c r="W86" t="s">
        <v>3266</v>
      </c>
      <c r="X86" t="s">
        <v>3267</v>
      </c>
      <c r="Z86" t="s">
        <v>3259</v>
      </c>
      <c r="AC86" t="s">
        <v>2393</v>
      </c>
      <c r="AD86" t="s">
        <v>3262</v>
      </c>
      <c r="AE86" t="s">
        <v>1135</v>
      </c>
      <c r="AF86" t="s">
        <v>3263</v>
      </c>
      <c r="AG86" t="s">
        <v>3264</v>
      </c>
      <c r="AH86" t="s">
        <v>3255</v>
      </c>
      <c r="AI86" t="e">
        <v>#N/A</v>
      </c>
      <c r="AJ86" t="s">
        <v>2393</v>
      </c>
      <c r="AK86" t="s">
        <v>2393</v>
      </c>
      <c r="AL86" t="s">
        <v>2393</v>
      </c>
      <c r="AM86" t="s">
        <v>2393</v>
      </c>
      <c r="AN86" t="e">
        <v>#N/A</v>
      </c>
      <c r="AO86" t="s">
        <v>2393</v>
      </c>
      <c r="AP86" t="s">
        <v>2393</v>
      </c>
      <c r="AQ86" t="s">
        <v>2393</v>
      </c>
      <c r="AR86" t="s">
        <v>2393</v>
      </c>
      <c r="AS86" t="e">
        <v>#N/A</v>
      </c>
      <c r="AT86" t="s">
        <v>2393</v>
      </c>
      <c r="AU86" t="s">
        <v>2393</v>
      </c>
      <c r="AV86" t="e">
        <v>#N/A</v>
      </c>
      <c r="AW86" t="s">
        <v>2393</v>
      </c>
      <c r="AX86" t="s">
        <v>2393</v>
      </c>
      <c r="AY86" t="s">
        <v>2393</v>
      </c>
      <c r="AZ86" t="s">
        <v>2393</v>
      </c>
      <c r="BA86" t="s">
        <v>2393</v>
      </c>
      <c r="BB86" t="s">
        <v>2393</v>
      </c>
      <c r="BC86" t="s">
        <v>2393</v>
      </c>
      <c r="BD86" t="s">
        <v>2393</v>
      </c>
      <c r="BE86" t="s">
        <v>2393</v>
      </c>
      <c r="BF86" t="s">
        <v>2393</v>
      </c>
      <c r="BG86" t="s">
        <v>2393</v>
      </c>
      <c r="BH86" t="s">
        <v>2393</v>
      </c>
      <c r="BI86" t="s">
        <v>2393</v>
      </c>
      <c r="BJ86" t="s">
        <v>2393</v>
      </c>
      <c r="BK86" t="s">
        <v>2393</v>
      </c>
      <c r="BL86" t="s">
        <v>2393</v>
      </c>
      <c r="BM86" t="s">
        <v>2393</v>
      </c>
      <c r="BN86" t="s">
        <v>2393</v>
      </c>
      <c r="BO86" t="s">
        <v>2393</v>
      </c>
      <c r="BP86" t="s">
        <v>2393</v>
      </c>
      <c r="BQ86" t="s">
        <v>2393</v>
      </c>
      <c r="BR86" t="s">
        <v>2393</v>
      </c>
      <c r="BS86" t="s">
        <v>2393</v>
      </c>
      <c r="BT86" t="s">
        <v>2393</v>
      </c>
      <c r="BU86" t="s">
        <v>2393</v>
      </c>
      <c r="BV86" t="s">
        <v>2393</v>
      </c>
      <c r="BX86" s="4" t="str">
        <f>INDEX(Table2[#All],MATCH(TEXT(JETNET[[#This Row],[SERNBR]],"000"),Table2[[#All],[SERIAL NUMBER]],0),MATCH("NAME",Table2[#Headers],0))</f>
        <v>DRURY DEVELOPMENT CORP</v>
      </c>
      <c r="BY86" s="4" t="str">
        <f>INDEX(Table2[#All],MATCH(TEXT(JETNET[[#This Row],[SERNBR]],"000"),Table2[[#All],[SERIAL NUMBER]],0),MATCH("N-NUMBER",Table2[#Headers],0))</f>
        <v>650DH</v>
      </c>
      <c r="BZ86" s="4" t="b">
        <f>"N"&amp;JETNET[[#This Row],[Current N Reg]]&lt;&gt;JETNET[[#This Row],[REGNBR]]</f>
        <v>0</v>
      </c>
    </row>
    <row r="87" spans="1:78" hidden="1" x14ac:dyDescent="0.25">
      <c r="A87" t="s">
        <v>2377</v>
      </c>
      <c r="B87" t="s">
        <v>125</v>
      </c>
      <c r="C87">
        <v>248</v>
      </c>
      <c r="D87" t="s">
        <v>98</v>
      </c>
      <c r="E87" t="s">
        <v>98</v>
      </c>
      <c r="F87" t="s">
        <v>3268</v>
      </c>
      <c r="G87" t="s">
        <v>3269</v>
      </c>
      <c r="H87" t="s">
        <v>2381</v>
      </c>
      <c r="I87" t="s">
        <v>2459</v>
      </c>
      <c r="J87" t="s">
        <v>3270</v>
      </c>
      <c r="K87" t="s">
        <v>3271</v>
      </c>
      <c r="L87" t="s">
        <v>3272</v>
      </c>
      <c r="M87" t="s">
        <v>3273</v>
      </c>
      <c r="N87" t="s">
        <v>3269</v>
      </c>
      <c r="O87">
        <v>39441</v>
      </c>
      <c r="P87" t="s">
        <v>2381</v>
      </c>
      <c r="Q87" t="s">
        <v>2400</v>
      </c>
      <c r="R87" t="s">
        <v>3274</v>
      </c>
      <c r="S87" t="s">
        <v>3275</v>
      </c>
      <c r="T87" t="s">
        <v>3276</v>
      </c>
      <c r="V87" t="s">
        <v>3277</v>
      </c>
      <c r="W87" t="s">
        <v>3278</v>
      </c>
      <c r="X87" t="s">
        <v>3279</v>
      </c>
      <c r="Y87" t="s">
        <v>3280</v>
      </c>
      <c r="Z87" t="s">
        <v>3276</v>
      </c>
      <c r="AA87" t="s">
        <v>3276</v>
      </c>
      <c r="AC87" t="s">
        <v>2393</v>
      </c>
      <c r="AD87" t="s">
        <v>3281</v>
      </c>
      <c r="AE87" t="s">
        <v>3282</v>
      </c>
      <c r="AF87" t="s">
        <v>3283</v>
      </c>
      <c r="AG87" t="s">
        <v>3284</v>
      </c>
      <c r="AH87" t="s">
        <v>3269</v>
      </c>
      <c r="AI87" t="e">
        <v>#N/A</v>
      </c>
      <c r="AJ87" t="s">
        <v>2393</v>
      </c>
      <c r="AK87" t="s">
        <v>2393</v>
      </c>
      <c r="AL87" t="s">
        <v>2393</v>
      </c>
      <c r="AM87" t="s">
        <v>2393</v>
      </c>
      <c r="AN87" t="e">
        <v>#N/A</v>
      </c>
      <c r="AO87" t="s">
        <v>2393</v>
      </c>
      <c r="AP87" t="s">
        <v>2393</v>
      </c>
      <c r="AQ87" t="s">
        <v>2393</v>
      </c>
      <c r="AR87" t="s">
        <v>2393</v>
      </c>
      <c r="AS87" t="e">
        <v>#N/A</v>
      </c>
      <c r="AT87" t="s">
        <v>2393</v>
      </c>
      <c r="AU87" t="s">
        <v>2393</v>
      </c>
      <c r="AV87" t="e">
        <v>#N/A</v>
      </c>
      <c r="AW87" t="s">
        <v>3285</v>
      </c>
      <c r="AX87" t="s">
        <v>3286</v>
      </c>
      <c r="AY87" t="s">
        <v>2393</v>
      </c>
      <c r="AZ87" t="s">
        <v>3273</v>
      </c>
      <c r="BA87" t="s">
        <v>3287</v>
      </c>
      <c r="BB87" t="s">
        <v>3288</v>
      </c>
      <c r="BC87" t="s">
        <v>3289</v>
      </c>
      <c r="BD87" t="s">
        <v>3275</v>
      </c>
      <c r="BE87" t="s">
        <v>3290</v>
      </c>
      <c r="BF87" t="s">
        <v>2393</v>
      </c>
      <c r="BG87" t="s">
        <v>2393</v>
      </c>
      <c r="BH87" t="s">
        <v>2393</v>
      </c>
      <c r="BI87" t="s">
        <v>2393</v>
      </c>
      <c r="BJ87" t="s">
        <v>2393</v>
      </c>
      <c r="BK87" t="s">
        <v>2393</v>
      </c>
      <c r="BL87" t="s">
        <v>2393</v>
      </c>
      <c r="BM87" t="s">
        <v>2393</v>
      </c>
      <c r="BN87" t="s">
        <v>2393</v>
      </c>
      <c r="BO87" t="s">
        <v>2393</v>
      </c>
      <c r="BP87" t="s">
        <v>2393</v>
      </c>
      <c r="BQ87" t="s">
        <v>2393</v>
      </c>
      <c r="BR87" t="s">
        <v>2393</v>
      </c>
      <c r="BS87" t="s">
        <v>2393</v>
      </c>
      <c r="BT87" t="s">
        <v>2393</v>
      </c>
      <c r="BU87" t="s">
        <v>2394</v>
      </c>
      <c r="BV87" t="s">
        <v>2394</v>
      </c>
      <c r="BX87" s="4" t="str">
        <f>INDEX(Table2[#All],MATCH(TEXT(JETNET[[#This Row],[SERNBR]],"000"),Table2[[#All],[SERIAL NUMBER]],0),MATCH("NAME",Table2[#Headers],0))</f>
        <v>TVPX AIRCRAFT SOLUTIONS INC TRUSTEE</v>
      </c>
      <c r="BY87" s="4" t="str">
        <f>INDEX(Table2[#All],MATCH(TEXT(JETNET[[#This Row],[SERNBR]],"000"),Table2[[#All],[SERIAL NUMBER]],0),MATCH("N-NUMBER",Table2[#Headers],0))</f>
        <v>637SF</v>
      </c>
      <c r="BZ87" s="4" t="b">
        <f>"N"&amp;JETNET[[#This Row],[Current N Reg]]&lt;&gt;JETNET[[#This Row],[REGNBR]]</f>
        <v>0</v>
      </c>
    </row>
    <row r="88" spans="1:78" hidden="1" x14ac:dyDescent="0.25">
      <c r="A88" t="s">
        <v>2377</v>
      </c>
      <c r="B88" t="s">
        <v>125</v>
      </c>
      <c r="C88">
        <v>248</v>
      </c>
      <c r="D88" t="s">
        <v>98</v>
      </c>
      <c r="E88" t="s">
        <v>98</v>
      </c>
      <c r="F88" t="s">
        <v>3268</v>
      </c>
      <c r="G88" t="s">
        <v>3269</v>
      </c>
      <c r="H88" t="s">
        <v>2381</v>
      </c>
      <c r="I88" t="s">
        <v>2382</v>
      </c>
      <c r="J88" t="s">
        <v>3270</v>
      </c>
      <c r="K88" t="s">
        <v>3271</v>
      </c>
      <c r="L88" t="s">
        <v>3272</v>
      </c>
      <c r="M88" t="s">
        <v>3273</v>
      </c>
      <c r="N88" t="s">
        <v>3269</v>
      </c>
      <c r="O88">
        <v>39441</v>
      </c>
      <c r="P88" t="s">
        <v>2381</v>
      </c>
      <c r="Q88" t="s">
        <v>2400</v>
      </c>
      <c r="R88" t="s">
        <v>3274</v>
      </c>
      <c r="S88" t="s">
        <v>3275</v>
      </c>
      <c r="T88" t="s">
        <v>3276</v>
      </c>
      <c r="Z88" t="s">
        <v>3276</v>
      </c>
      <c r="AC88" t="s">
        <v>2393</v>
      </c>
      <c r="AD88" t="s">
        <v>3281</v>
      </c>
      <c r="AE88" t="s">
        <v>3282</v>
      </c>
      <c r="AF88" t="s">
        <v>3283</v>
      </c>
      <c r="AG88" t="s">
        <v>3284</v>
      </c>
      <c r="AH88" t="s">
        <v>3269</v>
      </c>
      <c r="AI88" t="e">
        <v>#N/A</v>
      </c>
      <c r="AJ88" t="s">
        <v>2393</v>
      </c>
      <c r="AK88" t="s">
        <v>2393</v>
      </c>
      <c r="AL88" t="s">
        <v>2393</v>
      </c>
      <c r="AM88" t="s">
        <v>2393</v>
      </c>
      <c r="AN88" t="e">
        <v>#N/A</v>
      </c>
      <c r="AO88" t="s">
        <v>2393</v>
      </c>
      <c r="AP88" t="s">
        <v>2393</v>
      </c>
      <c r="AQ88" t="s">
        <v>2393</v>
      </c>
      <c r="AR88" t="s">
        <v>2393</v>
      </c>
      <c r="AS88" t="e">
        <v>#N/A</v>
      </c>
      <c r="AT88" t="s">
        <v>2393</v>
      </c>
      <c r="AU88" t="s">
        <v>2393</v>
      </c>
      <c r="AV88" t="e">
        <v>#N/A</v>
      </c>
      <c r="AW88" t="s">
        <v>3285</v>
      </c>
      <c r="AX88" t="s">
        <v>3286</v>
      </c>
      <c r="AY88" t="s">
        <v>2393</v>
      </c>
      <c r="AZ88" t="s">
        <v>3273</v>
      </c>
      <c r="BA88" t="s">
        <v>3287</v>
      </c>
      <c r="BB88" t="s">
        <v>3288</v>
      </c>
      <c r="BC88" t="s">
        <v>3289</v>
      </c>
      <c r="BD88" t="s">
        <v>3275</v>
      </c>
      <c r="BE88" t="s">
        <v>3290</v>
      </c>
      <c r="BF88" t="s">
        <v>2393</v>
      </c>
      <c r="BG88" t="s">
        <v>2393</v>
      </c>
      <c r="BH88" t="s">
        <v>2393</v>
      </c>
      <c r="BI88" t="s">
        <v>2393</v>
      </c>
      <c r="BJ88" t="s">
        <v>2393</v>
      </c>
      <c r="BK88" t="s">
        <v>2393</v>
      </c>
      <c r="BL88" t="s">
        <v>2393</v>
      </c>
      <c r="BM88" t="s">
        <v>2393</v>
      </c>
      <c r="BN88" t="s">
        <v>2393</v>
      </c>
      <c r="BO88" t="s">
        <v>2393</v>
      </c>
      <c r="BP88" t="s">
        <v>2393</v>
      </c>
      <c r="BQ88" t="s">
        <v>2393</v>
      </c>
      <c r="BR88" t="s">
        <v>2393</v>
      </c>
      <c r="BS88" t="s">
        <v>2393</v>
      </c>
      <c r="BT88" t="s">
        <v>2393</v>
      </c>
      <c r="BU88" t="s">
        <v>2394</v>
      </c>
      <c r="BV88" t="s">
        <v>2393</v>
      </c>
      <c r="BX88" s="4" t="str">
        <f>INDEX(Table2[#All],MATCH(TEXT(JETNET[[#This Row],[SERNBR]],"000"),Table2[[#All],[SERIAL NUMBER]],0),MATCH("NAME",Table2[#Headers],0))</f>
        <v>TVPX AIRCRAFT SOLUTIONS INC TRUSTEE</v>
      </c>
      <c r="BY88" s="4" t="str">
        <f>INDEX(Table2[#All],MATCH(TEXT(JETNET[[#This Row],[SERNBR]],"000"),Table2[[#All],[SERIAL NUMBER]],0),MATCH("N-NUMBER",Table2[#Headers],0))</f>
        <v>637SF</v>
      </c>
      <c r="BZ88" s="4" t="b">
        <f>"N"&amp;JETNET[[#This Row],[Current N Reg]]&lt;&gt;JETNET[[#This Row],[REGNBR]]</f>
        <v>0</v>
      </c>
    </row>
    <row r="89" spans="1:78" hidden="1" x14ac:dyDescent="0.25">
      <c r="A89" t="s">
        <v>2377</v>
      </c>
      <c r="B89" t="s">
        <v>125</v>
      </c>
      <c r="C89">
        <v>249</v>
      </c>
      <c r="D89" t="s">
        <v>3291</v>
      </c>
      <c r="E89" t="s">
        <v>3291</v>
      </c>
      <c r="F89" t="s">
        <v>2648</v>
      </c>
      <c r="G89" t="s">
        <v>2436</v>
      </c>
      <c r="H89" t="s">
        <v>2381</v>
      </c>
      <c r="I89" t="s">
        <v>2382</v>
      </c>
      <c r="J89" t="s">
        <v>3292</v>
      </c>
      <c r="K89" t="s">
        <v>3293</v>
      </c>
      <c r="M89" t="s">
        <v>2651</v>
      </c>
      <c r="N89" t="s">
        <v>2436</v>
      </c>
      <c r="O89">
        <v>66762</v>
      </c>
      <c r="P89" t="s">
        <v>2381</v>
      </c>
      <c r="Q89" t="s">
        <v>2400</v>
      </c>
      <c r="T89" t="s">
        <v>3294</v>
      </c>
      <c r="V89" t="s">
        <v>3295</v>
      </c>
      <c r="W89" t="s">
        <v>3296</v>
      </c>
      <c r="X89" t="s">
        <v>3297</v>
      </c>
      <c r="Z89" t="s">
        <v>3294</v>
      </c>
      <c r="AC89" t="s">
        <v>2393</v>
      </c>
      <c r="AD89" t="s">
        <v>3298</v>
      </c>
      <c r="AE89" t="s">
        <v>2200</v>
      </c>
      <c r="AF89" t="s">
        <v>3299</v>
      </c>
      <c r="AG89" t="s">
        <v>2659</v>
      </c>
      <c r="AH89" t="s">
        <v>2436</v>
      </c>
      <c r="AI89" t="e">
        <v>#N/A</v>
      </c>
      <c r="AJ89" t="s">
        <v>2393</v>
      </c>
      <c r="AK89" t="s">
        <v>2393</v>
      </c>
      <c r="AL89" t="s">
        <v>2393</v>
      </c>
      <c r="AM89" t="s">
        <v>2393</v>
      </c>
      <c r="AN89" t="e">
        <v>#N/A</v>
      </c>
      <c r="AO89" t="s">
        <v>2393</v>
      </c>
      <c r="AP89" t="s">
        <v>2393</v>
      </c>
      <c r="AQ89" t="s">
        <v>2393</v>
      </c>
      <c r="AR89" t="s">
        <v>2393</v>
      </c>
      <c r="AS89" t="e">
        <v>#N/A</v>
      </c>
      <c r="AT89" t="s">
        <v>2393</v>
      </c>
      <c r="AU89" t="s">
        <v>2393</v>
      </c>
      <c r="AV89" t="e">
        <v>#N/A</v>
      </c>
      <c r="AW89" t="s">
        <v>2393</v>
      </c>
      <c r="AX89" t="s">
        <v>2393</v>
      </c>
      <c r="AY89" t="s">
        <v>2393</v>
      </c>
      <c r="AZ89" t="s">
        <v>2393</v>
      </c>
      <c r="BA89" t="s">
        <v>2393</v>
      </c>
      <c r="BB89" t="s">
        <v>2393</v>
      </c>
      <c r="BC89" t="s">
        <v>2393</v>
      </c>
      <c r="BD89" t="s">
        <v>2393</v>
      </c>
      <c r="BE89" t="s">
        <v>2393</v>
      </c>
      <c r="BF89" t="s">
        <v>2393</v>
      </c>
      <c r="BG89" t="s">
        <v>2393</v>
      </c>
      <c r="BH89" t="s">
        <v>2393</v>
      </c>
      <c r="BI89" t="s">
        <v>2393</v>
      </c>
      <c r="BJ89" t="s">
        <v>2393</v>
      </c>
      <c r="BK89" t="s">
        <v>2393</v>
      </c>
      <c r="BL89" t="s">
        <v>2393</v>
      </c>
      <c r="BM89" t="s">
        <v>2393</v>
      </c>
      <c r="BN89" t="s">
        <v>2393</v>
      </c>
      <c r="BO89" t="s">
        <v>2393</v>
      </c>
      <c r="BP89" t="s">
        <v>2393</v>
      </c>
      <c r="BQ89" t="s">
        <v>2393</v>
      </c>
      <c r="BR89" t="s">
        <v>2393</v>
      </c>
      <c r="BS89" t="s">
        <v>2393</v>
      </c>
      <c r="BT89" t="s">
        <v>2393</v>
      </c>
      <c r="BU89" t="s">
        <v>2393</v>
      </c>
      <c r="BV89" t="s">
        <v>2393</v>
      </c>
      <c r="BX89" s="4" t="str">
        <f>INDEX(Table2[#All],MATCH(TEXT(JETNET[[#This Row],[SERNBR]],"000"),Table2[[#All],[SERIAL NUMBER]],0),MATCH("NAME",Table2[#Headers],0))</f>
        <v>MARIVEST SUPPORT SERVICES LLC</v>
      </c>
      <c r="BY89" s="4" t="str">
        <f>INDEX(Table2[#All],MATCH(TEXT(JETNET[[#This Row],[SERNBR]],"000"),Table2[[#All],[SERIAL NUMBER]],0),MATCH("N-NUMBER",Table2[#Headers],0))</f>
        <v>67KP</v>
      </c>
      <c r="BZ89" s="4" t="b">
        <f>"N"&amp;JETNET[[#This Row],[Current N Reg]]&lt;&gt;JETNET[[#This Row],[REGNBR]]</f>
        <v>0</v>
      </c>
    </row>
    <row r="90" spans="1:78" hidden="1" x14ac:dyDescent="0.25">
      <c r="A90" t="s">
        <v>2377</v>
      </c>
      <c r="B90" t="s">
        <v>125</v>
      </c>
      <c r="C90">
        <v>250</v>
      </c>
      <c r="D90" t="s">
        <v>52</v>
      </c>
      <c r="E90" t="s">
        <v>52</v>
      </c>
      <c r="F90" t="s">
        <v>3300</v>
      </c>
      <c r="G90" t="s">
        <v>3301</v>
      </c>
      <c r="H90" t="s">
        <v>2381</v>
      </c>
      <c r="I90" t="s">
        <v>2382</v>
      </c>
      <c r="J90" t="s">
        <v>3302</v>
      </c>
      <c r="K90" t="s">
        <v>3303</v>
      </c>
      <c r="M90" t="s">
        <v>3304</v>
      </c>
      <c r="N90" t="s">
        <v>3301</v>
      </c>
      <c r="O90" t="s">
        <v>3305</v>
      </c>
      <c r="P90" t="s">
        <v>2381</v>
      </c>
      <c r="Q90" t="s">
        <v>2400</v>
      </c>
      <c r="V90" t="s">
        <v>3306</v>
      </c>
      <c r="W90" t="s">
        <v>3307</v>
      </c>
      <c r="X90" t="s">
        <v>2418</v>
      </c>
      <c r="Y90" t="s">
        <v>3308</v>
      </c>
      <c r="Z90" t="s">
        <v>3309</v>
      </c>
      <c r="AA90" t="s">
        <v>3310</v>
      </c>
      <c r="AB90" t="s">
        <v>3309</v>
      </c>
      <c r="AC90" t="s">
        <v>2393</v>
      </c>
      <c r="AD90" t="s">
        <v>3311</v>
      </c>
      <c r="AE90" t="s">
        <v>598</v>
      </c>
      <c r="AF90" t="s">
        <v>3312</v>
      </c>
      <c r="AG90" t="s">
        <v>3313</v>
      </c>
      <c r="AH90" t="s">
        <v>3301</v>
      </c>
      <c r="AI90" t="e">
        <v>#N/A</v>
      </c>
      <c r="AJ90" t="s">
        <v>2393</v>
      </c>
      <c r="AK90" t="s">
        <v>2393</v>
      </c>
      <c r="AL90" t="s">
        <v>2393</v>
      </c>
      <c r="AM90" t="s">
        <v>2393</v>
      </c>
      <c r="AN90" t="e">
        <v>#N/A</v>
      </c>
      <c r="AO90" t="s">
        <v>2393</v>
      </c>
      <c r="AP90" t="s">
        <v>2393</v>
      </c>
      <c r="AQ90" t="s">
        <v>2393</v>
      </c>
      <c r="AR90" t="s">
        <v>2393</v>
      </c>
      <c r="AS90" t="e">
        <v>#N/A</v>
      </c>
      <c r="AT90" t="s">
        <v>2393</v>
      </c>
      <c r="AU90" t="s">
        <v>2393</v>
      </c>
      <c r="AV90" t="e">
        <v>#N/A</v>
      </c>
      <c r="AW90" t="s">
        <v>2393</v>
      </c>
      <c r="AX90" t="s">
        <v>2393</v>
      </c>
      <c r="AY90" t="s">
        <v>2393</v>
      </c>
      <c r="AZ90" t="s">
        <v>2393</v>
      </c>
      <c r="BA90" t="s">
        <v>2393</v>
      </c>
      <c r="BB90" t="s">
        <v>2393</v>
      </c>
      <c r="BC90" t="s">
        <v>2393</v>
      </c>
      <c r="BD90" t="s">
        <v>2393</v>
      </c>
      <c r="BE90" t="s">
        <v>2393</v>
      </c>
      <c r="BF90" t="s">
        <v>2393</v>
      </c>
      <c r="BG90" t="s">
        <v>2393</v>
      </c>
      <c r="BH90" t="s">
        <v>2393</v>
      </c>
      <c r="BI90" t="s">
        <v>2393</v>
      </c>
      <c r="BJ90" t="s">
        <v>2393</v>
      </c>
      <c r="BK90" t="s">
        <v>2393</v>
      </c>
      <c r="BL90" t="s">
        <v>2393</v>
      </c>
      <c r="BM90" t="s">
        <v>2393</v>
      </c>
      <c r="BN90" t="s">
        <v>2393</v>
      </c>
      <c r="BO90" t="s">
        <v>2393</v>
      </c>
      <c r="BP90" t="s">
        <v>2393</v>
      </c>
      <c r="BQ90" t="s">
        <v>2393</v>
      </c>
      <c r="BR90" t="s">
        <v>2393</v>
      </c>
      <c r="BS90" t="s">
        <v>2393</v>
      </c>
      <c r="BT90" t="s">
        <v>2393</v>
      </c>
      <c r="BU90" t="s">
        <v>2393</v>
      </c>
      <c r="BV90" t="s">
        <v>2394</v>
      </c>
      <c r="BX90" s="4" t="str">
        <f>INDEX(Table2[#All],MATCH(TEXT(JETNET[[#This Row],[SERNBR]],"000"),Table2[[#All],[SERIAL NUMBER]],0),MATCH("NAME",Table2[#Headers],0))</f>
        <v>FKM ENTERPRISES LLC</v>
      </c>
      <c r="BY90" s="4" t="str">
        <f>INDEX(Table2[#All],MATCH(TEXT(JETNET[[#This Row],[SERNBR]],"000"),Table2[[#All],[SERIAL NUMBER]],0),MATCH("N-NUMBER",Table2[#Headers],0))</f>
        <v>581SF</v>
      </c>
      <c r="BZ90" s="4" t="b">
        <f>"N"&amp;JETNET[[#This Row],[Current N Reg]]&lt;&gt;JETNET[[#This Row],[REGNBR]]</f>
        <v>0</v>
      </c>
    </row>
    <row r="91" spans="1:78" hidden="1" x14ac:dyDescent="0.25">
      <c r="A91" t="s">
        <v>2377</v>
      </c>
      <c r="B91" t="s">
        <v>125</v>
      </c>
      <c r="C91">
        <v>252</v>
      </c>
      <c r="D91" t="s">
        <v>3314</v>
      </c>
      <c r="E91" t="s">
        <v>3314</v>
      </c>
      <c r="F91" t="s">
        <v>2379</v>
      </c>
      <c r="G91" t="s">
        <v>2380</v>
      </c>
      <c r="H91" t="s">
        <v>2381</v>
      </c>
      <c r="I91" t="s">
        <v>2382</v>
      </c>
      <c r="J91" t="s">
        <v>2383</v>
      </c>
      <c r="K91" t="s">
        <v>2384</v>
      </c>
      <c r="M91" t="s">
        <v>2385</v>
      </c>
      <c r="N91" t="s">
        <v>2380</v>
      </c>
      <c r="O91">
        <v>31407</v>
      </c>
      <c r="P91" t="s">
        <v>2381</v>
      </c>
      <c r="Q91" t="s">
        <v>2386</v>
      </c>
      <c r="T91" t="s">
        <v>2387</v>
      </c>
      <c r="V91" t="s">
        <v>2388</v>
      </c>
      <c r="W91" t="s">
        <v>2389</v>
      </c>
      <c r="X91" t="s">
        <v>2390</v>
      </c>
      <c r="Y91" t="s">
        <v>2391</v>
      </c>
      <c r="Z91" t="s">
        <v>2387</v>
      </c>
      <c r="AC91" t="s">
        <v>2392</v>
      </c>
      <c r="AD91" t="s">
        <v>3315</v>
      </c>
      <c r="AE91" t="s">
        <v>2114</v>
      </c>
      <c r="AF91" t="s">
        <v>3316</v>
      </c>
      <c r="AG91" t="s">
        <v>2646</v>
      </c>
      <c r="AH91" t="s">
        <v>2380</v>
      </c>
      <c r="AI91" t="e">
        <v>#N/A</v>
      </c>
      <c r="AJ91" t="s">
        <v>2393</v>
      </c>
      <c r="AK91" t="s">
        <v>2393</v>
      </c>
      <c r="AL91" t="s">
        <v>2393</v>
      </c>
      <c r="AM91" t="s">
        <v>2393</v>
      </c>
      <c r="AN91" t="e">
        <v>#N/A</v>
      </c>
      <c r="AO91" t="s">
        <v>2393</v>
      </c>
      <c r="AP91" t="s">
        <v>2393</v>
      </c>
      <c r="AQ91" t="s">
        <v>2393</v>
      </c>
      <c r="AR91" t="s">
        <v>2393</v>
      </c>
      <c r="AS91" t="e">
        <v>#N/A</v>
      </c>
      <c r="AT91" t="s">
        <v>2393</v>
      </c>
      <c r="AU91" t="s">
        <v>2393</v>
      </c>
      <c r="AV91" t="e">
        <v>#N/A</v>
      </c>
      <c r="AW91" t="s">
        <v>2393</v>
      </c>
      <c r="AX91" t="s">
        <v>2393</v>
      </c>
      <c r="AY91" t="s">
        <v>2393</v>
      </c>
      <c r="AZ91" t="s">
        <v>2393</v>
      </c>
      <c r="BA91" t="s">
        <v>2393</v>
      </c>
      <c r="BB91" t="s">
        <v>2393</v>
      </c>
      <c r="BC91" t="s">
        <v>2393</v>
      </c>
      <c r="BD91" t="s">
        <v>2393</v>
      </c>
      <c r="BE91" t="s">
        <v>2393</v>
      </c>
      <c r="BF91" t="s">
        <v>2393</v>
      </c>
      <c r="BG91" t="s">
        <v>2393</v>
      </c>
      <c r="BH91" t="s">
        <v>2393</v>
      </c>
      <c r="BI91" t="s">
        <v>2393</v>
      </c>
      <c r="BJ91" t="s">
        <v>2393</v>
      </c>
      <c r="BK91" t="s">
        <v>2393</v>
      </c>
      <c r="BL91" t="s">
        <v>2393</v>
      </c>
      <c r="BM91" t="s">
        <v>2393</v>
      </c>
      <c r="BN91" t="s">
        <v>2393</v>
      </c>
      <c r="BO91" t="s">
        <v>2393</v>
      </c>
      <c r="BP91" t="s">
        <v>2393</v>
      </c>
      <c r="BQ91" t="s">
        <v>2393</v>
      </c>
      <c r="BR91" t="s">
        <v>2393</v>
      </c>
      <c r="BS91" t="s">
        <v>2393</v>
      </c>
      <c r="BT91" t="s">
        <v>2393</v>
      </c>
      <c r="BU91" t="s">
        <v>2393</v>
      </c>
      <c r="BV91" t="s">
        <v>2394</v>
      </c>
      <c r="BX91" s="4" t="str">
        <f>INDEX(Table2[#All],MATCH(TEXT(JETNET[[#This Row],[SERNBR]],"000"),Table2[[#All],[SERIAL NUMBER]],0),MATCH("NAME",Table2[#Headers],0))</f>
        <v>GULFSTREAM LEASING LLC</v>
      </c>
      <c r="BY91" s="4" t="str">
        <f>INDEX(Table2[#All],MATCH(TEXT(JETNET[[#This Row],[SERNBR]],"000"),Table2[[#All],[SERIAL NUMBER]],0),MATCH("N-NUMBER",Table2[#Headers],0))</f>
        <v>150GA</v>
      </c>
      <c r="BZ91" s="4" t="b">
        <f>"N"&amp;JETNET[[#This Row],[Current N Reg]]&lt;&gt;JETNET[[#This Row],[REGNBR]]</f>
        <v>0</v>
      </c>
    </row>
    <row r="92" spans="1:78" hidden="1" x14ac:dyDescent="0.25">
      <c r="A92" t="s">
        <v>2377</v>
      </c>
      <c r="B92" t="s">
        <v>125</v>
      </c>
      <c r="C92">
        <v>253</v>
      </c>
      <c r="D92" t="s">
        <v>1839</v>
      </c>
      <c r="E92" t="s">
        <v>3317</v>
      </c>
      <c r="F92" t="s">
        <v>3318</v>
      </c>
      <c r="G92" t="s">
        <v>3319</v>
      </c>
      <c r="H92" t="s">
        <v>2778</v>
      </c>
      <c r="I92" t="s">
        <v>2690</v>
      </c>
      <c r="J92" t="s">
        <v>3320</v>
      </c>
      <c r="K92" t="s">
        <v>3321</v>
      </c>
      <c r="M92" t="s">
        <v>3322</v>
      </c>
      <c r="N92" t="s">
        <v>3319</v>
      </c>
      <c r="O92" t="s">
        <v>3323</v>
      </c>
      <c r="P92" t="s">
        <v>2778</v>
      </c>
      <c r="Q92" t="s">
        <v>2690</v>
      </c>
      <c r="R92" t="s">
        <v>3324</v>
      </c>
      <c r="S92" t="s">
        <v>3325</v>
      </c>
      <c r="T92" t="s">
        <v>3326</v>
      </c>
      <c r="V92" t="s">
        <v>3327</v>
      </c>
      <c r="W92" t="s">
        <v>3328</v>
      </c>
      <c r="X92" t="s">
        <v>2447</v>
      </c>
      <c r="Y92" t="s">
        <v>3329</v>
      </c>
      <c r="Z92" t="s">
        <v>3326</v>
      </c>
      <c r="AA92" t="s">
        <v>3326</v>
      </c>
      <c r="AC92" t="s">
        <v>2393</v>
      </c>
      <c r="AD92" t="s">
        <v>3330</v>
      </c>
      <c r="AE92" t="s">
        <v>3331</v>
      </c>
      <c r="AF92" t="s">
        <v>2393</v>
      </c>
      <c r="AG92" t="s">
        <v>3332</v>
      </c>
      <c r="AH92" t="s">
        <v>3333</v>
      </c>
      <c r="AI92" t="e">
        <v>#N/A</v>
      </c>
      <c r="AJ92" t="s">
        <v>2393</v>
      </c>
      <c r="AK92" t="s">
        <v>2393</v>
      </c>
      <c r="AL92" t="s">
        <v>2393</v>
      </c>
      <c r="AM92" t="s">
        <v>2393</v>
      </c>
      <c r="AN92" t="e">
        <v>#N/A</v>
      </c>
      <c r="AO92" t="s">
        <v>2393</v>
      </c>
      <c r="AP92" t="s">
        <v>2393</v>
      </c>
      <c r="AQ92" t="s">
        <v>2393</v>
      </c>
      <c r="AR92" t="s">
        <v>2393</v>
      </c>
      <c r="AS92" t="e">
        <v>#N/A</v>
      </c>
      <c r="AT92" t="s">
        <v>2393</v>
      </c>
      <c r="AU92" t="s">
        <v>2393</v>
      </c>
      <c r="AV92" t="e">
        <v>#N/A</v>
      </c>
      <c r="AW92" t="s">
        <v>2393</v>
      </c>
      <c r="AX92" t="s">
        <v>2393</v>
      </c>
      <c r="AY92" t="s">
        <v>2393</v>
      </c>
      <c r="AZ92" t="s">
        <v>2393</v>
      </c>
      <c r="BA92" t="s">
        <v>2393</v>
      </c>
      <c r="BB92" t="s">
        <v>2393</v>
      </c>
      <c r="BC92" t="s">
        <v>2393</v>
      </c>
      <c r="BD92" t="s">
        <v>2393</v>
      </c>
      <c r="BE92" t="s">
        <v>2393</v>
      </c>
      <c r="BF92" t="s">
        <v>2393</v>
      </c>
      <c r="BG92" t="s">
        <v>2393</v>
      </c>
      <c r="BH92" t="s">
        <v>2393</v>
      </c>
      <c r="BI92" t="s">
        <v>2393</v>
      </c>
      <c r="BJ92" t="s">
        <v>2393</v>
      </c>
      <c r="BK92" t="s">
        <v>2393</v>
      </c>
      <c r="BL92" t="s">
        <v>2393</v>
      </c>
      <c r="BM92" t="s">
        <v>2393</v>
      </c>
      <c r="BN92" t="s">
        <v>2393</v>
      </c>
      <c r="BO92" t="s">
        <v>2393</v>
      </c>
      <c r="BP92" t="s">
        <v>2393</v>
      </c>
      <c r="BQ92" t="s">
        <v>2393</v>
      </c>
      <c r="BR92" t="s">
        <v>2393</v>
      </c>
      <c r="BS92" t="s">
        <v>2393</v>
      </c>
      <c r="BT92" t="s">
        <v>2393</v>
      </c>
      <c r="BU92" t="s">
        <v>2454</v>
      </c>
      <c r="BV92" t="s">
        <v>2394</v>
      </c>
      <c r="BX92" s="4" t="e">
        <f>INDEX(Table2[#All],MATCH(TEXT(JETNET[[#This Row],[SERNBR]],"000"),Table2[[#All],[SERIAL NUMBER]],0),MATCH("NAME",Table2[#Headers],0))</f>
        <v>#N/A</v>
      </c>
      <c r="BY92" s="4" t="e">
        <f>INDEX(Table2[#All],MATCH(TEXT(JETNET[[#This Row],[SERNBR]],"000"),Table2[[#All],[SERIAL NUMBER]],0),MATCH("N-NUMBER",Table2[#Headers],0))</f>
        <v>#N/A</v>
      </c>
      <c r="BZ92" s="4" t="e">
        <f>"N"&amp;JETNET[[#This Row],[Current N Reg]]&lt;&gt;JETNET[[#This Row],[REGNBR]]</f>
        <v>#N/A</v>
      </c>
    </row>
    <row r="93" spans="1:78" hidden="1" x14ac:dyDescent="0.25">
      <c r="A93" t="s">
        <v>2377</v>
      </c>
      <c r="B93" t="s">
        <v>125</v>
      </c>
      <c r="C93">
        <v>253</v>
      </c>
      <c r="D93" t="s">
        <v>1839</v>
      </c>
      <c r="E93" t="s">
        <v>3317</v>
      </c>
      <c r="F93" t="s">
        <v>3318</v>
      </c>
      <c r="G93" t="s">
        <v>3319</v>
      </c>
      <c r="H93" t="s">
        <v>2778</v>
      </c>
      <c r="I93" t="s">
        <v>2382</v>
      </c>
      <c r="J93" t="s">
        <v>3334</v>
      </c>
      <c r="K93" t="s">
        <v>3335</v>
      </c>
      <c r="M93" t="s">
        <v>3336</v>
      </c>
      <c r="N93" t="s">
        <v>3319</v>
      </c>
      <c r="O93" t="s">
        <v>3337</v>
      </c>
      <c r="P93" t="s">
        <v>2778</v>
      </c>
      <c r="Q93" t="s">
        <v>2400</v>
      </c>
      <c r="AC93" t="s">
        <v>2393</v>
      </c>
      <c r="AD93" t="s">
        <v>3330</v>
      </c>
      <c r="AE93" t="s">
        <v>3331</v>
      </c>
      <c r="AF93" t="s">
        <v>2393</v>
      </c>
      <c r="AG93" t="s">
        <v>3332</v>
      </c>
      <c r="AH93" t="s">
        <v>3333</v>
      </c>
      <c r="AI93" t="e">
        <v>#N/A</v>
      </c>
      <c r="AJ93" t="s">
        <v>2393</v>
      </c>
      <c r="AK93" t="s">
        <v>2393</v>
      </c>
      <c r="AL93" t="s">
        <v>2393</v>
      </c>
      <c r="AM93" t="s">
        <v>2393</v>
      </c>
      <c r="AN93" t="e">
        <v>#N/A</v>
      </c>
      <c r="AO93" t="s">
        <v>2393</v>
      </c>
      <c r="AP93" t="s">
        <v>2393</v>
      </c>
      <c r="AQ93" t="s">
        <v>2393</v>
      </c>
      <c r="AR93" t="s">
        <v>2393</v>
      </c>
      <c r="AS93" t="e">
        <v>#N/A</v>
      </c>
      <c r="AT93" t="s">
        <v>2393</v>
      </c>
      <c r="AU93" t="s">
        <v>2393</v>
      </c>
      <c r="AV93" t="e">
        <v>#N/A</v>
      </c>
      <c r="AW93" t="s">
        <v>2393</v>
      </c>
      <c r="AX93" t="s">
        <v>2393</v>
      </c>
      <c r="AY93" t="s">
        <v>2393</v>
      </c>
      <c r="AZ93" t="s">
        <v>2393</v>
      </c>
      <c r="BA93" t="s">
        <v>2393</v>
      </c>
      <c r="BB93" t="s">
        <v>2393</v>
      </c>
      <c r="BC93" t="s">
        <v>2393</v>
      </c>
      <c r="BD93" t="s">
        <v>2393</v>
      </c>
      <c r="BE93" t="s">
        <v>2393</v>
      </c>
      <c r="BF93" t="s">
        <v>2393</v>
      </c>
      <c r="BG93" t="s">
        <v>2393</v>
      </c>
      <c r="BH93" t="s">
        <v>2393</v>
      </c>
      <c r="BI93" t="s">
        <v>2393</v>
      </c>
      <c r="BJ93" t="s">
        <v>2393</v>
      </c>
      <c r="BK93" t="s">
        <v>2393</v>
      </c>
      <c r="BL93" t="s">
        <v>2393</v>
      </c>
      <c r="BM93" t="s">
        <v>2393</v>
      </c>
      <c r="BN93" t="s">
        <v>2393</v>
      </c>
      <c r="BO93" t="s">
        <v>2393</v>
      </c>
      <c r="BP93" t="s">
        <v>2393</v>
      </c>
      <c r="BQ93" t="s">
        <v>2393</v>
      </c>
      <c r="BR93" t="s">
        <v>2393</v>
      </c>
      <c r="BS93" t="s">
        <v>2393</v>
      </c>
      <c r="BT93" t="s">
        <v>2393</v>
      </c>
      <c r="BU93" t="s">
        <v>2393</v>
      </c>
      <c r="BV93" t="s">
        <v>2393</v>
      </c>
      <c r="BX93" s="4" t="e">
        <f>INDEX(Table2[#All],MATCH(TEXT(JETNET[[#This Row],[SERNBR]],"000"),Table2[[#All],[SERIAL NUMBER]],0),MATCH("NAME",Table2[#Headers],0))</f>
        <v>#N/A</v>
      </c>
      <c r="BY93" s="4" t="e">
        <f>INDEX(Table2[#All],MATCH(TEXT(JETNET[[#This Row],[SERNBR]],"000"),Table2[[#All],[SERIAL NUMBER]],0),MATCH("N-NUMBER",Table2[#Headers],0))</f>
        <v>#N/A</v>
      </c>
      <c r="BZ93" s="4" t="e">
        <f>"N"&amp;JETNET[[#This Row],[Current N Reg]]&lt;&gt;JETNET[[#This Row],[REGNBR]]</f>
        <v>#N/A</v>
      </c>
    </row>
    <row r="94" spans="1:78" hidden="1" x14ac:dyDescent="0.25">
      <c r="A94" t="s">
        <v>2377</v>
      </c>
      <c r="B94" t="s">
        <v>125</v>
      </c>
      <c r="C94">
        <v>254</v>
      </c>
      <c r="D94" t="s">
        <v>84</v>
      </c>
      <c r="E94" t="s">
        <v>84</v>
      </c>
      <c r="F94" t="s">
        <v>3338</v>
      </c>
      <c r="G94" t="s">
        <v>2617</v>
      </c>
      <c r="H94" t="s">
        <v>2381</v>
      </c>
      <c r="I94" t="s">
        <v>3339</v>
      </c>
      <c r="J94" t="s">
        <v>3340</v>
      </c>
      <c r="K94" t="s">
        <v>3341</v>
      </c>
      <c r="M94" t="s">
        <v>3342</v>
      </c>
      <c r="N94" t="s">
        <v>2617</v>
      </c>
      <c r="O94" t="s">
        <v>3343</v>
      </c>
      <c r="P94" t="s">
        <v>2381</v>
      </c>
      <c r="Q94" t="s">
        <v>2400</v>
      </c>
      <c r="R94" t="s">
        <v>3344</v>
      </c>
      <c r="S94" t="s">
        <v>3345</v>
      </c>
      <c r="T94" t="s">
        <v>3346</v>
      </c>
      <c r="V94" t="s">
        <v>3037</v>
      </c>
      <c r="W94" t="s">
        <v>3347</v>
      </c>
      <c r="X94" t="s">
        <v>2382</v>
      </c>
      <c r="Y94" t="s">
        <v>3348</v>
      </c>
      <c r="Z94" t="s">
        <v>3346</v>
      </c>
      <c r="AA94" t="s">
        <v>3346</v>
      </c>
      <c r="AC94" t="s">
        <v>2393</v>
      </c>
      <c r="AD94" t="s">
        <v>3349</v>
      </c>
      <c r="AE94" t="s">
        <v>2229</v>
      </c>
      <c r="AF94" t="s">
        <v>3350</v>
      </c>
      <c r="AG94" t="s">
        <v>3351</v>
      </c>
      <c r="AH94" t="s">
        <v>2617</v>
      </c>
      <c r="AI94" t="e">
        <v>#N/A</v>
      </c>
      <c r="AJ94" t="s">
        <v>2393</v>
      </c>
      <c r="AK94" t="s">
        <v>2393</v>
      </c>
      <c r="AL94" t="s">
        <v>2393</v>
      </c>
      <c r="AM94" t="s">
        <v>2393</v>
      </c>
      <c r="AN94" t="e">
        <v>#N/A</v>
      </c>
      <c r="AO94" t="s">
        <v>2393</v>
      </c>
      <c r="AP94" t="s">
        <v>2393</v>
      </c>
      <c r="AQ94" t="s">
        <v>2393</v>
      </c>
      <c r="AR94" t="s">
        <v>2393</v>
      </c>
      <c r="AS94" t="e">
        <v>#N/A</v>
      </c>
      <c r="AT94" t="s">
        <v>2393</v>
      </c>
      <c r="AU94" t="s">
        <v>2393</v>
      </c>
      <c r="AV94" t="e">
        <v>#N/A</v>
      </c>
      <c r="AW94" t="s">
        <v>2393</v>
      </c>
      <c r="AX94" t="s">
        <v>2393</v>
      </c>
      <c r="AY94" t="s">
        <v>2393</v>
      </c>
      <c r="AZ94" t="s">
        <v>2393</v>
      </c>
      <c r="BA94" t="s">
        <v>2393</v>
      </c>
      <c r="BB94" t="s">
        <v>2393</v>
      </c>
      <c r="BC94" t="s">
        <v>2393</v>
      </c>
      <c r="BD94" t="s">
        <v>2393</v>
      </c>
      <c r="BE94" t="s">
        <v>2393</v>
      </c>
      <c r="BF94" t="s">
        <v>2393</v>
      </c>
      <c r="BG94" t="s">
        <v>2393</v>
      </c>
      <c r="BH94" t="s">
        <v>2393</v>
      </c>
      <c r="BI94" t="s">
        <v>2393</v>
      </c>
      <c r="BJ94" t="s">
        <v>2393</v>
      </c>
      <c r="BK94" t="s">
        <v>2393</v>
      </c>
      <c r="BL94" t="s">
        <v>2393</v>
      </c>
      <c r="BM94" t="s">
        <v>2393</v>
      </c>
      <c r="BN94" t="s">
        <v>2393</v>
      </c>
      <c r="BO94" t="s">
        <v>2393</v>
      </c>
      <c r="BP94" t="s">
        <v>2393</v>
      </c>
      <c r="BQ94" t="s">
        <v>2393</v>
      </c>
      <c r="BR94" t="s">
        <v>2393</v>
      </c>
      <c r="BS94" t="s">
        <v>2393</v>
      </c>
      <c r="BT94" t="s">
        <v>2393</v>
      </c>
      <c r="BU94" t="s">
        <v>2455</v>
      </c>
      <c r="BV94" t="s">
        <v>2455</v>
      </c>
      <c r="BX94" s="4" t="str">
        <f>INDEX(Table2[#All],MATCH(TEXT(JETNET[[#This Row],[SERNBR]],"000"),Table2[[#All],[SERIAL NUMBER]],0),MATCH("NAME",Table2[#Headers],0))</f>
        <v>TWO STAR MARITIME LLC</v>
      </c>
      <c r="BY94" s="4" t="str">
        <f>INDEX(Table2[#All],MATCH(TEXT(JETNET[[#This Row],[SERNBR]],"000"),Table2[[#All],[SERIAL NUMBER]],0),MATCH("N-NUMBER",Table2[#Headers],0))</f>
        <v>901SS</v>
      </c>
      <c r="BZ94" s="4" t="b">
        <f>"N"&amp;JETNET[[#This Row],[Current N Reg]]&lt;&gt;JETNET[[#This Row],[REGNBR]]</f>
        <v>0</v>
      </c>
    </row>
    <row r="95" spans="1:78" hidden="1" x14ac:dyDescent="0.25">
      <c r="A95" t="s">
        <v>2377</v>
      </c>
      <c r="B95" t="s">
        <v>125</v>
      </c>
      <c r="C95">
        <v>254</v>
      </c>
      <c r="D95" t="s">
        <v>84</v>
      </c>
      <c r="E95" t="s">
        <v>84</v>
      </c>
      <c r="F95" t="s">
        <v>3338</v>
      </c>
      <c r="G95" t="s">
        <v>2617</v>
      </c>
      <c r="H95" t="s">
        <v>2381</v>
      </c>
      <c r="I95" t="s">
        <v>2382</v>
      </c>
      <c r="J95" t="s">
        <v>3352</v>
      </c>
      <c r="K95" t="s">
        <v>3341</v>
      </c>
      <c r="M95" t="s">
        <v>3342</v>
      </c>
      <c r="N95" t="s">
        <v>2617</v>
      </c>
      <c r="O95">
        <v>94536</v>
      </c>
      <c r="P95" t="s">
        <v>2381</v>
      </c>
      <c r="Q95" t="s">
        <v>2400</v>
      </c>
      <c r="T95" t="s">
        <v>3346</v>
      </c>
      <c r="V95" t="s">
        <v>3037</v>
      </c>
      <c r="W95" t="s">
        <v>3347</v>
      </c>
      <c r="X95" t="s">
        <v>2390</v>
      </c>
      <c r="Z95" t="s">
        <v>3346</v>
      </c>
      <c r="AC95" t="s">
        <v>2393</v>
      </c>
      <c r="AD95" t="s">
        <v>3349</v>
      </c>
      <c r="AE95" t="s">
        <v>2229</v>
      </c>
      <c r="AF95" t="s">
        <v>3350</v>
      </c>
      <c r="AG95" t="s">
        <v>3351</v>
      </c>
      <c r="AH95" t="s">
        <v>2617</v>
      </c>
      <c r="AI95" t="e">
        <v>#N/A</v>
      </c>
      <c r="AJ95" t="s">
        <v>2393</v>
      </c>
      <c r="AK95" t="s">
        <v>2393</v>
      </c>
      <c r="AL95" t="s">
        <v>2393</v>
      </c>
      <c r="AM95" t="s">
        <v>2393</v>
      </c>
      <c r="AN95" t="e">
        <v>#N/A</v>
      </c>
      <c r="AO95" t="s">
        <v>2393</v>
      </c>
      <c r="AP95" t="s">
        <v>2393</v>
      </c>
      <c r="AQ95" t="s">
        <v>2393</v>
      </c>
      <c r="AR95" t="s">
        <v>2393</v>
      </c>
      <c r="AS95" t="e">
        <v>#N/A</v>
      </c>
      <c r="AT95" t="s">
        <v>2393</v>
      </c>
      <c r="AU95" t="s">
        <v>2393</v>
      </c>
      <c r="AV95" t="e">
        <v>#N/A</v>
      </c>
      <c r="AW95" t="s">
        <v>2393</v>
      </c>
      <c r="AX95" t="s">
        <v>2393</v>
      </c>
      <c r="AY95" t="s">
        <v>2393</v>
      </c>
      <c r="AZ95" t="s">
        <v>2393</v>
      </c>
      <c r="BA95" t="s">
        <v>2393</v>
      </c>
      <c r="BB95" t="s">
        <v>2393</v>
      </c>
      <c r="BC95" t="s">
        <v>2393</v>
      </c>
      <c r="BD95" t="s">
        <v>2393</v>
      </c>
      <c r="BE95" t="s">
        <v>2393</v>
      </c>
      <c r="BF95" t="s">
        <v>2393</v>
      </c>
      <c r="BG95" t="s">
        <v>2393</v>
      </c>
      <c r="BH95" t="s">
        <v>2393</v>
      </c>
      <c r="BI95" t="s">
        <v>2393</v>
      </c>
      <c r="BJ95" t="s">
        <v>2393</v>
      </c>
      <c r="BK95" t="s">
        <v>2393</v>
      </c>
      <c r="BL95" t="s">
        <v>2393</v>
      </c>
      <c r="BM95" t="s">
        <v>2393</v>
      </c>
      <c r="BN95" t="s">
        <v>2393</v>
      </c>
      <c r="BO95" t="s">
        <v>2393</v>
      </c>
      <c r="BP95" t="s">
        <v>2393</v>
      </c>
      <c r="BQ95" t="s">
        <v>2393</v>
      </c>
      <c r="BR95" t="s">
        <v>2393</v>
      </c>
      <c r="BS95" t="s">
        <v>2393</v>
      </c>
      <c r="BT95" t="s">
        <v>2393</v>
      </c>
      <c r="BU95" t="s">
        <v>2393</v>
      </c>
      <c r="BV95" t="s">
        <v>2393</v>
      </c>
      <c r="BX95" s="4" t="str">
        <f>INDEX(Table2[#All],MATCH(TEXT(JETNET[[#This Row],[SERNBR]],"000"),Table2[[#All],[SERIAL NUMBER]],0),MATCH("NAME",Table2[#Headers],0))</f>
        <v>TWO STAR MARITIME LLC</v>
      </c>
      <c r="BY95" s="4" t="str">
        <f>INDEX(Table2[#All],MATCH(TEXT(JETNET[[#This Row],[SERNBR]],"000"),Table2[[#All],[SERIAL NUMBER]],0),MATCH("N-NUMBER",Table2[#Headers],0))</f>
        <v>901SS</v>
      </c>
      <c r="BZ95" s="4" t="b">
        <f>"N"&amp;JETNET[[#This Row],[Current N Reg]]&lt;&gt;JETNET[[#This Row],[REGNBR]]</f>
        <v>0</v>
      </c>
    </row>
    <row r="96" spans="1:78" hidden="1" x14ac:dyDescent="0.25">
      <c r="A96" t="s">
        <v>2377</v>
      </c>
      <c r="B96" t="s">
        <v>125</v>
      </c>
      <c r="C96">
        <v>255</v>
      </c>
      <c r="D96" t="s">
        <v>1841</v>
      </c>
      <c r="E96" t="s">
        <v>3353</v>
      </c>
      <c r="F96" t="s">
        <v>2967</v>
      </c>
      <c r="H96" t="s">
        <v>2968</v>
      </c>
      <c r="I96" t="s">
        <v>2459</v>
      </c>
      <c r="J96" t="s">
        <v>2969</v>
      </c>
      <c r="K96" t="s">
        <v>2970</v>
      </c>
      <c r="M96" t="s">
        <v>2971</v>
      </c>
      <c r="N96" t="s">
        <v>2972</v>
      </c>
      <c r="O96">
        <v>2200</v>
      </c>
      <c r="P96" t="s">
        <v>2973</v>
      </c>
      <c r="Q96" t="s">
        <v>2690</v>
      </c>
      <c r="R96" t="s">
        <v>2974</v>
      </c>
      <c r="S96" t="s">
        <v>2975</v>
      </c>
      <c r="T96" t="s">
        <v>2976</v>
      </c>
      <c r="V96" t="s">
        <v>2977</v>
      </c>
      <c r="W96" t="s">
        <v>2978</v>
      </c>
      <c r="X96" t="s">
        <v>2979</v>
      </c>
      <c r="Y96" t="s">
        <v>2980</v>
      </c>
      <c r="Z96" t="s">
        <v>2976</v>
      </c>
      <c r="AA96" t="s">
        <v>2976</v>
      </c>
      <c r="AC96" t="s">
        <v>2981</v>
      </c>
      <c r="AD96" t="s">
        <v>3354</v>
      </c>
      <c r="AE96" t="s">
        <v>2983</v>
      </c>
      <c r="AF96" t="s">
        <v>2393</v>
      </c>
      <c r="AG96" t="s">
        <v>2968</v>
      </c>
      <c r="AH96" t="s">
        <v>2968</v>
      </c>
      <c r="AI96" t="e">
        <v>#N/A</v>
      </c>
      <c r="AJ96" t="s">
        <v>2393</v>
      </c>
      <c r="AK96" t="s">
        <v>2393</v>
      </c>
      <c r="AL96" t="s">
        <v>2393</v>
      </c>
      <c r="AM96" t="s">
        <v>2393</v>
      </c>
      <c r="AN96" t="e">
        <v>#N/A</v>
      </c>
      <c r="AO96" t="s">
        <v>2393</v>
      </c>
      <c r="AP96" t="s">
        <v>2393</v>
      </c>
      <c r="AQ96" t="s">
        <v>2393</v>
      </c>
      <c r="AR96" t="s">
        <v>2393</v>
      </c>
      <c r="AS96" t="e">
        <v>#N/A</v>
      </c>
      <c r="AT96" t="s">
        <v>2393</v>
      </c>
      <c r="AU96" t="s">
        <v>2393</v>
      </c>
      <c r="AV96" t="e">
        <v>#N/A</v>
      </c>
      <c r="AW96" t="s">
        <v>2393</v>
      </c>
      <c r="AX96" t="s">
        <v>2393</v>
      </c>
      <c r="AY96" t="s">
        <v>2393</v>
      </c>
      <c r="AZ96" t="s">
        <v>2393</v>
      </c>
      <c r="BA96" t="s">
        <v>2393</v>
      </c>
      <c r="BB96" t="s">
        <v>2393</v>
      </c>
      <c r="BC96" t="s">
        <v>2393</v>
      </c>
      <c r="BD96" t="s">
        <v>2393</v>
      </c>
      <c r="BE96" t="s">
        <v>2393</v>
      </c>
      <c r="BF96" t="s">
        <v>2393</v>
      </c>
      <c r="BG96" t="s">
        <v>2393</v>
      </c>
      <c r="BH96" t="s">
        <v>2393</v>
      </c>
      <c r="BI96" t="s">
        <v>2393</v>
      </c>
      <c r="BJ96" t="s">
        <v>2393</v>
      </c>
      <c r="BK96" t="s">
        <v>2393</v>
      </c>
      <c r="BL96" t="s">
        <v>2393</v>
      </c>
      <c r="BM96" t="s">
        <v>2393</v>
      </c>
      <c r="BN96" t="s">
        <v>2393</v>
      </c>
      <c r="BO96" t="s">
        <v>2393</v>
      </c>
      <c r="BP96" t="s">
        <v>2393</v>
      </c>
      <c r="BQ96" t="s">
        <v>2393</v>
      </c>
      <c r="BR96" t="s">
        <v>2393</v>
      </c>
      <c r="BS96" t="s">
        <v>2393</v>
      </c>
      <c r="BT96" t="s">
        <v>2393</v>
      </c>
      <c r="BU96" t="s">
        <v>2984</v>
      </c>
      <c r="BV96" t="s">
        <v>2394</v>
      </c>
      <c r="BX96" s="4" t="e">
        <f>INDEX(Table2[#All],MATCH(TEXT(JETNET[[#This Row],[SERNBR]],"000"),Table2[[#All],[SERIAL NUMBER]],0),MATCH("NAME",Table2[#Headers],0))</f>
        <v>#N/A</v>
      </c>
      <c r="BY96" s="4" t="e">
        <f>INDEX(Table2[#All],MATCH(TEXT(JETNET[[#This Row],[SERNBR]],"000"),Table2[[#All],[SERIAL NUMBER]],0),MATCH("N-NUMBER",Table2[#Headers],0))</f>
        <v>#N/A</v>
      </c>
      <c r="BZ96" s="4" t="e">
        <f>"N"&amp;JETNET[[#This Row],[Current N Reg]]&lt;&gt;JETNET[[#This Row],[REGNBR]]</f>
        <v>#N/A</v>
      </c>
    </row>
    <row r="97" spans="1:78" hidden="1" x14ac:dyDescent="0.25">
      <c r="A97" t="s">
        <v>2377</v>
      </c>
      <c r="B97" t="s">
        <v>125</v>
      </c>
      <c r="C97">
        <v>255</v>
      </c>
      <c r="D97" t="s">
        <v>1841</v>
      </c>
      <c r="E97" t="s">
        <v>3353</v>
      </c>
      <c r="F97" t="s">
        <v>2967</v>
      </c>
      <c r="H97" t="s">
        <v>2968</v>
      </c>
      <c r="I97" t="s">
        <v>2382</v>
      </c>
      <c r="J97" t="s">
        <v>3355</v>
      </c>
      <c r="K97" t="s">
        <v>3356</v>
      </c>
      <c r="M97" t="s">
        <v>3357</v>
      </c>
      <c r="O97">
        <v>797654</v>
      </c>
      <c r="P97" t="s">
        <v>2968</v>
      </c>
      <c r="Q97" t="s">
        <v>2400</v>
      </c>
      <c r="S97" t="s">
        <v>3358</v>
      </c>
      <c r="T97" t="s">
        <v>3359</v>
      </c>
      <c r="V97" t="s">
        <v>3360</v>
      </c>
      <c r="W97" t="s">
        <v>3361</v>
      </c>
      <c r="X97" t="s">
        <v>3002</v>
      </c>
      <c r="Z97" t="s">
        <v>3359</v>
      </c>
      <c r="AC97" t="s">
        <v>2981</v>
      </c>
      <c r="AD97" t="s">
        <v>3354</v>
      </c>
      <c r="AE97" t="s">
        <v>2983</v>
      </c>
      <c r="AF97" t="s">
        <v>2393</v>
      </c>
      <c r="AG97" t="s">
        <v>2968</v>
      </c>
      <c r="AH97" t="s">
        <v>2968</v>
      </c>
      <c r="AI97" t="e">
        <v>#N/A</v>
      </c>
      <c r="AJ97" t="s">
        <v>2393</v>
      </c>
      <c r="AK97" t="s">
        <v>2393</v>
      </c>
      <c r="AL97" t="s">
        <v>2393</v>
      </c>
      <c r="AM97" t="s">
        <v>2393</v>
      </c>
      <c r="AN97" t="e">
        <v>#N/A</v>
      </c>
      <c r="AO97" t="s">
        <v>2393</v>
      </c>
      <c r="AP97" t="s">
        <v>2393</v>
      </c>
      <c r="AQ97" t="s">
        <v>2393</v>
      </c>
      <c r="AR97" t="s">
        <v>2393</v>
      </c>
      <c r="AS97" t="e">
        <v>#N/A</v>
      </c>
      <c r="AT97" t="s">
        <v>2393</v>
      </c>
      <c r="AU97" t="s">
        <v>2393</v>
      </c>
      <c r="AV97" t="e">
        <v>#N/A</v>
      </c>
      <c r="AW97" t="s">
        <v>2393</v>
      </c>
      <c r="AX97" t="s">
        <v>2393</v>
      </c>
      <c r="AY97" t="s">
        <v>2393</v>
      </c>
      <c r="AZ97" t="s">
        <v>2393</v>
      </c>
      <c r="BA97" t="s">
        <v>2393</v>
      </c>
      <c r="BB97" t="s">
        <v>2393</v>
      </c>
      <c r="BC97" t="s">
        <v>2393</v>
      </c>
      <c r="BD97" t="s">
        <v>2393</v>
      </c>
      <c r="BE97" t="s">
        <v>2393</v>
      </c>
      <c r="BF97" t="s">
        <v>2393</v>
      </c>
      <c r="BG97" t="s">
        <v>2393</v>
      </c>
      <c r="BH97" t="s">
        <v>2393</v>
      </c>
      <c r="BI97" t="s">
        <v>2393</v>
      </c>
      <c r="BJ97" t="s">
        <v>2393</v>
      </c>
      <c r="BK97" t="s">
        <v>2393</v>
      </c>
      <c r="BL97" t="s">
        <v>2393</v>
      </c>
      <c r="BM97" t="s">
        <v>2393</v>
      </c>
      <c r="BN97" t="s">
        <v>2393</v>
      </c>
      <c r="BO97" t="s">
        <v>2393</v>
      </c>
      <c r="BP97" t="s">
        <v>2393</v>
      </c>
      <c r="BQ97" t="s">
        <v>2393</v>
      </c>
      <c r="BR97" t="s">
        <v>2393</v>
      </c>
      <c r="BS97" t="s">
        <v>2393</v>
      </c>
      <c r="BT97" t="s">
        <v>2393</v>
      </c>
      <c r="BU97" t="s">
        <v>2393</v>
      </c>
      <c r="BV97" t="s">
        <v>2393</v>
      </c>
      <c r="BX97" s="4" t="e">
        <f>INDEX(Table2[#All],MATCH(TEXT(JETNET[[#This Row],[SERNBR]],"000"),Table2[[#All],[SERIAL NUMBER]],0),MATCH("NAME",Table2[#Headers],0))</f>
        <v>#N/A</v>
      </c>
      <c r="BY97" s="4" t="e">
        <f>INDEX(Table2[#All],MATCH(TEXT(JETNET[[#This Row],[SERNBR]],"000"),Table2[[#All],[SERIAL NUMBER]],0),MATCH("N-NUMBER",Table2[#Headers],0))</f>
        <v>#N/A</v>
      </c>
      <c r="BZ97" s="4" t="e">
        <f>"N"&amp;JETNET[[#This Row],[Current N Reg]]&lt;&gt;JETNET[[#This Row],[REGNBR]]</f>
        <v>#N/A</v>
      </c>
    </row>
    <row r="98" spans="1:78" hidden="1" x14ac:dyDescent="0.25">
      <c r="A98" t="s">
        <v>2377</v>
      </c>
      <c r="B98" t="s">
        <v>125</v>
      </c>
      <c r="C98">
        <v>256</v>
      </c>
      <c r="D98" t="s">
        <v>50</v>
      </c>
      <c r="E98" t="s">
        <v>50</v>
      </c>
      <c r="F98" t="s">
        <v>3362</v>
      </c>
      <c r="G98" t="s">
        <v>3363</v>
      </c>
      <c r="H98" t="s">
        <v>2381</v>
      </c>
      <c r="I98" t="s">
        <v>2501</v>
      </c>
      <c r="J98" t="s">
        <v>3364</v>
      </c>
      <c r="K98" t="s">
        <v>3365</v>
      </c>
      <c r="M98" t="s">
        <v>2765</v>
      </c>
      <c r="N98" t="s">
        <v>3363</v>
      </c>
      <c r="O98">
        <v>70809</v>
      </c>
      <c r="P98" t="s">
        <v>2381</v>
      </c>
      <c r="Q98" t="s">
        <v>2400</v>
      </c>
      <c r="S98" t="s">
        <v>3366</v>
      </c>
      <c r="T98" t="s">
        <v>3367</v>
      </c>
      <c r="V98" t="s">
        <v>2479</v>
      </c>
      <c r="W98" t="s">
        <v>3368</v>
      </c>
      <c r="X98" t="s">
        <v>2447</v>
      </c>
      <c r="Y98" t="s">
        <v>3369</v>
      </c>
      <c r="Z98" t="s">
        <v>3367</v>
      </c>
      <c r="AC98" t="s">
        <v>2393</v>
      </c>
      <c r="AD98" t="s">
        <v>3370</v>
      </c>
      <c r="AE98" t="s">
        <v>511</v>
      </c>
      <c r="AF98" t="s">
        <v>3371</v>
      </c>
      <c r="AG98" t="s">
        <v>3372</v>
      </c>
      <c r="AH98" t="s">
        <v>3363</v>
      </c>
      <c r="AI98" t="e">
        <v>#N/A</v>
      </c>
      <c r="AJ98" t="s">
        <v>2393</v>
      </c>
      <c r="AK98" t="s">
        <v>2393</v>
      </c>
      <c r="AL98" t="s">
        <v>2393</v>
      </c>
      <c r="AM98" t="s">
        <v>2393</v>
      </c>
      <c r="AN98" t="e">
        <v>#N/A</v>
      </c>
      <c r="AO98" t="s">
        <v>2393</v>
      </c>
      <c r="AP98" t="s">
        <v>2393</v>
      </c>
      <c r="AQ98" t="s">
        <v>2393</v>
      </c>
      <c r="AR98" t="s">
        <v>2393</v>
      </c>
      <c r="AS98" t="e">
        <v>#N/A</v>
      </c>
      <c r="AT98" t="s">
        <v>2393</v>
      </c>
      <c r="AU98" t="s">
        <v>2393</v>
      </c>
      <c r="AV98" t="e">
        <v>#N/A</v>
      </c>
      <c r="AW98" t="s">
        <v>3373</v>
      </c>
      <c r="AX98" t="s">
        <v>3374</v>
      </c>
      <c r="AY98" t="s">
        <v>2393</v>
      </c>
      <c r="AZ98" t="s">
        <v>2765</v>
      </c>
      <c r="BA98" t="s">
        <v>3375</v>
      </c>
      <c r="BB98" t="s">
        <v>3376</v>
      </c>
      <c r="BC98" t="s">
        <v>3377</v>
      </c>
      <c r="BD98" t="s">
        <v>2393</v>
      </c>
      <c r="BE98" t="s">
        <v>2393</v>
      </c>
      <c r="BF98" t="s">
        <v>2393</v>
      </c>
      <c r="BG98" t="s">
        <v>2393</v>
      </c>
      <c r="BH98" t="s">
        <v>2393</v>
      </c>
      <c r="BI98" t="s">
        <v>2393</v>
      </c>
      <c r="BJ98" t="s">
        <v>2393</v>
      </c>
      <c r="BK98" t="s">
        <v>2393</v>
      </c>
      <c r="BL98" t="s">
        <v>2393</v>
      </c>
      <c r="BM98" t="s">
        <v>2393</v>
      </c>
      <c r="BN98" t="s">
        <v>2393</v>
      </c>
      <c r="BO98" t="s">
        <v>2393</v>
      </c>
      <c r="BP98" t="s">
        <v>2393</v>
      </c>
      <c r="BQ98" t="s">
        <v>2393</v>
      </c>
      <c r="BR98" t="s">
        <v>2393</v>
      </c>
      <c r="BS98" t="s">
        <v>2393</v>
      </c>
      <c r="BT98" t="s">
        <v>2393</v>
      </c>
      <c r="BU98" t="s">
        <v>2393</v>
      </c>
      <c r="BV98" t="s">
        <v>2455</v>
      </c>
      <c r="BX98" s="4" t="str">
        <f>INDEX(Table2[#All],MATCH(TEXT(JETNET[[#This Row],[SERNBR]],"000"),Table2[[#All],[SERIAL NUMBER]],0),MATCH("NAME",Table2[#Headers],0))</f>
        <v>IES LEASING LLC</v>
      </c>
      <c r="BY98" s="4" t="str">
        <f>INDEX(Table2[#All],MATCH(TEXT(JETNET[[#This Row],[SERNBR]],"000"),Table2[[#All],[SERIAL NUMBER]],0),MATCH("N-NUMBER",Table2[#Headers],0))</f>
        <v>546MM</v>
      </c>
      <c r="BZ98" s="4" t="b">
        <f>"N"&amp;JETNET[[#This Row],[Current N Reg]]&lt;&gt;JETNET[[#This Row],[REGNBR]]</f>
        <v>0</v>
      </c>
    </row>
    <row r="99" spans="1:78" hidden="1" x14ac:dyDescent="0.25">
      <c r="A99" t="s">
        <v>2377</v>
      </c>
      <c r="B99" t="s">
        <v>125</v>
      </c>
      <c r="C99">
        <v>256</v>
      </c>
      <c r="D99" t="s">
        <v>50</v>
      </c>
      <c r="E99" t="s">
        <v>50</v>
      </c>
      <c r="F99" t="s">
        <v>3362</v>
      </c>
      <c r="G99" t="s">
        <v>3363</v>
      </c>
      <c r="H99" t="s">
        <v>2381</v>
      </c>
      <c r="I99" t="s">
        <v>2382</v>
      </c>
      <c r="J99" t="s">
        <v>3378</v>
      </c>
      <c r="K99" t="s">
        <v>3365</v>
      </c>
      <c r="M99" t="s">
        <v>2765</v>
      </c>
      <c r="N99" t="s">
        <v>3363</v>
      </c>
      <c r="O99">
        <v>70809</v>
      </c>
      <c r="P99" t="s">
        <v>2381</v>
      </c>
      <c r="Q99" t="s">
        <v>2400</v>
      </c>
      <c r="T99" t="s">
        <v>3379</v>
      </c>
      <c r="V99" t="s">
        <v>2479</v>
      </c>
      <c r="W99" t="s">
        <v>3368</v>
      </c>
      <c r="X99" t="s">
        <v>2418</v>
      </c>
      <c r="Z99" t="s">
        <v>3379</v>
      </c>
      <c r="AC99" t="s">
        <v>2393</v>
      </c>
      <c r="AD99" t="s">
        <v>3370</v>
      </c>
      <c r="AE99" t="s">
        <v>511</v>
      </c>
      <c r="AF99" t="s">
        <v>3371</v>
      </c>
      <c r="AG99" t="s">
        <v>3372</v>
      </c>
      <c r="AH99" t="s">
        <v>3363</v>
      </c>
      <c r="AI99" t="e">
        <v>#N/A</v>
      </c>
      <c r="AJ99" t="s">
        <v>2393</v>
      </c>
      <c r="AK99" t="s">
        <v>2393</v>
      </c>
      <c r="AL99" t="s">
        <v>2393</v>
      </c>
      <c r="AM99" t="s">
        <v>2393</v>
      </c>
      <c r="AN99" t="e">
        <v>#N/A</v>
      </c>
      <c r="AO99" t="s">
        <v>2393</v>
      </c>
      <c r="AP99" t="s">
        <v>2393</v>
      </c>
      <c r="AQ99" t="s">
        <v>2393</v>
      </c>
      <c r="AR99" t="s">
        <v>2393</v>
      </c>
      <c r="AS99" t="e">
        <v>#N/A</v>
      </c>
      <c r="AT99" t="s">
        <v>2393</v>
      </c>
      <c r="AU99" t="s">
        <v>2393</v>
      </c>
      <c r="AV99" t="e">
        <v>#N/A</v>
      </c>
      <c r="AW99" t="s">
        <v>3373</v>
      </c>
      <c r="AX99" t="s">
        <v>3374</v>
      </c>
      <c r="AY99" t="s">
        <v>2393</v>
      </c>
      <c r="AZ99" t="s">
        <v>2765</v>
      </c>
      <c r="BA99" t="s">
        <v>3375</v>
      </c>
      <c r="BB99" t="s">
        <v>3376</v>
      </c>
      <c r="BC99" t="s">
        <v>3377</v>
      </c>
      <c r="BD99" t="s">
        <v>2393</v>
      </c>
      <c r="BE99" t="s">
        <v>2393</v>
      </c>
      <c r="BF99" t="s">
        <v>2393</v>
      </c>
      <c r="BG99" t="s">
        <v>2393</v>
      </c>
      <c r="BH99" t="s">
        <v>2393</v>
      </c>
      <c r="BI99" t="s">
        <v>2393</v>
      </c>
      <c r="BJ99" t="s">
        <v>2393</v>
      </c>
      <c r="BK99" t="s">
        <v>2393</v>
      </c>
      <c r="BL99" t="s">
        <v>2393</v>
      </c>
      <c r="BM99" t="s">
        <v>2393</v>
      </c>
      <c r="BN99" t="s">
        <v>2393</v>
      </c>
      <c r="BO99" t="s">
        <v>2393</v>
      </c>
      <c r="BP99" t="s">
        <v>2393</v>
      </c>
      <c r="BQ99" t="s">
        <v>2393</v>
      </c>
      <c r="BR99" t="s">
        <v>2393</v>
      </c>
      <c r="BS99" t="s">
        <v>2393</v>
      </c>
      <c r="BT99" t="s">
        <v>2393</v>
      </c>
      <c r="BU99" t="s">
        <v>2393</v>
      </c>
      <c r="BV99" t="s">
        <v>2393</v>
      </c>
      <c r="BX99" s="4" t="str">
        <f>INDEX(Table2[#All],MATCH(TEXT(JETNET[[#This Row],[SERNBR]],"000"),Table2[[#All],[SERIAL NUMBER]],0),MATCH("NAME",Table2[#Headers],0))</f>
        <v>IES LEASING LLC</v>
      </c>
      <c r="BY99" s="4" t="str">
        <f>INDEX(Table2[#All],MATCH(TEXT(JETNET[[#This Row],[SERNBR]],"000"),Table2[[#All],[SERIAL NUMBER]],0),MATCH("N-NUMBER",Table2[#Headers],0))</f>
        <v>546MM</v>
      </c>
      <c r="BZ99" s="4" t="b">
        <f>"N"&amp;JETNET[[#This Row],[Current N Reg]]&lt;&gt;JETNET[[#This Row],[REGNBR]]</f>
        <v>0</v>
      </c>
    </row>
    <row r="100" spans="1:78" hidden="1" x14ac:dyDescent="0.25">
      <c r="A100" t="s">
        <v>2377</v>
      </c>
      <c r="B100" t="s">
        <v>125</v>
      </c>
      <c r="C100">
        <v>257</v>
      </c>
      <c r="D100" t="s">
        <v>34</v>
      </c>
      <c r="E100" t="s">
        <v>34</v>
      </c>
      <c r="F100" t="s">
        <v>3380</v>
      </c>
      <c r="G100" t="s">
        <v>3269</v>
      </c>
      <c r="H100" t="s">
        <v>2381</v>
      </c>
      <c r="I100" t="s">
        <v>2555</v>
      </c>
      <c r="J100" t="s">
        <v>3381</v>
      </c>
      <c r="K100" t="s">
        <v>3382</v>
      </c>
      <c r="M100" t="s">
        <v>3383</v>
      </c>
      <c r="N100" t="s">
        <v>3269</v>
      </c>
      <c r="O100">
        <v>38655</v>
      </c>
      <c r="P100" t="s">
        <v>2381</v>
      </c>
      <c r="Q100" t="s">
        <v>2400</v>
      </c>
      <c r="T100" t="s">
        <v>3384</v>
      </c>
      <c r="V100" t="s">
        <v>3385</v>
      </c>
      <c r="W100" t="s">
        <v>3386</v>
      </c>
      <c r="X100" t="s">
        <v>2404</v>
      </c>
      <c r="Y100" t="s">
        <v>3387</v>
      </c>
      <c r="Z100" t="s">
        <v>3388</v>
      </c>
      <c r="AA100" t="s">
        <v>3389</v>
      </c>
      <c r="AB100" t="s">
        <v>3388</v>
      </c>
      <c r="AC100" t="s">
        <v>2393</v>
      </c>
      <c r="AD100" t="s">
        <v>3390</v>
      </c>
      <c r="AE100" t="s">
        <v>2172</v>
      </c>
      <c r="AF100" t="s">
        <v>3391</v>
      </c>
      <c r="AG100" t="s">
        <v>3392</v>
      </c>
      <c r="AH100" t="s">
        <v>3269</v>
      </c>
      <c r="AI100" t="e">
        <v>#N/A</v>
      </c>
      <c r="AJ100" t="s">
        <v>3393</v>
      </c>
      <c r="AK100" t="s">
        <v>2393</v>
      </c>
      <c r="AL100" t="s">
        <v>2393</v>
      </c>
      <c r="AM100" t="s">
        <v>2393</v>
      </c>
      <c r="AN100" t="e">
        <v>#N/A</v>
      </c>
      <c r="AO100" t="s">
        <v>2393</v>
      </c>
      <c r="AP100" t="s">
        <v>2393</v>
      </c>
      <c r="AQ100" t="s">
        <v>2393</v>
      </c>
      <c r="AR100" t="s">
        <v>2393</v>
      </c>
      <c r="AS100" t="e">
        <v>#N/A</v>
      </c>
      <c r="AT100" t="s">
        <v>2393</v>
      </c>
      <c r="AU100" t="s">
        <v>2393</v>
      </c>
      <c r="AV100" t="e">
        <v>#N/A</v>
      </c>
      <c r="AW100" t="s">
        <v>2393</v>
      </c>
      <c r="AX100" t="s">
        <v>2393</v>
      </c>
      <c r="AY100" t="s">
        <v>2393</v>
      </c>
      <c r="AZ100" t="s">
        <v>2393</v>
      </c>
      <c r="BA100" t="s">
        <v>2393</v>
      </c>
      <c r="BB100" t="s">
        <v>2393</v>
      </c>
      <c r="BC100" t="s">
        <v>2393</v>
      </c>
      <c r="BD100" t="s">
        <v>2393</v>
      </c>
      <c r="BE100" t="s">
        <v>2393</v>
      </c>
      <c r="BF100" t="s">
        <v>2393</v>
      </c>
      <c r="BG100" t="s">
        <v>2393</v>
      </c>
      <c r="BH100" t="s">
        <v>2393</v>
      </c>
      <c r="BI100" t="s">
        <v>2393</v>
      </c>
      <c r="BJ100" t="s">
        <v>2393</v>
      </c>
      <c r="BK100" t="s">
        <v>2393</v>
      </c>
      <c r="BL100" t="s">
        <v>2393</v>
      </c>
      <c r="BM100" t="s">
        <v>2393</v>
      </c>
      <c r="BN100" t="s">
        <v>2393</v>
      </c>
      <c r="BO100" t="s">
        <v>2393</v>
      </c>
      <c r="BP100" t="s">
        <v>2393</v>
      </c>
      <c r="BQ100" t="s">
        <v>2393</v>
      </c>
      <c r="BR100" t="s">
        <v>2393</v>
      </c>
      <c r="BS100" t="s">
        <v>2393</v>
      </c>
      <c r="BT100" t="s">
        <v>2393</v>
      </c>
      <c r="BU100" t="s">
        <v>2393</v>
      </c>
      <c r="BV100" t="s">
        <v>2455</v>
      </c>
      <c r="BX100" s="4" t="str">
        <f>INDEX(Table2[#All],MATCH(TEXT(JETNET[[#This Row],[SERNBR]],"000"),Table2[[#All],[SERIAL NUMBER]],0),MATCH("NAME",Table2[#Headers],0))</f>
        <v>D&amp;I TRANSPORTATION LLC</v>
      </c>
      <c r="BY100" s="4" t="str">
        <f>INDEX(Table2[#All],MATCH(TEXT(JETNET[[#This Row],[SERNBR]],"000"),Table2[[#All],[SERIAL NUMBER]],0),MATCH("N-NUMBER",Table2[#Headers],0))</f>
        <v>469DM</v>
      </c>
      <c r="BZ100" s="4" t="b">
        <f>"N"&amp;JETNET[[#This Row],[Current N Reg]]&lt;&gt;JETNET[[#This Row],[REGNBR]]</f>
        <v>0</v>
      </c>
    </row>
    <row r="101" spans="1:78" hidden="1" x14ac:dyDescent="0.25">
      <c r="A101" t="s">
        <v>2377</v>
      </c>
      <c r="B101" t="s">
        <v>125</v>
      </c>
      <c r="C101">
        <v>257</v>
      </c>
      <c r="D101" t="s">
        <v>34</v>
      </c>
      <c r="E101" t="s">
        <v>34</v>
      </c>
      <c r="F101" t="s">
        <v>3380</v>
      </c>
      <c r="G101" t="s">
        <v>3269</v>
      </c>
      <c r="H101" t="s">
        <v>2381</v>
      </c>
      <c r="I101" t="s">
        <v>2555</v>
      </c>
      <c r="J101" t="s">
        <v>3394</v>
      </c>
      <c r="K101" t="s">
        <v>3395</v>
      </c>
      <c r="M101" t="s">
        <v>3396</v>
      </c>
      <c r="N101" t="s">
        <v>3269</v>
      </c>
      <c r="O101">
        <v>39130</v>
      </c>
      <c r="P101" t="s">
        <v>2381</v>
      </c>
      <c r="Q101" t="s">
        <v>2400</v>
      </c>
      <c r="V101" t="s">
        <v>3397</v>
      </c>
      <c r="W101" t="s">
        <v>3398</v>
      </c>
      <c r="X101" t="s">
        <v>2404</v>
      </c>
      <c r="AC101" t="s">
        <v>2393</v>
      </c>
      <c r="AD101" t="s">
        <v>3390</v>
      </c>
      <c r="AE101" t="s">
        <v>2172</v>
      </c>
      <c r="AF101" t="s">
        <v>3391</v>
      </c>
      <c r="AG101" t="s">
        <v>3392</v>
      </c>
      <c r="AH101" t="s">
        <v>3269</v>
      </c>
      <c r="AI101" t="e">
        <v>#N/A</v>
      </c>
      <c r="AJ101" t="s">
        <v>3393</v>
      </c>
      <c r="AK101" t="s">
        <v>2393</v>
      </c>
      <c r="AL101" t="s">
        <v>2393</v>
      </c>
      <c r="AM101" t="s">
        <v>2393</v>
      </c>
      <c r="AN101" t="e">
        <v>#N/A</v>
      </c>
      <c r="AO101" t="s">
        <v>2393</v>
      </c>
      <c r="AP101" t="s">
        <v>2393</v>
      </c>
      <c r="AQ101" t="s">
        <v>2393</v>
      </c>
      <c r="AR101" t="s">
        <v>2393</v>
      </c>
      <c r="AS101" t="e">
        <v>#N/A</v>
      </c>
      <c r="AT101" t="s">
        <v>2393</v>
      </c>
      <c r="AU101" t="s">
        <v>2393</v>
      </c>
      <c r="AV101" t="e">
        <v>#N/A</v>
      </c>
      <c r="AW101" t="s">
        <v>2393</v>
      </c>
      <c r="AX101" t="s">
        <v>2393</v>
      </c>
      <c r="AY101" t="s">
        <v>2393</v>
      </c>
      <c r="AZ101" t="s">
        <v>2393</v>
      </c>
      <c r="BA101" t="s">
        <v>2393</v>
      </c>
      <c r="BB101" t="s">
        <v>2393</v>
      </c>
      <c r="BC101" t="s">
        <v>2393</v>
      </c>
      <c r="BD101" t="s">
        <v>2393</v>
      </c>
      <c r="BE101" t="s">
        <v>2393</v>
      </c>
      <c r="BF101" t="s">
        <v>2393</v>
      </c>
      <c r="BG101" t="s">
        <v>2393</v>
      </c>
      <c r="BH101" t="s">
        <v>2393</v>
      </c>
      <c r="BI101" t="s">
        <v>2393</v>
      </c>
      <c r="BJ101" t="s">
        <v>2393</v>
      </c>
      <c r="BK101" t="s">
        <v>2393</v>
      </c>
      <c r="BL101" t="s">
        <v>2393</v>
      </c>
      <c r="BM101" t="s">
        <v>2393</v>
      </c>
      <c r="BN101" t="s">
        <v>2393</v>
      </c>
      <c r="BO101" t="s">
        <v>2393</v>
      </c>
      <c r="BP101" t="s">
        <v>2393</v>
      </c>
      <c r="BQ101" t="s">
        <v>2393</v>
      </c>
      <c r="BR101" t="s">
        <v>2393</v>
      </c>
      <c r="BS101" t="s">
        <v>2393</v>
      </c>
      <c r="BT101" t="s">
        <v>2393</v>
      </c>
      <c r="BU101" t="s">
        <v>2393</v>
      </c>
      <c r="BV101" t="s">
        <v>2393</v>
      </c>
      <c r="BX101" s="4" t="str">
        <f>INDEX(Table2[#All],MATCH(TEXT(JETNET[[#This Row],[SERNBR]],"000"),Table2[[#All],[SERIAL NUMBER]],0),MATCH("NAME",Table2[#Headers],0))</f>
        <v>D&amp;I TRANSPORTATION LLC</v>
      </c>
      <c r="BY101" s="4" t="str">
        <f>INDEX(Table2[#All],MATCH(TEXT(JETNET[[#This Row],[SERNBR]],"000"),Table2[[#All],[SERIAL NUMBER]],0),MATCH("N-NUMBER",Table2[#Headers],0))</f>
        <v>469DM</v>
      </c>
      <c r="BZ101" s="4" t="b">
        <f>"N"&amp;JETNET[[#This Row],[Current N Reg]]&lt;&gt;JETNET[[#This Row],[REGNBR]]</f>
        <v>0</v>
      </c>
    </row>
    <row r="102" spans="1:78" hidden="1" x14ac:dyDescent="0.25">
      <c r="A102" t="s">
        <v>2377</v>
      </c>
      <c r="B102" t="s">
        <v>125</v>
      </c>
      <c r="C102">
        <v>258</v>
      </c>
      <c r="D102" t="s">
        <v>4</v>
      </c>
      <c r="E102" t="s">
        <v>4</v>
      </c>
      <c r="F102" t="s">
        <v>3399</v>
      </c>
      <c r="G102" t="s">
        <v>3400</v>
      </c>
      <c r="H102" t="s">
        <v>2381</v>
      </c>
      <c r="I102" t="s">
        <v>2382</v>
      </c>
      <c r="J102" t="s">
        <v>3401</v>
      </c>
      <c r="K102" t="s">
        <v>3402</v>
      </c>
      <c r="M102" t="s">
        <v>3403</v>
      </c>
      <c r="N102" t="s">
        <v>3218</v>
      </c>
      <c r="O102">
        <v>80112</v>
      </c>
      <c r="P102" t="s">
        <v>2381</v>
      </c>
      <c r="Q102" t="s">
        <v>2400</v>
      </c>
      <c r="T102" t="s">
        <v>3404</v>
      </c>
      <c r="V102" t="s">
        <v>3405</v>
      </c>
      <c r="W102" t="s">
        <v>3406</v>
      </c>
      <c r="Z102" t="s">
        <v>3404</v>
      </c>
      <c r="AC102" t="s">
        <v>3407</v>
      </c>
      <c r="AD102" t="s">
        <v>3408</v>
      </c>
      <c r="AE102" t="s">
        <v>2102</v>
      </c>
      <c r="AF102" t="s">
        <v>3409</v>
      </c>
      <c r="AG102" t="s">
        <v>3410</v>
      </c>
      <c r="AH102" t="s">
        <v>3400</v>
      </c>
      <c r="AI102" t="e">
        <v>#N/A</v>
      </c>
      <c r="AJ102" t="s">
        <v>2393</v>
      </c>
      <c r="AK102" t="s">
        <v>2393</v>
      </c>
      <c r="AL102" t="s">
        <v>3411</v>
      </c>
      <c r="AM102" t="s">
        <v>3412</v>
      </c>
      <c r="AN102" t="e">
        <v>#N/A</v>
      </c>
      <c r="AO102" t="s">
        <v>2393</v>
      </c>
      <c r="AP102" t="s">
        <v>2393</v>
      </c>
      <c r="AQ102" t="s">
        <v>2393</v>
      </c>
      <c r="AR102" t="s">
        <v>2393</v>
      </c>
      <c r="AS102" t="e">
        <v>#N/A</v>
      </c>
      <c r="AT102" t="s">
        <v>2393</v>
      </c>
      <c r="AU102" t="s">
        <v>2393</v>
      </c>
      <c r="AV102" t="e">
        <v>#N/A</v>
      </c>
      <c r="AW102" t="s">
        <v>2393</v>
      </c>
      <c r="AX102" t="s">
        <v>2393</v>
      </c>
      <c r="AY102" t="s">
        <v>2393</v>
      </c>
      <c r="AZ102" t="s">
        <v>2393</v>
      </c>
      <c r="BA102" t="s">
        <v>2393</v>
      </c>
      <c r="BB102" t="s">
        <v>2393</v>
      </c>
      <c r="BC102" t="s">
        <v>2393</v>
      </c>
      <c r="BD102" t="s">
        <v>2393</v>
      </c>
      <c r="BE102" t="s">
        <v>2393</v>
      </c>
      <c r="BF102" t="s">
        <v>2393</v>
      </c>
      <c r="BG102" t="s">
        <v>3412</v>
      </c>
      <c r="BH102" t="s">
        <v>3413</v>
      </c>
      <c r="BI102" t="s">
        <v>3414</v>
      </c>
      <c r="BJ102" t="s">
        <v>3415</v>
      </c>
      <c r="BK102" t="s">
        <v>3416</v>
      </c>
      <c r="BL102" t="s">
        <v>2393</v>
      </c>
      <c r="BM102" t="s">
        <v>2393</v>
      </c>
      <c r="BN102" t="s">
        <v>3417</v>
      </c>
      <c r="BO102" t="s">
        <v>3218</v>
      </c>
      <c r="BP102" t="s">
        <v>3418</v>
      </c>
      <c r="BQ102" t="s">
        <v>2434</v>
      </c>
      <c r="BR102" t="s">
        <v>3419</v>
      </c>
      <c r="BS102" t="s">
        <v>2393</v>
      </c>
      <c r="BT102" t="s">
        <v>2393</v>
      </c>
      <c r="BU102" t="s">
        <v>2393</v>
      </c>
      <c r="BV102" t="s">
        <v>2393</v>
      </c>
      <c r="BX102" s="4" t="str">
        <f>INDEX(Table2[#All],MATCH(TEXT(JETNET[[#This Row],[SERNBR]],"000"),Table2[[#All],[SERIAL NUMBER]],0),MATCH("NAME",Table2[#Headers],0))</f>
        <v>PEREGRINE FALCON LLC TRUSTEE</v>
      </c>
      <c r="BY102" s="4" t="str">
        <f>INDEX(Table2[#All],MATCH(TEXT(JETNET[[#This Row],[SERNBR]],"000"),Table2[[#All],[SERIAL NUMBER]],0),MATCH("N-NUMBER",Table2[#Headers],0))</f>
        <v>10RZ</v>
      </c>
      <c r="BZ102" s="4" t="b">
        <f>"N"&amp;JETNET[[#This Row],[Current N Reg]]&lt;&gt;JETNET[[#This Row],[REGNBR]]</f>
        <v>0</v>
      </c>
    </row>
    <row r="103" spans="1:78" hidden="1" x14ac:dyDescent="0.25">
      <c r="A103" t="s">
        <v>2377</v>
      </c>
      <c r="B103" t="s">
        <v>125</v>
      </c>
      <c r="C103">
        <v>259</v>
      </c>
      <c r="D103" t="s">
        <v>1876</v>
      </c>
      <c r="E103" t="s">
        <v>3420</v>
      </c>
      <c r="F103" t="s">
        <v>3421</v>
      </c>
      <c r="H103" t="s">
        <v>2869</v>
      </c>
      <c r="I103" t="s">
        <v>2382</v>
      </c>
      <c r="J103" t="s">
        <v>3422</v>
      </c>
      <c r="K103" t="s">
        <v>3423</v>
      </c>
      <c r="L103" t="s">
        <v>3424</v>
      </c>
      <c r="M103" t="s">
        <v>3425</v>
      </c>
      <c r="O103">
        <v>1307</v>
      </c>
      <c r="P103" t="s">
        <v>2869</v>
      </c>
      <c r="Q103" t="s">
        <v>3426</v>
      </c>
      <c r="R103" t="s">
        <v>3427</v>
      </c>
      <c r="S103" t="s">
        <v>3428</v>
      </c>
      <c r="V103" t="s">
        <v>3429</v>
      </c>
      <c r="W103" t="s">
        <v>3430</v>
      </c>
      <c r="X103" t="s">
        <v>3249</v>
      </c>
      <c r="Y103" t="s">
        <v>3431</v>
      </c>
      <c r="AC103" t="s">
        <v>3432</v>
      </c>
      <c r="AD103" t="s">
        <v>3433</v>
      </c>
      <c r="AE103" t="s">
        <v>2393</v>
      </c>
      <c r="AF103" t="s">
        <v>2393</v>
      </c>
      <c r="AG103" t="s">
        <v>2393</v>
      </c>
      <c r="AH103" t="s">
        <v>2393</v>
      </c>
      <c r="AI103" t="e">
        <v>#N/A</v>
      </c>
      <c r="AJ103" t="s">
        <v>2393</v>
      </c>
      <c r="AK103" t="s">
        <v>2393</v>
      </c>
      <c r="AL103" t="s">
        <v>2393</v>
      </c>
      <c r="AM103" t="s">
        <v>2393</v>
      </c>
      <c r="AN103" t="e">
        <v>#N/A</v>
      </c>
      <c r="AO103" t="s">
        <v>2393</v>
      </c>
      <c r="AP103" t="s">
        <v>2393</v>
      </c>
      <c r="AQ103" t="s">
        <v>2393</v>
      </c>
      <c r="AR103" t="s">
        <v>2393</v>
      </c>
      <c r="AS103" t="e">
        <v>#N/A</v>
      </c>
      <c r="AT103" t="s">
        <v>2393</v>
      </c>
      <c r="AU103" t="s">
        <v>2393</v>
      </c>
      <c r="AV103" t="e">
        <v>#N/A</v>
      </c>
      <c r="AW103" t="s">
        <v>2393</v>
      </c>
      <c r="AX103" t="s">
        <v>2393</v>
      </c>
      <c r="AY103" t="s">
        <v>2393</v>
      </c>
      <c r="AZ103" t="s">
        <v>2393</v>
      </c>
      <c r="BA103" t="s">
        <v>2393</v>
      </c>
      <c r="BB103" t="s">
        <v>2393</v>
      </c>
      <c r="BC103" t="s">
        <v>2393</v>
      </c>
      <c r="BD103" t="s">
        <v>2393</v>
      </c>
      <c r="BE103" t="s">
        <v>2393</v>
      </c>
      <c r="BF103" t="s">
        <v>2393</v>
      </c>
      <c r="BG103" t="s">
        <v>2393</v>
      </c>
      <c r="BH103" t="s">
        <v>2393</v>
      </c>
      <c r="BI103" t="s">
        <v>2393</v>
      </c>
      <c r="BJ103" t="s">
        <v>2393</v>
      </c>
      <c r="BK103" t="s">
        <v>2393</v>
      </c>
      <c r="BL103" t="s">
        <v>2393</v>
      </c>
      <c r="BM103" t="s">
        <v>2393</v>
      </c>
      <c r="BN103" t="s">
        <v>2393</v>
      </c>
      <c r="BO103" t="s">
        <v>2393</v>
      </c>
      <c r="BP103" t="s">
        <v>2393</v>
      </c>
      <c r="BQ103" t="s">
        <v>2393</v>
      </c>
      <c r="BR103" t="s">
        <v>2393</v>
      </c>
      <c r="BS103" t="s">
        <v>2393</v>
      </c>
      <c r="BT103" t="s">
        <v>2393</v>
      </c>
      <c r="BU103" t="s">
        <v>2394</v>
      </c>
      <c r="BV103" t="s">
        <v>2394</v>
      </c>
      <c r="BX103" s="4" t="e">
        <f>INDEX(Table2[#All],MATCH(TEXT(JETNET[[#This Row],[SERNBR]],"000"),Table2[[#All],[SERIAL NUMBER]],0),MATCH("NAME",Table2[#Headers],0))</f>
        <v>#N/A</v>
      </c>
      <c r="BY103" s="4" t="e">
        <f>INDEX(Table2[#All],MATCH(TEXT(JETNET[[#This Row],[SERNBR]],"000"),Table2[[#All],[SERIAL NUMBER]],0),MATCH("N-NUMBER",Table2[#Headers],0))</f>
        <v>#N/A</v>
      </c>
      <c r="BZ103" s="4" t="e">
        <f>"N"&amp;JETNET[[#This Row],[Current N Reg]]&lt;&gt;JETNET[[#This Row],[REGNBR]]</f>
        <v>#N/A</v>
      </c>
    </row>
    <row r="104" spans="1:78" hidden="1" x14ac:dyDescent="0.25">
      <c r="A104" t="s">
        <v>2377</v>
      </c>
      <c r="B104" t="s">
        <v>125</v>
      </c>
      <c r="C104">
        <v>260</v>
      </c>
      <c r="D104" t="s">
        <v>8</v>
      </c>
      <c r="E104" t="s">
        <v>8</v>
      </c>
      <c r="F104" t="s">
        <v>3338</v>
      </c>
      <c r="G104" t="s">
        <v>2617</v>
      </c>
      <c r="H104" t="s">
        <v>2381</v>
      </c>
      <c r="I104" t="s">
        <v>2382</v>
      </c>
      <c r="J104" t="s">
        <v>3434</v>
      </c>
      <c r="K104" t="s">
        <v>3435</v>
      </c>
      <c r="M104" t="s">
        <v>3436</v>
      </c>
      <c r="N104" t="s">
        <v>2617</v>
      </c>
      <c r="O104">
        <v>94104</v>
      </c>
      <c r="P104" t="s">
        <v>2381</v>
      </c>
      <c r="Q104" t="s">
        <v>2400</v>
      </c>
      <c r="S104" t="s">
        <v>3437</v>
      </c>
      <c r="T104" t="s">
        <v>3438</v>
      </c>
      <c r="V104" t="s">
        <v>2895</v>
      </c>
      <c r="W104" t="s">
        <v>3439</v>
      </c>
      <c r="X104" t="s">
        <v>2447</v>
      </c>
      <c r="Y104" t="s">
        <v>3440</v>
      </c>
      <c r="Z104" t="s">
        <v>3438</v>
      </c>
      <c r="AC104" t="s">
        <v>2393</v>
      </c>
      <c r="AD104" t="s">
        <v>3441</v>
      </c>
      <c r="AE104" t="s">
        <v>112</v>
      </c>
      <c r="AF104" t="s">
        <v>3442</v>
      </c>
      <c r="AG104" t="s">
        <v>3443</v>
      </c>
      <c r="AH104" t="s">
        <v>2617</v>
      </c>
      <c r="AI104" t="e">
        <v>#N/A</v>
      </c>
      <c r="AJ104" t="s">
        <v>2393</v>
      </c>
      <c r="AK104" t="s">
        <v>2393</v>
      </c>
      <c r="AL104" t="s">
        <v>2393</v>
      </c>
      <c r="AM104" t="s">
        <v>2393</v>
      </c>
      <c r="AN104" t="e">
        <v>#N/A</v>
      </c>
      <c r="AO104" t="s">
        <v>2393</v>
      </c>
      <c r="AP104" t="s">
        <v>2393</v>
      </c>
      <c r="AQ104" t="s">
        <v>2393</v>
      </c>
      <c r="AR104" t="s">
        <v>2393</v>
      </c>
      <c r="AS104" t="e">
        <v>#N/A</v>
      </c>
      <c r="AT104" t="s">
        <v>2393</v>
      </c>
      <c r="AU104" t="s">
        <v>2393</v>
      </c>
      <c r="AV104" t="e">
        <v>#N/A</v>
      </c>
      <c r="AW104" t="s">
        <v>2393</v>
      </c>
      <c r="AX104" t="s">
        <v>2393</v>
      </c>
      <c r="AY104" t="s">
        <v>2393</v>
      </c>
      <c r="AZ104" t="s">
        <v>2393</v>
      </c>
      <c r="BA104" t="s">
        <v>2393</v>
      </c>
      <c r="BB104" t="s">
        <v>2393</v>
      </c>
      <c r="BC104" t="s">
        <v>2393</v>
      </c>
      <c r="BD104" t="s">
        <v>2393</v>
      </c>
      <c r="BE104" t="s">
        <v>2393</v>
      </c>
      <c r="BF104" t="s">
        <v>2393</v>
      </c>
      <c r="BG104" t="s">
        <v>2393</v>
      </c>
      <c r="BH104" t="s">
        <v>2393</v>
      </c>
      <c r="BI104" t="s">
        <v>2393</v>
      </c>
      <c r="BJ104" t="s">
        <v>2393</v>
      </c>
      <c r="BK104" t="s">
        <v>2393</v>
      </c>
      <c r="BL104" t="s">
        <v>2393</v>
      </c>
      <c r="BM104" t="s">
        <v>2393</v>
      </c>
      <c r="BN104" t="s">
        <v>2393</v>
      </c>
      <c r="BO104" t="s">
        <v>2393</v>
      </c>
      <c r="BP104" t="s">
        <v>2393</v>
      </c>
      <c r="BQ104" t="s">
        <v>2393</v>
      </c>
      <c r="BR104" t="s">
        <v>2393</v>
      </c>
      <c r="BS104" t="s">
        <v>2393</v>
      </c>
      <c r="BT104" t="s">
        <v>2393</v>
      </c>
      <c r="BU104" t="s">
        <v>2393</v>
      </c>
      <c r="BV104" t="s">
        <v>2394</v>
      </c>
      <c r="BX104" s="4" t="str">
        <f>INDEX(Table2[#All],MATCH(TEXT(JETNET[[#This Row],[SERNBR]],"000"),Table2[[#All],[SERIAL NUMBER]],0),MATCH("NAME",Table2[#Headers],0))</f>
        <v>MERLONE GEIER MANAGEMENT LLC</v>
      </c>
      <c r="BY104" s="4" t="str">
        <f>INDEX(Table2[#All],MATCH(TEXT(JETNET[[#This Row],[SERNBR]],"000"),Table2[[#All],[SERIAL NUMBER]],0),MATCH("N-NUMBER",Table2[#Headers],0))</f>
        <v>175MG</v>
      </c>
      <c r="BZ104" s="4" t="b">
        <f>"N"&amp;JETNET[[#This Row],[Current N Reg]]&lt;&gt;JETNET[[#This Row],[REGNBR]]</f>
        <v>0</v>
      </c>
    </row>
    <row r="105" spans="1:78" hidden="1" x14ac:dyDescent="0.25">
      <c r="A105" t="s">
        <v>2377</v>
      </c>
      <c r="B105" t="s">
        <v>125</v>
      </c>
      <c r="C105">
        <v>261</v>
      </c>
      <c r="D105" t="s">
        <v>3444</v>
      </c>
      <c r="E105" t="s">
        <v>3444</v>
      </c>
      <c r="I105" t="s">
        <v>2382</v>
      </c>
      <c r="J105" t="s">
        <v>3445</v>
      </c>
      <c r="Q105" t="s">
        <v>3446</v>
      </c>
      <c r="AC105" t="s">
        <v>3447</v>
      </c>
      <c r="AD105" t="s">
        <v>3448</v>
      </c>
      <c r="AE105" t="s">
        <v>3449</v>
      </c>
      <c r="AF105" t="s">
        <v>3450</v>
      </c>
      <c r="AG105" t="s">
        <v>3451</v>
      </c>
      <c r="AH105" t="s">
        <v>3452</v>
      </c>
      <c r="AI105" t="e">
        <v>#N/A</v>
      </c>
      <c r="AJ105" t="s">
        <v>2393</v>
      </c>
      <c r="AK105" t="s">
        <v>2393</v>
      </c>
      <c r="AL105" t="s">
        <v>3453</v>
      </c>
      <c r="AM105" t="s">
        <v>3454</v>
      </c>
      <c r="AN105" t="e">
        <v>#N/A</v>
      </c>
      <c r="AO105" t="s">
        <v>2393</v>
      </c>
      <c r="AP105" t="s">
        <v>2393</v>
      </c>
      <c r="AQ105" t="s">
        <v>2393</v>
      </c>
      <c r="AR105" t="s">
        <v>2393</v>
      </c>
      <c r="AS105" t="e">
        <v>#N/A</v>
      </c>
      <c r="AT105" t="s">
        <v>2393</v>
      </c>
      <c r="AU105" t="s">
        <v>2393</v>
      </c>
      <c r="AV105" t="e">
        <v>#N/A</v>
      </c>
      <c r="AW105" t="s">
        <v>2393</v>
      </c>
      <c r="AX105" t="s">
        <v>2393</v>
      </c>
      <c r="AY105" t="s">
        <v>2393</v>
      </c>
      <c r="AZ105" t="s">
        <v>2393</v>
      </c>
      <c r="BA105" t="s">
        <v>2393</v>
      </c>
      <c r="BB105" t="s">
        <v>2393</v>
      </c>
      <c r="BC105" t="s">
        <v>2393</v>
      </c>
      <c r="BD105" t="s">
        <v>2393</v>
      </c>
      <c r="BE105" t="s">
        <v>2393</v>
      </c>
      <c r="BF105" t="s">
        <v>2393</v>
      </c>
      <c r="BG105" t="s">
        <v>3454</v>
      </c>
      <c r="BH105" t="s">
        <v>3455</v>
      </c>
      <c r="BI105" t="s">
        <v>3456</v>
      </c>
      <c r="BJ105" t="s">
        <v>3457</v>
      </c>
      <c r="BK105" t="s">
        <v>3458</v>
      </c>
      <c r="BL105" t="s">
        <v>2393</v>
      </c>
      <c r="BM105" t="s">
        <v>2393</v>
      </c>
      <c r="BN105" t="s">
        <v>3459</v>
      </c>
      <c r="BO105" t="s">
        <v>2617</v>
      </c>
      <c r="BP105" t="s">
        <v>3460</v>
      </c>
      <c r="BQ105" t="s">
        <v>2434</v>
      </c>
      <c r="BR105" t="s">
        <v>3461</v>
      </c>
      <c r="BS105" t="s">
        <v>2393</v>
      </c>
      <c r="BT105" t="s">
        <v>2393</v>
      </c>
      <c r="BU105" t="s">
        <v>2393</v>
      </c>
      <c r="BV105" t="s">
        <v>2393</v>
      </c>
      <c r="BX105" s="4" t="str">
        <f>INDEX(Table2[#All],MATCH(TEXT(JETNET[[#This Row],[SERNBR]],"000"),Table2[[#All],[SERIAL NUMBER]],0),MATCH("NAME",Table2[#Headers],0))</f>
        <v>TVPX AIRCRAFT SOLUTIONS INC TRUSTEE</v>
      </c>
      <c r="BY105" s="4" t="str">
        <f>INDEX(Table2[#All],MATCH(TEXT(JETNET[[#This Row],[SERNBR]],"000"),Table2[[#All],[SERIAL NUMBER]],0),MATCH("N-NUMBER",Table2[#Headers],0))</f>
        <v>375AB</v>
      </c>
      <c r="BZ105" s="4" t="b">
        <f>"N"&amp;JETNET[[#This Row],[Current N Reg]]&lt;&gt;JETNET[[#This Row],[REGNBR]]</f>
        <v>0</v>
      </c>
    </row>
    <row r="106" spans="1:78" hidden="1" x14ac:dyDescent="0.25">
      <c r="A106" t="s">
        <v>2377</v>
      </c>
      <c r="B106" t="s">
        <v>125</v>
      </c>
      <c r="C106">
        <v>262</v>
      </c>
      <c r="D106" t="s">
        <v>3462</v>
      </c>
      <c r="E106" t="s">
        <v>3462</v>
      </c>
      <c r="F106" t="s">
        <v>3463</v>
      </c>
      <c r="G106" t="s">
        <v>2396</v>
      </c>
      <c r="H106" t="s">
        <v>2381</v>
      </c>
      <c r="I106" t="s">
        <v>2382</v>
      </c>
      <c r="J106" t="s">
        <v>3464</v>
      </c>
      <c r="K106" t="s">
        <v>3465</v>
      </c>
      <c r="M106" t="s">
        <v>3466</v>
      </c>
      <c r="N106" t="s">
        <v>2396</v>
      </c>
      <c r="O106" t="s">
        <v>3467</v>
      </c>
      <c r="P106" t="s">
        <v>2381</v>
      </c>
      <c r="Q106" t="s">
        <v>2400</v>
      </c>
      <c r="T106" t="s">
        <v>3468</v>
      </c>
      <c r="V106" t="s">
        <v>3469</v>
      </c>
      <c r="W106" t="s">
        <v>3470</v>
      </c>
      <c r="X106" t="s">
        <v>2404</v>
      </c>
      <c r="Z106" t="s">
        <v>3468</v>
      </c>
      <c r="AC106" t="s">
        <v>2393</v>
      </c>
      <c r="AD106" t="s">
        <v>3471</v>
      </c>
      <c r="AE106" t="s">
        <v>2100</v>
      </c>
      <c r="AF106" t="s">
        <v>3472</v>
      </c>
      <c r="AG106" t="s">
        <v>3473</v>
      </c>
      <c r="AH106" t="s">
        <v>2396</v>
      </c>
      <c r="AI106" t="e">
        <v>#N/A</v>
      </c>
      <c r="AJ106" t="s">
        <v>2393</v>
      </c>
      <c r="AK106" t="s">
        <v>2393</v>
      </c>
      <c r="AL106" t="s">
        <v>2393</v>
      </c>
      <c r="AM106" t="s">
        <v>2393</v>
      </c>
      <c r="AN106" t="e">
        <v>#N/A</v>
      </c>
      <c r="AO106" t="s">
        <v>2393</v>
      </c>
      <c r="AP106" t="s">
        <v>2393</v>
      </c>
      <c r="AQ106" t="s">
        <v>2393</v>
      </c>
      <c r="AR106" t="s">
        <v>2393</v>
      </c>
      <c r="AS106" t="e">
        <v>#N/A</v>
      </c>
      <c r="AT106" t="s">
        <v>2393</v>
      </c>
      <c r="AU106" t="s">
        <v>2393</v>
      </c>
      <c r="AV106" t="e">
        <v>#N/A</v>
      </c>
      <c r="AW106" t="s">
        <v>2393</v>
      </c>
      <c r="AX106" t="s">
        <v>2393</v>
      </c>
      <c r="AY106" t="s">
        <v>2393</v>
      </c>
      <c r="AZ106" t="s">
        <v>2393</v>
      </c>
      <c r="BA106" t="s">
        <v>2393</v>
      </c>
      <c r="BB106" t="s">
        <v>2393</v>
      </c>
      <c r="BC106" t="s">
        <v>2393</v>
      </c>
      <c r="BD106" t="s">
        <v>2393</v>
      </c>
      <c r="BE106" t="s">
        <v>2393</v>
      </c>
      <c r="BF106" t="s">
        <v>2393</v>
      </c>
      <c r="BG106" t="s">
        <v>2393</v>
      </c>
      <c r="BH106" t="s">
        <v>2393</v>
      </c>
      <c r="BI106" t="s">
        <v>2393</v>
      </c>
      <c r="BJ106" t="s">
        <v>2393</v>
      </c>
      <c r="BK106" t="s">
        <v>2393</v>
      </c>
      <c r="BL106" t="s">
        <v>2393</v>
      </c>
      <c r="BM106" t="s">
        <v>2393</v>
      </c>
      <c r="BN106" t="s">
        <v>2393</v>
      </c>
      <c r="BO106" t="s">
        <v>2393</v>
      </c>
      <c r="BP106" t="s">
        <v>2393</v>
      </c>
      <c r="BQ106" t="s">
        <v>2393</v>
      </c>
      <c r="BR106" t="s">
        <v>2393</v>
      </c>
      <c r="BS106" t="s">
        <v>2393</v>
      </c>
      <c r="BT106" t="s">
        <v>2393</v>
      </c>
      <c r="BU106" t="s">
        <v>2393</v>
      </c>
      <c r="BV106" t="s">
        <v>2393</v>
      </c>
      <c r="BX106" s="4" t="str">
        <f>INDEX(Table2[#All],MATCH(TEXT(JETNET[[#This Row],[SERNBR]],"000"),Table2[[#All],[SERIAL NUMBER]],0),MATCH("NAME",Table2[#Headers],0))</f>
        <v>TEALL CAPITAL PARTNERS LLC</v>
      </c>
      <c r="BY106" s="4" t="str">
        <f>INDEX(Table2[#All],MATCH(TEXT(JETNET[[#This Row],[SERNBR]],"000"),Table2[[#All],[SERIAL NUMBER]],0),MATCH("N-NUMBER",Table2[#Headers],0))</f>
        <v>101RX</v>
      </c>
      <c r="BZ106" s="4" t="b">
        <f>"N"&amp;JETNET[[#This Row],[Current N Reg]]&lt;&gt;JETNET[[#This Row],[REGNBR]]</f>
        <v>0</v>
      </c>
    </row>
    <row r="107" spans="1:78" hidden="1" x14ac:dyDescent="0.25">
      <c r="A107" t="s">
        <v>2377</v>
      </c>
      <c r="B107" t="s">
        <v>125</v>
      </c>
      <c r="C107">
        <v>263</v>
      </c>
      <c r="D107" t="s">
        <v>76</v>
      </c>
      <c r="E107" t="s">
        <v>76</v>
      </c>
      <c r="F107" t="s">
        <v>2820</v>
      </c>
      <c r="G107" t="s">
        <v>2617</v>
      </c>
      <c r="H107" t="s">
        <v>2381</v>
      </c>
      <c r="I107" t="s">
        <v>2382</v>
      </c>
      <c r="J107" t="s">
        <v>3474</v>
      </c>
      <c r="K107" t="s">
        <v>3475</v>
      </c>
      <c r="M107" t="s">
        <v>2609</v>
      </c>
      <c r="N107" t="s">
        <v>2485</v>
      </c>
      <c r="O107">
        <v>84111</v>
      </c>
      <c r="P107" t="s">
        <v>2381</v>
      </c>
      <c r="Q107" t="s">
        <v>2400</v>
      </c>
      <c r="T107" t="s">
        <v>3476</v>
      </c>
      <c r="V107" t="s">
        <v>3477</v>
      </c>
      <c r="W107" t="s">
        <v>3478</v>
      </c>
      <c r="X107" t="s">
        <v>2404</v>
      </c>
      <c r="Z107" t="s">
        <v>3476</v>
      </c>
      <c r="AC107" t="s">
        <v>2393</v>
      </c>
      <c r="AD107" t="s">
        <v>3479</v>
      </c>
      <c r="AE107" t="s">
        <v>1647</v>
      </c>
      <c r="AF107" t="s">
        <v>3480</v>
      </c>
      <c r="AG107" t="s">
        <v>2512</v>
      </c>
      <c r="AH107" t="s">
        <v>2485</v>
      </c>
      <c r="AI107" t="e">
        <v>#N/A</v>
      </c>
      <c r="AJ107" t="s">
        <v>2393</v>
      </c>
      <c r="AK107" t="s">
        <v>2393</v>
      </c>
      <c r="AL107" t="s">
        <v>2393</v>
      </c>
      <c r="AM107" t="s">
        <v>2393</v>
      </c>
      <c r="AN107" t="e">
        <v>#N/A</v>
      </c>
      <c r="AO107" t="s">
        <v>2393</v>
      </c>
      <c r="AP107" t="s">
        <v>2393</v>
      </c>
      <c r="AQ107" t="s">
        <v>2393</v>
      </c>
      <c r="AR107" t="s">
        <v>2393</v>
      </c>
      <c r="AS107" t="e">
        <v>#N/A</v>
      </c>
      <c r="AT107" t="s">
        <v>2393</v>
      </c>
      <c r="AU107" t="s">
        <v>2393</v>
      </c>
      <c r="AV107" t="e">
        <v>#N/A</v>
      </c>
      <c r="AW107" t="s">
        <v>2393</v>
      </c>
      <c r="AX107" t="s">
        <v>2393</v>
      </c>
      <c r="AY107" t="s">
        <v>2393</v>
      </c>
      <c r="AZ107" t="s">
        <v>2393</v>
      </c>
      <c r="BA107" t="s">
        <v>2393</v>
      </c>
      <c r="BB107" t="s">
        <v>2393</v>
      </c>
      <c r="BC107" t="s">
        <v>2393</v>
      </c>
      <c r="BD107" t="s">
        <v>2393</v>
      </c>
      <c r="BE107" t="s">
        <v>2393</v>
      </c>
      <c r="BF107" t="s">
        <v>2393</v>
      </c>
      <c r="BG107" t="s">
        <v>2393</v>
      </c>
      <c r="BH107" t="s">
        <v>2393</v>
      </c>
      <c r="BI107" t="s">
        <v>2393</v>
      </c>
      <c r="BJ107" t="s">
        <v>2393</v>
      </c>
      <c r="BK107" t="s">
        <v>2393</v>
      </c>
      <c r="BL107" t="s">
        <v>2393</v>
      </c>
      <c r="BM107" t="s">
        <v>2393</v>
      </c>
      <c r="BN107" t="s">
        <v>2393</v>
      </c>
      <c r="BO107" t="s">
        <v>2393</v>
      </c>
      <c r="BP107" t="s">
        <v>2393</v>
      </c>
      <c r="BQ107" t="s">
        <v>2393</v>
      </c>
      <c r="BR107" t="s">
        <v>2393</v>
      </c>
      <c r="BS107" t="s">
        <v>2393</v>
      </c>
      <c r="BT107" t="s">
        <v>2393</v>
      </c>
      <c r="BU107" t="s">
        <v>2393</v>
      </c>
      <c r="BV107" t="s">
        <v>2393</v>
      </c>
      <c r="BX107" s="4" t="str">
        <f>INDEX(Table2[#All],MATCH(TEXT(JETNET[[#This Row],[SERNBR]],"000"),Table2[[#All],[SERIAL NUMBER]],0),MATCH("NAME",Table2[#Headers],0))</f>
        <v>SAGE AIR LLC</v>
      </c>
      <c r="BY107" s="4" t="str">
        <f>INDEX(Table2[#All],MATCH(TEXT(JETNET[[#This Row],[SERNBR]],"000"),Table2[[#All],[SERIAL NUMBER]],0),MATCH("N-NUMBER",Table2[#Headers],0))</f>
        <v>802RR</v>
      </c>
      <c r="BZ107" s="4" t="b">
        <f>"N"&amp;JETNET[[#This Row],[Current N Reg]]&lt;&gt;JETNET[[#This Row],[REGNBR]]</f>
        <v>0</v>
      </c>
    </row>
    <row r="108" spans="1:78" x14ac:dyDescent="0.25">
      <c r="A108" t="s">
        <v>2377</v>
      </c>
      <c r="B108" t="s">
        <v>125</v>
      </c>
      <c r="C108">
        <v>264</v>
      </c>
      <c r="D108" t="s">
        <v>1849</v>
      </c>
      <c r="E108" t="s">
        <v>3481</v>
      </c>
      <c r="F108" t="s">
        <v>3482</v>
      </c>
      <c r="G108" t="s">
        <v>3319</v>
      </c>
      <c r="H108" t="s">
        <v>2778</v>
      </c>
      <c r="I108" t="s">
        <v>2520</v>
      </c>
      <c r="J108" t="s">
        <v>3483</v>
      </c>
      <c r="K108" t="s">
        <v>3484</v>
      </c>
      <c r="M108" t="s">
        <v>3485</v>
      </c>
      <c r="N108" t="s">
        <v>3319</v>
      </c>
      <c r="O108" t="s">
        <v>3486</v>
      </c>
      <c r="P108" t="s">
        <v>2778</v>
      </c>
      <c r="Q108" t="s">
        <v>2441</v>
      </c>
      <c r="R108" t="s">
        <v>3487</v>
      </c>
      <c r="S108" t="s">
        <v>3488</v>
      </c>
      <c r="T108" t="s">
        <v>3489</v>
      </c>
      <c r="V108" t="s">
        <v>2953</v>
      </c>
      <c r="W108" t="s">
        <v>3490</v>
      </c>
      <c r="X108" t="s">
        <v>3002</v>
      </c>
      <c r="Y108" t="s">
        <v>3491</v>
      </c>
      <c r="Z108" t="s">
        <v>3489</v>
      </c>
      <c r="AC108" t="s">
        <v>3492</v>
      </c>
      <c r="AD108" t="s">
        <v>3493</v>
      </c>
      <c r="AE108" t="s">
        <v>3494</v>
      </c>
      <c r="AF108" t="s">
        <v>2393</v>
      </c>
      <c r="AG108" t="s">
        <v>3495</v>
      </c>
      <c r="AH108" t="s">
        <v>3333</v>
      </c>
      <c r="AI108" t="e">
        <v>#N/A</v>
      </c>
      <c r="AJ108" t="s">
        <v>2393</v>
      </c>
      <c r="AK108" t="s">
        <v>2393</v>
      </c>
      <c r="AL108" t="s">
        <v>2393</v>
      </c>
      <c r="AM108" t="s">
        <v>2393</v>
      </c>
      <c r="AN108" t="e">
        <v>#N/A</v>
      </c>
      <c r="AO108" t="s">
        <v>2393</v>
      </c>
      <c r="AP108" t="s">
        <v>2393</v>
      </c>
      <c r="AQ108" t="s">
        <v>2393</v>
      </c>
      <c r="AR108" t="s">
        <v>2393</v>
      </c>
      <c r="AS108" t="e">
        <v>#N/A</v>
      </c>
      <c r="AT108" t="s">
        <v>2393</v>
      </c>
      <c r="AU108" t="s">
        <v>2393</v>
      </c>
      <c r="AV108" t="e">
        <v>#N/A</v>
      </c>
      <c r="AW108" t="s">
        <v>2393</v>
      </c>
      <c r="AX108" t="s">
        <v>2393</v>
      </c>
      <c r="AY108" t="s">
        <v>2393</v>
      </c>
      <c r="AZ108" t="s">
        <v>2393</v>
      </c>
      <c r="BA108" t="s">
        <v>2393</v>
      </c>
      <c r="BB108" t="s">
        <v>2393</v>
      </c>
      <c r="BC108" t="s">
        <v>2393</v>
      </c>
      <c r="BD108" t="s">
        <v>2393</v>
      </c>
      <c r="BE108" t="s">
        <v>2393</v>
      </c>
      <c r="BF108" t="s">
        <v>2393</v>
      </c>
      <c r="BG108" t="s">
        <v>2393</v>
      </c>
      <c r="BH108" t="s">
        <v>2393</v>
      </c>
      <c r="BI108" t="s">
        <v>2393</v>
      </c>
      <c r="BJ108" t="s">
        <v>2393</v>
      </c>
      <c r="BK108" t="s">
        <v>2393</v>
      </c>
      <c r="BL108" t="s">
        <v>2393</v>
      </c>
      <c r="BM108" t="s">
        <v>2393</v>
      </c>
      <c r="BN108" t="s">
        <v>2393</v>
      </c>
      <c r="BO108" t="s">
        <v>2393</v>
      </c>
      <c r="BP108" t="s">
        <v>2393</v>
      </c>
      <c r="BQ108" t="s">
        <v>2393</v>
      </c>
      <c r="BR108" t="s">
        <v>2393</v>
      </c>
      <c r="BS108" t="s">
        <v>2393</v>
      </c>
      <c r="BT108" t="s">
        <v>2393</v>
      </c>
      <c r="BU108" t="s">
        <v>2394</v>
      </c>
      <c r="BV108" t="s">
        <v>2394</v>
      </c>
      <c r="BX108" s="4" t="str">
        <f>INDEX(Table2[#All],MATCH(TEXT(JETNET[[#This Row],[SERNBR]],"000"),Table2[[#All],[SERIAL NUMBER]],0),MATCH("NAME",Table2[#Headers],0))</f>
        <v>SWCF HOLDINGS LLC</v>
      </c>
      <c r="BY108" s="4" t="str">
        <f>INDEX(Table2[#All],MATCH(TEXT(JETNET[[#This Row],[SERNBR]],"000"),Table2[[#All],[SERIAL NUMBER]],0),MATCH("N-NUMBER",Table2[#Headers],0))</f>
        <v>813HD</v>
      </c>
      <c r="BZ108" s="4" t="b">
        <f>"N"&amp;JETNET[[#This Row],[Current N Reg]]&lt;&gt;JETNET[[#This Row],[REGNBR]]</f>
        <v>1</v>
      </c>
    </row>
    <row r="109" spans="1:78" x14ac:dyDescent="0.25">
      <c r="A109" t="s">
        <v>2377</v>
      </c>
      <c r="B109" t="s">
        <v>125</v>
      </c>
      <c r="C109">
        <v>264</v>
      </c>
      <c r="D109" t="s">
        <v>1849</v>
      </c>
      <c r="E109" t="s">
        <v>3481</v>
      </c>
      <c r="F109" t="s">
        <v>3482</v>
      </c>
      <c r="G109" t="s">
        <v>3319</v>
      </c>
      <c r="H109" t="s">
        <v>2778</v>
      </c>
      <c r="I109" t="s">
        <v>2382</v>
      </c>
      <c r="J109" t="s">
        <v>3496</v>
      </c>
      <c r="M109" t="s">
        <v>3497</v>
      </c>
      <c r="N109" t="s">
        <v>3319</v>
      </c>
      <c r="P109" t="s">
        <v>2778</v>
      </c>
      <c r="Q109" t="s">
        <v>2400</v>
      </c>
      <c r="AC109" t="s">
        <v>3492</v>
      </c>
      <c r="AD109" t="s">
        <v>3493</v>
      </c>
      <c r="AE109" t="s">
        <v>3494</v>
      </c>
      <c r="AF109" t="s">
        <v>2393</v>
      </c>
      <c r="AG109" t="s">
        <v>3495</v>
      </c>
      <c r="AH109" t="s">
        <v>3333</v>
      </c>
      <c r="AI109" t="e">
        <v>#N/A</v>
      </c>
      <c r="AJ109" t="s">
        <v>2393</v>
      </c>
      <c r="AK109" t="s">
        <v>2393</v>
      </c>
      <c r="AL109" t="s">
        <v>2393</v>
      </c>
      <c r="AM109" t="s">
        <v>2393</v>
      </c>
      <c r="AN109" t="e">
        <v>#N/A</v>
      </c>
      <c r="AO109" t="s">
        <v>2393</v>
      </c>
      <c r="AP109" t="s">
        <v>2393</v>
      </c>
      <c r="AQ109" t="s">
        <v>2393</v>
      </c>
      <c r="AR109" t="s">
        <v>2393</v>
      </c>
      <c r="AS109" t="e">
        <v>#N/A</v>
      </c>
      <c r="AT109" t="s">
        <v>2393</v>
      </c>
      <c r="AU109" t="s">
        <v>2393</v>
      </c>
      <c r="AV109" t="e">
        <v>#N/A</v>
      </c>
      <c r="AW109" t="s">
        <v>2393</v>
      </c>
      <c r="AX109" t="s">
        <v>2393</v>
      </c>
      <c r="AY109" t="s">
        <v>2393</v>
      </c>
      <c r="AZ109" t="s">
        <v>2393</v>
      </c>
      <c r="BA109" t="s">
        <v>2393</v>
      </c>
      <c r="BB109" t="s">
        <v>2393</v>
      </c>
      <c r="BC109" t="s">
        <v>2393</v>
      </c>
      <c r="BD109" t="s">
        <v>2393</v>
      </c>
      <c r="BE109" t="s">
        <v>2393</v>
      </c>
      <c r="BF109" t="s">
        <v>2393</v>
      </c>
      <c r="BG109" t="s">
        <v>2393</v>
      </c>
      <c r="BH109" t="s">
        <v>2393</v>
      </c>
      <c r="BI109" t="s">
        <v>2393</v>
      </c>
      <c r="BJ109" t="s">
        <v>2393</v>
      </c>
      <c r="BK109" t="s">
        <v>2393</v>
      </c>
      <c r="BL109" t="s">
        <v>2393</v>
      </c>
      <c r="BM109" t="s">
        <v>2393</v>
      </c>
      <c r="BN109" t="s">
        <v>2393</v>
      </c>
      <c r="BO109" t="s">
        <v>2393</v>
      </c>
      <c r="BP109" t="s">
        <v>2393</v>
      </c>
      <c r="BQ109" t="s">
        <v>2393</v>
      </c>
      <c r="BR109" t="s">
        <v>2393</v>
      </c>
      <c r="BS109" t="s">
        <v>2393</v>
      </c>
      <c r="BT109" t="s">
        <v>2393</v>
      </c>
      <c r="BU109" t="s">
        <v>2393</v>
      </c>
      <c r="BV109" t="s">
        <v>2393</v>
      </c>
      <c r="BX109" s="4" t="str">
        <f>INDEX(Table2[#All],MATCH(TEXT(JETNET[[#This Row],[SERNBR]],"000"),Table2[[#All],[SERIAL NUMBER]],0),MATCH("NAME",Table2[#Headers],0))</f>
        <v>SWCF HOLDINGS LLC</v>
      </c>
      <c r="BY109" s="4" t="str">
        <f>INDEX(Table2[#All],MATCH(TEXT(JETNET[[#This Row],[SERNBR]],"000"),Table2[[#All],[SERIAL NUMBER]],0),MATCH("N-NUMBER",Table2[#Headers],0))</f>
        <v>813HD</v>
      </c>
      <c r="BZ109" s="4" t="b">
        <f>"N"&amp;JETNET[[#This Row],[Current N Reg]]&lt;&gt;JETNET[[#This Row],[REGNBR]]</f>
        <v>1</v>
      </c>
    </row>
    <row r="110" spans="1:78" hidden="1" x14ac:dyDescent="0.25">
      <c r="A110" t="s">
        <v>2377</v>
      </c>
      <c r="B110" t="s">
        <v>125</v>
      </c>
      <c r="C110">
        <v>265</v>
      </c>
      <c r="D110" t="s">
        <v>1853</v>
      </c>
      <c r="E110" t="s">
        <v>3498</v>
      </c>
      <c r="F110" t="s">
        <v>3499</v>
      </c>
      <c r="H110" t="s">
        <v>2554</v>
      </c>
      <c r="I110" t="s">
        <v>2520</v>
      </c>
      <c r="J110" t="s">
        <v>3500</v>
      </c>
      <c r="K110" t="s">
        <v>3501</v>
      </c>
      <c r="L110" t="s">
        <v>3502</v>
      </c>
      <c r="M110" t="s">
        <v>3503</v>
      </c>
      <c r="O110">
        <v>50200</v>
      </c>
      <c r="P110" t="s">
        <v>2554</v>
      </c>
      <c r="Q110" t="s">
        <v>2441</v>
      </c>
      <c r="R110" t="s">
        <v>3504</v>
      </c>
      <c r="S110" t="s">
        <v>3505</v>
      </c>
      <c r="T110" t="s">
        <v>3506</v>
      </c>
      <c r="V110" t="s">
        <v>3507</v>
      </c>
      <c r="W110" t="s">
        <v>3508</v>
      </c>
      <c r="X110" t="s">
        <v>3509</v>
      </c>
      <c r="Y110" t="s">
        <v>3510</v>
      </c>
      <c r="Z110" t="s">
        <v>3506</v>
      </c>
      <c r="AC110" t="s">
        <v>2393</v>
      </c>
      <c r="AD110" t="s">
        <v>3511</v>
      </c>
      <c r="AE110" t="s">
        <v>2393</v>
      </c>
      <c r="AF110" t="s">
        <v>2393</v>
      </c>
      <c r="AG110" t="s">
        <v>2393</v>
      </c>
      <c r="AH110" t="s">
        <v>2393</v>
      </c>
      <c r="AI110" t="e">
        <v>#N/A</v>
      </c>
      <c r="AJ110" t="s">
        <v>2393</v>
      </c>
      <c r="AK110" t="s">
        <v>2393</v>
      </c>
      <c r="AL110" t="s">
        <v>2393</v>
      </c>
      <c r="AM110" t="s">
        <v>2393</v>
      </c>
      <c r="AN110" t="e">
        <v>#N/A</v>
      </c>
      <c r="AO110" t="s">
        <v>2393</v>
      </c>
      <c r="AP110" t="s">
        <v>2393</v>
      </c>
      <c r="AQ110" t="s">
        <v>2393</v>
      </c>
      <c r="AR110" t="s">
        <v>2393</v>
      </c>
      <c r="AS110" t="e">
        <v>#N/A</v>
      </c>
      <c r="AT110" t="s">
        <v>2393</v>
      </c>
      <c r="AU110" t="s">
        <v>2393</v>
      </c>
      <c r="AV110" t="e">
        <v>#N/A</v>
      </c>
      <c r="AW110" t="s">
        <v>2393</v>
      </c>
      <c r="AX110" t="s">
        <v>2393</v>
      </c>
      <c r="AY110" t="s">
        <v>2393</v>
      </c>
      <c r="AZ110" t="s">
        <v>2393</v>
      </c>
      <c r="BA110" t="s">
        <v>2393</v>
      </c>
      <c r="BB110" t="s">
        <v>2393</v>
      </c>
      <c r="BC110" t="s">
        <v>2393</v>
      </c>
      <c r="BD110" t="s">
        <v>2393</v>
      </c>
      <c r="BE110" t="s">
        <v>2393</v>
      </c>
      <c r="BF110" t="s">
        <v>2393</v>
      </c>
      <c r="BG110" t="s">
        <v>2393</v>
      </c>
      <c r="BH110" t="s">
        <v>2393</v>
      </c>
      <c r="BI110" t="s">
        <v>2393</v>
      </c>
      <c r="BJ110" t="s">
        <v>2393</v>
      </c>
      <c r="BK110" t="s">
        <v>2393</v>
      </c>
      <c r="BL110" t="s">
        <v>2393</v>
      </c>
      <c r="BM110" t="s">
        <v>2393</v>
      </c>
      <c r="BN110" t="s">
        <v>2393</v>
      </c>
      <c r="BO110" t="s">
        <v>2393</v>
      </c>
      <c r="BP110" t="s">
        <v>2393</v>
      </c>
      <c r="BQ110" t="s">
        <v>2393</v>
      </c>
      <c r="BR110" t="s">
        <v>2393</v>
      </c>
      <c r="BS110" t="s">
        <v>2393</v>
      </c>
      <c r="BT110" t="s">
        <v>2393</v>
      </c>
      <c r="BU110" t="s">
        <v>2454</v>
      </c>
      <c r="BV110" t="s">
        <v>2455</v>
      </c>
      <c r="BX110" s="4" t="e">
        <f>INDEX(Table2[#All],MATCH(TEXT(JETNET[[#This Row],[SERNBR]],"000"),Table2[[#All],[SERIAL NUMBER]],0),MATCH("NAME",Table2[#Headers],0))</f>
        <v>#N/A</v>
      </c>
      <c r="BY110" s="4" t="e">
        <f>INDEX(Table2[#All],MATCH(TEXT(JETNET[[#This Row],[SERNBR]],"000"),Table2[[#All],[SERIAL NUMBER]],0),MATCH("N-NUMBER",Table2[#Headers],0))</f>
        <v>#N/A</v>
      </c>
      <c r="BZ110" s="4" t="e">
        <f>"N"&amp;JETNET[[#This Row],[Current N Reg]]&lt;&gt;JETNET[[#This Row],[REGNBR]]</f>
        <v>#N/A</v>
      </c>
    </row>
    <row r="111" spans="1:78" hidden="1" x14ac:dyDescent="0.25">
      <c r="A111" t="s">
        <v>2377</v>
      </c>
      <c r="B111" t="s">
        <v>125</v>
      </c>
      <c r="C111">
        <v>265</v>
      </c>
      <c r="D111" t="s">
        <v>1853</v>
      </c>
      <c r="E111" t="s">
        <v>3498</v>
      </c>
      <c r="F111" t="s">
        <v>3499</v>
      </c>
      <c r="H111" t="s">
        <v>2554</v>
      </c>
      <c r="I111" t="s">
        <v>2382</v>
      </c>
      <c r="J111" t="s">
        <v>3512</v>
      </c>
      <c r="K111" t="s">
        <v>3513</v>
      </c>
      <c r="M111" t="s">
        <v>3514</v>
      </c>
      <c r="N111" t="s">
        <v>3515</v>
      </c>
      <c r="O111">
        <v>46624</v>
      </c>
      <c r="P111" t="s">
        <v>2381</v>
      </c>
      <c r="Q111" t="s">
        <v>3516</v>
      </c>
      <c r="T111" t="s">
        <v>3517</v>
      </c>
      <c r="V111" t="s">
        <v>3518</v>
      </c>
      <c r="W111" t="s">
        <v>3519</v>
      </c>
      <c r="X111" t="s">
        <v>2447</v>
      </c>
      <c r="Y111" t="s">
        <v>3520</v>
      </c>
      <c r="Z111" t="s">
        <v>3517</v>
      </c>
      <c r="AC111" t="s">
        <v>2393</v>
      </c>
      <c r="AD111" t="s">
        <v>3511</v>
      </c>
      <c r="AE111" t="s">
        <v>2393</v>
      </c>
      <c r="AF111" t="s">
        <v>2393</v>
      </c>
      <c r="AG111" t="s">
        <v>2393</v>
      </c>
      <c r="AH111" t="s">
        <v>2393</v>
      </c>
      <c r="AI111" t="e">
        <v>#N/A</v>
      </c>
      <c r="AJ111" t="s">
        <v>2393</v>
      </c>
      <c r="AK111" t="s">
        <v>2393</v>
      </c>
      <c r="AL111" t="s">
        <v>2393</v>
      </c>
      <c r="AM111" t="s">
        <v>2393</v>
      </c>
      <c r="AN111" t="e">
        <v>#N/A</v>
      </c>
      <c r="AO111" t="s">
        <v>2393</v>
      </c>
      <c r="AP111" t="s">
        <v>2393</v>
      </c>
      <c r="AQ111" t="s">
        <v>2393</v>
      </c>
      <c r="AR111" t="s">
        <v>2393</v>
      </c>
      <c r="AS111" t="e">
        <v>#N/A</v>
      </c>
      <c r="AT111" t="s">
        <v>2393</v>
      </c>
      <c r="AU111" t="s">
        <v>2393</v>
      </c>
      <c r="AV111" t="e">
        <v>#N/A</v>
      </c>
      <c r="AW111" t="s">
        <v>2393</v>
      </c>
      <c r="AX111" t="s">
        <v>2393</v>
      </c>
      <c r="AY111" t="s">
        <v>2393</v>
      </c>
      <c r="AZ111" t="s">
        <v>2393</v>
      </c>
      <c r="BA111" t="s">
        <v>2393</v>
      </c>
      <c r="BB111" t="s">
        <v>2393</v>
      </c>
      <c r="BC111" t="s">
        <v>2393</v>
      </c>
      <c r="BD111" t="s">
        <v>2393</v>
      </c>
      <c r="BE111" t="s">
        <v>2393</v>
      </c>
      <c r="BF111" t="s">
        <v>2393</v>
      </c>
      <c r="BG111" t="s">
        <v>2393</v>
      </c>
      <c r="BH111" t="s">
        <v>2393</v>
      </c>
      <c r="BI111" t="s">
        <v>2393</v>
      </c>
      <c r="BJ111" t="s">
        <v>2393</v>
      </c>
      <c r="BK111" t="s">
        <v>2393</v>
      </c>
      <c r="BL111" t="s">
        <v>2393</v>
      </c>
      <c r="BM111" t="s">
        <v>2393</v>
      </c>
      <c r="BN111" t="s">
        <v>2393</v>
      </c>
      <c r="BO111" t="s">
        <v>2393</v>
      </c>
      <c r="BP111" t="s">
        <v>2393</v>
      </c>
      <c r="BQ111" t="s">
        <v>2393</v>
      </c>
      <c r="BR111" t="s">
        <v>2393</v>
      </c>
      <c r="BS111" t="s">
        <v>2393</v>
      </c>
      <c r="BT111" t="s">
        <v>2393</v>
      </c>
      <c r="BU111" t="s">
        <v>2393</v>
      </c>
      <c r="BV111" t="s">
        <v>2455</v>
      </c>
      <c r="BX111" s="4" t="e">
        <f>INDEX(Table2[#All],MATCH(TEXT(JETNET[[#This Row],[SERNBR]],"000"),Table2[[#All],[SERIAL NUMBER]],0),MATCH("NAME",Table2[#Headers],0))</f>
        <v>#N/A</v>
      </c>
      <c r="BY111" s="4" t="e">
        <f>INDEX(Table2[#All],MATCH(TEXT(JETNET[[#This Row],[SERNBR]],"000"),Table2[[#All],[SERIAL NUMBER]],0),MATCH("N-NUMBER",Table2[#Headers],0))</f>
        <v>#N/A</v>
      </c>
      <c r="BZ111" s="4" t="e">
        <f>"N"&amp;JETNET[[#This Row],[Current N Reg]]&lt;&gt;JETNET[[#This Row],[REGNBR]]</f>
        <v>#N/A</v>
      </c>
    </row>
    <row r="112" spans="1:78" hidden="1" x14ac:dyDescent="0.25">
      <c r="A112" t="s">
        <v>2377</v>
      </c>
      <c r="B112" t="s">
        <v>125</v>
      </c>
      <c r="C112">
        <v>266</v>
      </c>
      <c r="D112" t="s">
        <v>1879</v>
      </c>
      <c r="E112" t="s">
        <v>3521</v>
      </c>
      <c r="F112" t="s">
        <v>3522</v>
      </c>
      <c r="H112" t="s">
        <v>2554</v>
      </c>
      <c r="I112" t="s">
        <v>2382</v>
      </c>
      <c r="J112" t="s">
        <v>3523</v>
      </c>
      <c r="P112" t="s">
        <v>2554</v>
      </c>
      <c r="Q112" t="s">
        <v>2400</v>
      </c>
      <c r="AC112" t="s">
        <v>2393</v>
      </c>
      <c r="AD112" t="s">
        <v>3524</v>
      </c>
      <c r="AE112" t="s">
        <v>2393</v>
      </c>
      <c r="AF112" t="s">
        <v>2393</v>
      </c>
      <c r="AG112" t="s">
        <v>2393</v>
      </c>
      <c r="AH112" t="s">
        <v>2393</v>
      </c>
      <c r="AI112" t="e">
        <v>#N/A</v>
      </c>
      <c r="AJ112" t="s">
        <v>2393</v>
      </c>
      <c r="AK112" t="s">
        <v>2393</v>
      </c>
      <c r="AL112" t="s">
        <v>2393</v>
      </c>
      <c r="AM112" t="s">
        <v>2393</v>
      </c>
      <c r="AN112" t="e">
        <v>#N/A</v>
      </c>
      <c r="AO112" t="s">
        <v>2393</v>
      </c>
      <c r="AP112" t="s">
        <v>2393</v>
      </c>
      <c r="AQ112" t="s">
        <v>2393</v>
      </c>
      <c r="AR112" t="s">
        <v>2393</v>
      </c>
      <c r="AS112" t="e">
        <v>#N/A</v>
      </c>
      <c r="AT112" t="s">
        <v>2393</v>
      </c>
      <c r="AU112" t="s">
        <v>2393</v>
      </c>
      <c r="AV112" t="e">
        <v>#N/A</v>
      </c>
      <c r="AW112" t="s">
        <v>2393</v>
      </c>
      <c r="AX112" t="s">
        <v>2393</v>
      </c>
      <c r="AY112" t="s">
        <v>2393</v>
      </c>
      <c r="AZ112" t="s">
        <v>2393</v>
      </c>
      <c r="BA112" t="s">
        <v>2393</v>
      </c>
      <c r="BB112" t="s">
        <v>2393</v>
      </c>
      <c r="BC112" t="s">
        <v>2393</v>
      </c>
      <c r="BD112" t="s">
        <v>2393</v>
      </c>
      <c r="BE112" t="s">
        <v>2393</v>
      </c>
      <c r="BF112" t="s">
        <v>2393</v>
      </c>
      <c r="BG112" t="s">
        <v>2393</v>
      </c>
      <c r="BH112" t="s">
        <v>2393</v>
      </c>
      <c r="BI112" t="s">
        <v>2393</v>
      </c>
      <c r="BJ112" t="s">
        <v>2393</v>
      </c>
      <c r="BK112" t="s">
        <v>2393</v>
      </c>
      <c r="BL112" t="s">
        <v>2393</v>
      </c>
      <c r="BM112" t="s">
        <v>2393</v>
      </c>
      <c r="BN112" t="s">
        <v>2393</v>
      </c>
      <c r="BO112" t="s">
        <v>2393</v>
      </c>
      <c r="BP112" t="s">
        <v>2393</v>
      </c>
      <c r="BQ112" t="s">
        <v>2393</v>
      </c>
      <c r="BR112" t="s">
        <v>2393</v>
      </c>
      <c r="BS112" t="s">
        <v>2393</v>
      </c>
      <c r="BT112" t="s">
        <v>2393</v>
      </c>
      <c r="BU112" t="s">
        <v>2393</v>
      </c>
      <c r="BV112" t="s">
        <v>2393</v>
      </c>
      <c r="BX112" s="4" t="e">
        <f>INDEX(Table2[#All],MATCH(TEXT(JETNET[[#This Row],[SERNBR]],"000"),Table2[[#All],[SERIAL NUMBER]],0),MATCH("NAME",Table2[#Headers],0))</f>
        <v>#N/A</v>
      </c>
      <c r="BY112" s="4" t="e">
        <f>INDEX(Table2[#All],MATCH(TEXT(JETNET[[#This Row],[SERNBR]],"000"),Table2[[#All],[SERIAL NUMBER]],0),MATCH("N-NUMBER",Table2[#Headers],0))</f>
        <v>#N/A</v>
      </c>
      <c r="BZ112" s="4" t="e">
        <f>"N"&amp;JETNET[[#This Row],[Current N Reg]]&lt;&gt;JETNET[[#This Row],[REGNBR]]</f>
        <v>#N/A</v>
      </c>
    </row>
    <row r="113" spans="1:78" hidden="1" x14ac:dyDescent="0.25">
      <c r="A113" t="s">
        <v>2377</v>
      </c>
      <c r="B113" t="s">
        <v>125</v>
      </c>
      <c r="C113">
        <v>267</v>
      </c>
      <c r="D113" t="s">
        <v>1855</v>
      </c>
      <c r="E113" t="s">
        <v>1855</v>
      </c>
      <c r="F113" t="s">
        <v>3525</v>
      </c>
      <c r="G113" t="s">
        <v>3526</v>
      </c>
      <c r="H113" t="s">
        <v>3124</v>
      </c>
      <c r="I113" t="s">
        <v>2555</v>
      </c>
      <c r="J113" t="s">
        <v>3527</v>
      </c>
      <c r="K113" t="s">
        <v>3528</v>
      </c>
      <c r="L113" t="s">
        <v>3529</v>
      </c>
      <c r="M113" t="s">
        <v>3530</v>
      </c>
      <c r="O113" t="s">
        <v>3531</v>
      </c>
      <c r="P113" t="s">
        <v>3124</v>
      </c>
      <c r="Q113" t="s">
        <v>2400</v>
      </c>
      <c r="T113" t="s">
        <v>3532</v>
      </c>
      <c r="V113" t="s">
        <v>3533</v>
      </c>
      <c r="W113" t="s">
        <v>3534</v>
      </c>
      <c r="Z113" t="s">
        <v>3532</v>
      </c>
      <c r="AC113" t="s">
        <v>3535</v>
      </c>
      <c r="AD113" t="s">
        <v>3536</v>
      </c>
      <c r="AE113" t="s">
        <v>3537</v>
      </c>
      <c r="AF113" t="s">
        <v>2393</v>
      </c>
      <c r="AG113" t="s">
        <v>2393</v>
      </c>
      <c r="AH113" t="s">
        <v>2393</v>
      </c>
      <c r="AI113" t="e">
        <v>#N/A</v>
      </c>
      <c r="AJ113" t="s">
        <v>2393</v>
      </c>
      <c r="AK113" t="s">
        <v>2393</v>
      </c>
      <c r="AL113" t="s">
        <v>2393</v>
      </c>
      <c r="AM113" t="s">
        <v>2393</v>
      </c>
      <c r="AN113" t="e">
        <v>#N/A</v>
      </c>
      <c r="AO113" t="s">
        <v>2393</v>
      </c>
      <c r="AP113" t="s">
        <v>2393</v>
      </c>
      <c r="AQ113" t="s">
        <v>2393</v>
      </c>
      <c r="AR113" t="s">
        <v>2393</v>
      </c>
      <c r="AS113" t="e">
        <v>#N/A</v>
      </c>
      <c r="AT113" t="s">
        <v>2393</v>
      </c>
      <c r="AU113" t="s">
        <v>2393</v>
      </c>
      <c r="AV113" t="e">
        <v>#N/A</v>
      </c>
      <c r="AW113" t="s">
        <v>2393</v>
      </c>
      <c r="AX113" t="s">
        <v>2393</v>
      </c>
      <c r="AY113" t="s">
        <v>2393</v>
      </c>
      <c r="AZ113" t="s">
        <v>2393</v>
      </c>
      <c r="BA113" t="s">
        <v>2393</v>
      </c>
      <c r="BB113" t="s">
        <v>2393</v>
      </c>
      <c r="BC113" t="s">
        <v>2393</v>
      </c>
      <c r="BD113" t="s">
        <v>2393</v>
      </c>
      <c r="BE113" t="s">
        <v>2393</v>
      </c>
      <c r="BF113" t="s">
        <v>2393</v>
      </c>
      <c r="BG113" t="s">
        <v>2393</v>
      </c>
      <c r="BH113" t="s">
        <v>2393</v>
      </c>
      <c r="BI113" t="s">
        <v>2393</v>
      </c>
      <c r="BJ113" t="s">
        <v>2393</v>
      </c>
      <c r="BK113" t="s">
        <v>2393</v>
      </c>
      <c r="BL113" t="s">
        <v>2393</v>
      </c>
      <c r="BM113" t="s">
        <v>2393</v>
      </c>
      <c r="BN113" t="s">
        <v>2393</v>
      </c>
      <c r="BO113" t="s">
        <v>2393</v>
      </c>
      <c r="BP113" t="s">
        <v>2393</v>
      </c>
      <c r="BQ113" t="s">
        <v>2393</v>
      </c>
      <c r="BR113" t="s">
        <v>2393</v>
      </c>
      <c r="BS113" t="s">
        <v>2393</v>
      </c>
      <c r="BT113" t="s">
        <v>2393</v>
      </c>
      <c r="BU113" t="s">
        <v>2393</v>
      </c>
      <c r="BV113" t="s">
        <v>2393</v>
      </c>
      <c r="BW113" t="s">
        <v>3538</v>
      </c>
      <c r="BX113" s="4" t="e">
        <f>INDEX(Table2[#All],MATCH(TEXT(JETNET[[#This Row],[SERNBR]],"000"),Table2[[#All],[SERIAL NUMBER]],0),MATCH("NAME",Table2[#Headers],0))</f>
        <v>#N/A</v>
      </c>
      <c r="BY113" s="4" t="e">
        <f>INDEX(Table2[#All],MATCH(TEXT(JETNET[[#This Row],[SERNBR]],"000"),Table2[[#All],[SERIAL NUMBER]],0),MATCH("N-NUMBER",Table2[#Headers],0))</f>
        <v>#N/A</v>
      </c>
      <c r="BZ113" s="4" t="e">
        <f>"N"&amp;JETNET[[#This Row],[Current N Reg]]&lt;&gt;JETNET[[#This Row],[REGNBR]]</f>
        <v>#N/A</v>
      </c>
    </row>
    <row r="114" spans="1:78" hidden="1" x14ac:dyDescent="0.25">
      <c r="A114" t="s">
        <v>2377</v>
      </c>
      <c r="B114" t="s">
        <v>125</v>
      </c>
      <c r="C114">
        <v>267</v>
      </c>
      <c r="D114" t="s">
        <v>1855</v>
      </c>
      <c r="E114" t="s">
        <v>1855</v>
      </c>
      <c r="F114" t="s">
        <v>3525</v>
      </c>
      <c r="G114" t="s">
        <v>3526</v>
      </c>
      <c r="H114" t="s">
        <v>3124</v>
      </c>
      <c r="I114" t="s">
        <v>2555</v>
      </c>
      <c r="J114" t="s">
        <v>3539</v>
      </c>
      <c r="K114" t="s">
        <v>3528</v>
      </c>
      <c r="L114" t="s">
        <v>3529</v>
      </c>
      <c r="M114" t="s">
        <v>3530</v>
      </c>
      <c r="N114" t="s">
        <v>3526</v>
      </c>
      <c r="O114" t="s">
        <v>3531</v>
      </c>
      <c r="P114" t="s">
        <v>3124</v>
      </c>
      <c r="Q114" t="s">
        <v>2400</v>
      </c>
      <c r="T114" t="s">
        <v>3532</v>
      </c>
      <c r="V114" t="s">
        <v>3540</v>
      </c>
      <c r="W114" t="s">
        <v>3541</v>
      </c>
      <c r="X114" t="s">
        <v>2404</v>
      </c>
      <c r="Z114" t="s">
        <v>3532</v>
      </c>
      <c r="AA114" t="s">
        <v>3532</v>
      </c>
      <c r="AC114" t="s">
        <v>3535</v>
      </c>
      <c r="AD114" t="s">
        <v>3536</v>
      </c>
      <c r="AE114" t="s">
        <v>3537</v>
      </c>
      <c r="AF114" t="s">
        <v>2393</v>
      </c>
      <c r="AG114" t="s">
        <v>2393</v>
      </c>
      <c r="AH114" t="s">
        <v>2393</v>
      </c>
      <c r="AI114" t="e">
        <v>#N/A</v>
      </c>
      <c r="AJ114" t="s">
        <v>2393</v>
      </c>
      <c r="AK114" t="s">
        <v>2393</v>
      </c>
      <c r="AL114" t="s">
        <v>2393</v>
      </c>
      <c r="AM114" t="s">
        <v>2393</v>
      </c>
      <c r="AN114" t="e">
        <v>#N/A</v>
      </c>
      <c r="AO114" t="s">
        <v>2393</v>
      </c>
      <c r="AP114" t="s">
        <v>2393</v>
      </c>
      <c r="AQ114" t="s">
        <v>2393</v>
      </c>
      <c r="AR114" t="s">
        <v>2393</v>
      </c>
      <c r="AS114" t="e">
        <v>#N/A</v>
      </c>
      <c r="AT114" t="s">
        <v>2393</v>
      </c>
      <c r="AU114" t="s">
        <v>2393</v>
      </c>
      <c r="AV114" t="e">
        <v>#N/A</v>
      </c>
      <c r="AW114" t="s">
        <v>2393</v>
      </c>
      <c r="AX114" t="s">
        <v>2393</v>
      </c>
      <c r="AY114" t="s">
        <v>2393</v>
      </c>
      <c r="AZ114" t="s">
        <v>2393</v>
      </c>
      <c r="BA114" t="s">
        <v>2393</v>
      </c>
      <c r="BB114" t="s">
        <v>2393</v>
      </c>
      <c r="BC114" t="s">
        <v>2393</v>
      </c>
      <c r="BD114" t="s">
        <v>2393</v>
      </c>
      <c r="BE114" t="s">
        <v>2393</v>
      </c>
      <c r="BF114" t="s">
        <v>2393</v>
      </c>
      <c r="BG114" t="s">
        <v>2393</v>
      </c>
      <c r="BH114" t="s">
        <v>2393</v>
      </c>
      <c r="BI114" t="s">
        <v>2393</v>
      </c>
      <c r="BJ114" t="s">
        <v>2393</v>
      </c>
      <c r="BK114" t="s">
        <v>2393</v>
      </c>
      <c r="BL114" t="s">
        <v>2393</v>
      </c>
      <c r="BM114" t="s">
        <v>2393</v>
      </c>
      <c r="BN114" t="s">
        <v>2393</v>
      </c>
      <c r="BO114" t="s">
        <v>2393</v>
      </c>
      <c r="BP114" t="s">
        <v>2393</v>
      </c>
      <c r="BQ114" t="s">
        <v>2393</v>
      </c>
      <c r="BR114" t="s">
        <v>2393</v>
      </c>
      <c r="BS114" t="s">
        <v>2393</v>
      </c>
      <c r="BT114" t="s">
        <v>2393</v>
      </c>
      <c r="BU114" t="s">
        <v>2393</v>
      </c>
      <c r="BV114" t="s">
        <v>2393</v>
      </c>
      <c r="BX114" s="4" t="e">
        <f>INDEX(Table2[#All],MATCH(TEXT(JETNET[[#This Row],[SERNBR]],"000"),Table2[[#All],[SERIAL NUMBER]],0),MATCH("NAME",Table2[#Headers],0))</f>
        <v>#N/A</v>
      </c>
      <c r="BY114" s="4" t="e">
        <f>INDEX(Table2[#All],MATCH(TEXT(JETNET[[#This Row],[SERNBR]],"000"),Table2[[#All],[SERIAL NUMBER]],0),MATCH("N-NUMBER",Table2[#Headers],0))</f>
        <v>#N/A</v>
      </c>
      <c r="BZ114" s="4" t="e">
        <f>"N"&amp;JETNET[[#This Row],[Current N Reg]]&lt;&gt;JETNET[[#This Row],[REGNBR]]</f>
        <v>#N/A</v>
      </c>
    </row>
    <row r="115" spans="1:78" hidden="1" x14ac:dyDescent="0.25">
      <c r="A115" t="s">
        <v>2377</v>
      </c>
      <c r="B115" t="s">
        <v>125</v>
      </c>
      <c r="C115">
        <v>267</v>
      </c>
      <c r="D115" t="s">
        <v>1855</v>
      </c>
      <c r="E115" t="s">
        <v>1855</v>
      </c>
      <c r="F115" t="s">
        <v>3525</v>
      </c>
      <c r="G115" t="s">
        <v>3526</v>
      </c>
      <c r="H115" t="s">
        <v>3124</v>
      </c>
      <c r="I115" t="s">
        <v>2459</v>
      </c>
      <c r="J115" t="s">
        <v>3539</v>
      </c>
      <c r="K115" t="s">
        <v>3528</v>
      </c>
      <c r="L115" t="s">
        <v>3529</v>
      </c>
      <c r="M115" t="s">
        <v>3530</v>
      </c>
      <c r="N115" t="s">
        <v>3526</v>
      </c>
      <c r="O115" t="s">
        <v>3531</v>
      </c>
      <c r="P115" t="s">
        <v>3124</v>
      </c>
      <c r="Q115" t="s">
        <v>2400</v>
      </c>
      <c r="T115" t="s">
        <v>3532</v>
      </c>
      <c r="V115" t="s">
        <v>3542</v>
      </c>
      <c r="W115" t="s">
        <v>3543</v>
      </c>
      <c r="X115" t="s">
        <v>3544</v>
      </c>
      <c r="Y115" t="s">
        <v>3545</v>
      </c>
      <c r="Z115" t="s">
        <v>3546</v>
      </c>
      <c r="AB115" t="s">
        <v>3546</v>
      </c>
      <c r="AC115" t="s">
        <v>3535</v>
      </c>
      <c r="AD115" t="s">
        <v>3536</v>
      </c>
      <c r="AE115" t="s">
        <v>3537</v>
      </c>
      <c r="AF115" t="s">
        <v>2393</v>
      </c>
      <c r="AG115" t="s">
        <v>2393</v>
      </c>
      <c r="AH115" t="s">
        <v>2393</v>
      </c>
      <c r="AI115" t="e">
        <v>#N/A</v>
      </c>
      <c r="AJ115" t="s">
        <v>2393</v>
      </c>
      <c r="AK115" t="s">
        <v>2393</v>
      </c>
      <c r="AL115" t="s">
        <v>2393</v>
      </c>
      <c r="AM115" t="s">
        <v>2393</v>
      </c>
      <c r="AN115" t="e">
        <v>#N/A</v>
      </c>
      <c r="AO115" t="s">
        <v>2393</v>
      </c>
      <c r="AP115" t="s">
        <v>2393</v>
      </c>
      <c r="AQ115" t="s">
        <v>2393</v>
      </c>
      <c r="AR115" t="s">
        <v>2393</v>
      </c>
      <c r="AS115" t="e">
        <v>#N/A</v>
      </c>
      <c r="AT115" t="s">
        <v>2393</v>
      </c>
      <c r="AU115" t="s">
        <v>2393</v>
      </c>
      <c r="AV115" t="e">
        <v>#N/A</v>
      </c>
      <c r="AW115" t="s">
        <v>2393</v>
      </c>
      <c r="AX115" t="s">
        <v>2393</v>
      </c>
      <c r="AY115" t="s">
        <v>2393</v>
      </c>
      <c r="AZ115" t="s">
        <v>2393</v>
      </c>
      <c r="BA115" t="s">
        <v>2393</v>
      </c>
      <c r="BB115" t="s">
        <v>2393</v>
      </c>
      <c r="BC115" t="s">
        <v>2393</v>
      </c>
      <c r="BD115" t="s">
        <v>2393</v>
      </c>
      <c r="BE115" t="s">
        <v>2393</v>
      </c>
      <c r="BF115" t="s">
        <v>2393</v>
      </c>
      <c r="BG115" t="s">
        <v>2393</v>
      </c>
      <c r="BH115" t="s">
        <v>2393</v>
      </c>
      <c r="BI115" t="s">
        <v>2393</v>
      </c>
      <c r="BJ115" t="s">
        <v>2393</v>
      </c>
      <c r="BK115" t="s">
        <v>2393</v>
      </c>
      <c r="BL115" t="s">
        <v>2393</v>
      </c>
      <c r="BM115" t="s">
        <v>2393</v>
      </c>
      <c r="BN115" t="s">
        <v>2393</v>
      </c>
      <c r="BO115" t="s">
        <v>2393</v>
      </c>
      <c r="BP115" t="s">
        <v>2393</v>
      </c>
      <c r="BQ115" t="s">
        <v>2393</v>
      </c>
      <c r="BR115" t="s">
        <v>2393</v>
      </c>
      <c r="BS115" t="s">
        <v>2393</v>
      </c>
      <c r="BT115" t="s">
        <v>2393</v>
      </c>
      <c r="BU115" t="s">
        <v>2393</v>
      </c>
      <c r="BV115" t="s">
        <v>2455</v>
      </c>
      <c r="BX115" s="4" t="e">
        <f>INDEX(Table2[#All],MATCH(TEXT(JETNET[[#This Row],[SERNBR]],"000"),Table2[[#All],[SERIAL NUMBER]],0),MATCH("NAME",Table2[#Headers],0))</f>
        <v>#N/A</v>
      </c>
      <c r="BY115" s="4" t="e">
        <f>INDEX(Table2[#All],MATCH(TEXT(JETNET[[#This Row],[SERNBR]],"000"),Table2[[#All],[SERIAL NUMBER]],0),MATCH("N-NUMBER",Table2[#Headers],0))</f>
        <v>#N/A</v>
      </c>
      <c r="BZ115" s="4" t="e">
        <f>"N"&amp;JETNET[[#This Row],[Current N Reg]]&lt;&gt;JETNET[[#This Row],[REGNBR]]</f>
        <v>#N/A</v>
      </c>
    </row>
    <row r="116" spans="1:78" hidden="1" x14ac:dyDescent="0.25">
      <c r="A116" t="s">
        <v>2377</v>
      </c>
      <c r="B116" t="s">
        <v>125</v>
      </c>
      <c r="C116">
        <v>268</v>
      </c>
      <c r="D116" t="s">
        <v>28</v>
      </c>
      <c r="E116" t="s">
        <v>28</v>
      </c>
      <c r="F116" t="s">
        <v>3547</v>
      </c>
      <c r="G116" t="s">
        <v>2414</v>
      </c>
      <c r="H116" t="s">
        <v>2381</v>
      </c>
      <c r="I116" t="s">
        <v>2555</v>
      </c>
      <c r="J116" t="s">
        <v>3548</v>
      </c>
      <c r="N116" t="s">
        <v>2414</v>
      </c>
      <c r="P116" t="s">
        <v>2381</v>
      </c>
      <c r="Q116" t="s">
        <v>2400</v>
      </c>
      <c r="V116" t="s">
        <v>3051</v>
      </c>
      <c r="W116" t="s">
        <v>3549</v>
      </c>
      <c r="AC116" t="s">
        <v>2393</v>
      </c>
      <c r="AD116" t="s">
        <v>3550</v>
      </c>
      <c r="AE116" t="s">
        <v>183</v>
      </c>
      <c r="AF116" t="s">
        <v>3551</v>
      </c>
      <c r="AG116" t="s">
        <v>3552</v>
      </c>
      <c r="AH116" t="s">
        <v>2414</v>
      </c>
      <c r="AI116" t="e">
        <v>#N/A</v>
      </c>
      <c r="AJ116" t="s">
        <v>3553</v>
      </c>
      <c r="AK116" t="s">
        <v>3554</v>
      </c>
      <c r="AL116" t="s">
        <v>2393</v>
      </c>
      <c r="AM116" t="s">
        <v>2393</v>
      </c>
      <c r="AN116" t="e">
        <v>#N/A</v>
      </c>
      <c r="AO116" t="s">
        <v>2393</v>
      </c>
      <c r="AP116" t="s">
        <v>2393</v>
      </c>
      <c r="AQ116" t="s">
        <v>2393</v>
      </c>
      <c r="AR116" t="s">
        <v>2393</v>
      </c>
      <c r="AS116" t="e">
        <v>#N/A</v>
      </c>
      <c r="AT116" t="s">
        <v>2393</v>
      </c>
      <c r="AU116" t="s">
        <v>2393</v>
      </c>
      <c r="AV116" t="e">
        <v>#N/A</v>
      </c>
      <c r="AW116" t="s">
        <v>2393</v>
      </c>
      <c r="AX116" t="s">
        <v>2393</v>
      </c>
      <c r="AY116" t="s">
        <v>2393</v>
      </c>
      <c r="AZ116" t="s">
        <v>2393</v>
      </c>
      <c r="BA116" t="s">
        <v>2393</v>
      </c>
      <c r="BB116" t="s">
        <v>2393</v>
      </c>
      <c r="BC116" t="s">
        <v>2393</v>
      </c>
      <c r="BD116" t="s">
        <v>2393</v>
      </c>
      <c r="BE116" t="s">
        <v>2393</v>
      </c>
      <c r="BF116" t="s">
        <v>2393</v>
      </c>
      <c r="BG116" t="s">
        <v>2393</v>
      </c>
      <c r="BH116" t="s">
        <v>2393</v>
      </c>
      <c r="BI116" t="s">
        <v>2393</v>
      </c>
      <c r="BJ116" t="s">
        <v>2393</v>
      </c>
      <c r="BK116" t="s">
        <v>2393</v>
      </c>
      <c r="BL116" t="s">
        <v>2393</v>
      </c>
      <c r="BM116" t="s">
        <v>2393</v>
      </c>
      <c r="BN116" t="s">
        <v>2393</v>
      </c>
      <c r="BO116" t="s">
        <v>2393</v>
      </c>
      <c r="BP116" t="s">
        <v>2393</v>
      </c>
      <c r="BQ116" t="s">
        <v>2393</v>
      </c>
      <c r="BR116" t="s">
        <v>2393</v>
      </c>
      <c r="BS116" t="s">
        <v>2393</v>
      </c>
      <c r="BT116" t="s">
        <v>2393</v>
      </c>
      <c r="BU116" t="s">
        <v>2393</v>
      </c>
      <c r="BV116" t="s">
        <v>2393</v>
      </c>
      <c r="BX116" s="4" t="str">
        <f>INDEX(Table2[#All],MATCH(TEXT(JETNET[[#This Row],[SERNBR]],"000"),Table2[[#All],[SERIAL NUMBER]],0),MATCH("NAME",Table2[#Headers],0))</f>
        <v>STALLINGS ROBERT W</v>
      </c>
      <c r="BY116" s="4" t="str">
        <f>INDEX(Table2[#All],MATCH(TEXT(JETNET[[#This Row],[SERNBR]],"000"),Table2[[#All],[SERIAL NUMBER]],0),MATCH("N-NUMBER",Table2[#Headers],0))</f>
        <v>365SS</v>
      </c>
      <c r="BZ116" s="4" t="b">
        <f>"N"&amp;JETNET[[#This Row],[Current N Reg]]&lt;&gt;JETNET[[#This Row],[REGNBR]]</f>
        <v>0</v>
      </c>
    </row>
    <row r="117" spans="1:78" hidden="1" x14ac:dyDescent="0.25">
      <c r="A117" t="s">
        <v>2377</v>
      </c>
      <c r="B117" t="s">
        <v>125</v>
      </c>
      <c r="C117">
        <v>268</v>
      </c>
      <c r="D117" t="s">
        <v>28</v>
      </c>
      <c r="E117" t="s">
        <v>28</v>
      </c>
      <c r="F117" t="s">
        <v>3547</v>
      </c>
      <c r="G117" t="s">
        <v>2414</v>
      </c>
      <c r="H117" t="s">
        <v>2381</v>
      </c>
      <c r="I117" t="s">
        <v>2555</v>
      </c>
      <c r="J117" t="s">
        <v>3555</v>
      </c>
      <c r="N117" t="s">
        <v>2414</v>
      </c>
      <c r="P117" t="s">
        <v>2381</v>
      </c>
      <c r="Q117" t="s">
        <v>2400</v>
      </c>
      <c r="V117" t="s">
        <v>2623</v>
      </c>
      <c r="W117" t="s">
        <v>3556</v>
      </c>
      <c r="AC117" t="s">
        <v>2393</v>
      </c>
      <c r="AD117" t="s">
        <v>3550</v>
      </c>
      <c r="AE117" t="s">
        <v>183</v>
      </c>
      <c r="AF117" t="s">
        <v>3551</v>
      </c>
      <c r="AG117" t="s">
        <v>3552</v>
      </c>
      <c r="AH117" t="s">
        <v>2414</v>
      </c>
      <c r="AI117" t="e">
        <v>#N/A</v>
      </c>
      <c r="AJ117" t="s">
        <v>3553</v>
      </c>
      <c r="AK117" t="s">
        <v>3554</v>
      </c>
      <c r="AL117" t="s">
        <v>2393</v>
      </c>
      <c r="AM117" t="s">
        <v>2393</v>
      </c>
      <c r="AN117" t="e">
        <v>#N/A</v>
      </c>
      <c r="AO117" t="s">
        <v>2393</v>
      </c>
      <c r="AP117" t="s">
        <v>2393</v>
      </c>
      <c r="AQ117" t="s">
        <v>2393</v>
      </c>
      <c r="AR117" t="s">
        <v>2393</v>
      </c>
      <c r="AS117" t="e">
        <v>#N/A</v>
      </c>
      <c r="AT117" t="s">
        <v>2393</v>
      </c>
      <c r="AU117" t="s">
        <v>2393</v>
      </c>
      <c r="AV117" t="e">
        <v>#N/A</v>
      </c>
      <c r="AW117" t="s">
        <v>2393</v>
      </c>
      <c r="AX117" t="s">
        <v>2393</v>
      </c>
      <c r="AY117" t="s">
        <v>2393</v>
      </c>
      <c r="AZ117" t="s">
        <v>2393</v>
      </c>
      <c r="BA117" t="s">
        <v>2393</v>
      </c>
      <c r="BB117" t="s">
        <v>2393</v>
      </c>
      <c r="BC117" t="s">
        <v>2393</v>
      </c>
      <c r="BD117" t="s">
        <v>2393</v>
      </c>
      <c r="BE117" t="s">
        <v>2393</v>
      </c>
      <c r="BF117" t="s">
        <v>2393</v>
      </c>
      <c r="BG117" t="s">
        <v>2393</v>
      </c>
      <c r="BH117" t="s">
        <v>2393</v>
      </c>
      <c r="BI117" t="s">
        <v>2393</v>
      </c>
      <c r="BJ117" t="s">
        <v>2393</v>
      </c>
      <c r="BK117" t="s">
        <v>2393</v>
      </c>
      <c r="BL117" t="s">
        <v>2393</v>
      </c>
      <c r="BM117" t="s">
        <v>2393</v>
      </c>
      <c r="BN117" t="s">
        <v>2393</v>
      </c>
      <c r="BO117" t="s">
        <v>2393</v>
      </c>
      <c r="BP117" t="s">
        <v>2393</v>
      </c>
      <c r="BQ117" t="s">
        <v>2393</v>
      </c>
      <c r="BR117" t="s">
        <v>2393</v>
      </c>
      <c r="BS117" t="s">
        <v>2393</v>
      </c>
      <c r="BT117" t="s">
        <v>2393</v>
      </c>
      <c r="BU117" t="s">
        <v>2393</v>
      </c>
      <c r="BV117" t="s">
        <v>2393</v>
      </c>
      <c r="BX117" s="4" t="str">
        <f>INDEX(Table2[#All],MATCH(TEXT(JETNET[[#This Row],[SERNBR]],"000"),Table2[[#All],[SERIAL NUMBER]],0),MATCH("NAME",Table2[#Headers],0))</f>
        <v>STALLINGS ROBERT W</v>
      </c>
      <c r="BY117" s="4" t="str">
        <f>INDEX(Table2[#All],MATCH(TEXT(JETNET[[#This Row],[SERNBR]],"000"),Table2[[#All],[SERIAL NUMBER]],0),MATCH("N-NUMBER",Table2[#Headers],0))</f>
        <v>365SS</v>
      </c>
      <c r="BZ117" s="4" t="b">
        <f>"N"&amp;JETNET[[#This Row],[Current N Reg]]&lt;&gt;JETNET[[#This Row],[REGNBR]]</f>
        <v>0</v>
      </c>
    </row>
    <row r="118" spans="1:78" hidden="1" x14ac:dyDescent="0.25">
      <c r="A118" t="s">
        <v>2377</v>
      </c>
      <c r="B118" t="s">
        <v>125</v>
      </c>
      <c r="C118">
        <v>268</v>
      </c>
      <c r="D118" t="s">
        <v>28</v>
      </c>
      <c r="E118" t="s">
        <v>28</v>
      </c>
      <c r="F118" t="s">
        <v>3547</v>
      </c>
      <c r="G118" t="s">
        <v>2414</v>
      </c>
      <c r="H118" t="s">
        <v>2381</v>
      </c>
      <c r="I118" t="s">
        <v>2555</v>
      </c>
      <c r="J118" t="s">
        <v>3557</v>
      </c>
      <c r="K118" t="s">
        <v>3558</v>
      </c>
      <c r="M118" t="s">
        <v>3559</v>
      </c>
      <c r="N118" t="s">
        <v>2414</v>
      </c>
      <c r="O118">
        <v>75034</v>
      </c>
      <c r="P118" t="s">
        <v>2381</v>
      </c>
      <c r="Q118" t="s">
        <v>2400</v>
      </c>
      <c r="U118" t="s">
        <v>3560</v>
      </c>
      <c r="V118" t="s">
        <v>2445</v>
      </c>
      <c r="W118" t="s">
        <v>3561</v>
      </c>
      <c r="Z118" t="s">
        <v>3560</v>
      </c>
      <c r="AB118" t="s">
        <v>3560</v>
      </c>
      <c r="AC118" t="s">
        <v>2393</v>
      </c>
      <c r="AD118" t="s">
        <v>3550</v>
      </c>
      <c r="AE118" t="s">
        <v>183</v>
      </c>
      <c r="AF118" t="s">
        <v>3551</v>
      </c>
      <c r="AG118" t="s">
        <v>3552</v>
      </c>
      <c r="AH118" t="s">
        <v>2414</v>
      </c>
      <c r="AI118" t="e">
        <v>#N/A</v>
      </c>
      <c r="AJ118" t="s">
        <v>3553</v>
      </c>
      <c r="AK118" t="s">
        <v>3554</v>
      </c>
      <c r="AL118" t="s">
        <v>2393</v>
      </c>
      <c r="AM118" t="s">
        <v>2393</v>
      </c>
      <c r="AN118" t="e">
        <v>#N/A</v>
      </c>
      <c r="AO118" t="s">
        <v>2393</v>
      </c>
      <c r="AP118" t="s">
        <v>2393</v>
      </c>
      <c r="AQ118" t="s">
        <v>2393</v>
      </c>
      <c r="AR118" t="s">
        <v>2393</v>
      </c>
      <c r="AS118" t="e">
        <v>#N/A</v>
      </c>
      <c r="AT118" t="s">
        <v>2393</v>
      </c>
      <c r="AU118" t="s">
        <v>2393</v>
      </c>
      <c r="AV118" t="e">
        <v>#N/A</v>
      </c>
      <c r="AW118" t="s">
        <v>2393</v>
      </c>
      <c r="AX118" t="s">
        <v>2393</v>
      </c>
      <c r="AY118" t="s">
        <v>2393</v>
      </c>
      <c r="AZ118" t="s">
        <v>2393</v>
      </c>
      <c r="BA118" t="s">
        <v>2393</v>
      </c>
      <c r="BB118" t="s">
        <v>2393</v>
      </c>
      <c r="BC118" t="s">
        <v>2393</v>
      </c>
      <c r="BD118" t="s">
        <v>2393</v>
      </c>
      <c r="BE118" t="s">
        <v>2393</v>
      </c>
      <c r="BF118" t="s">
        <v>2393</v>
      </c>
      <c r="BG118" t="s">
        <v>2393</v>
      </c>
      <c r="BH118" t="s">
        <v>2393</v>
      </c>
      <c r="BI118" t="s">
        <v>2393</v>
      </c>
      <c r="BJ118" t="s">
        <v>2393</v>
      </c>
      <c r="BK118" t="s">
        <v>2393</v>
      </c>
      <c r="BL118" t="s">
        <v>2393</v>
      </c>
      <c r="BM118" t="s">
        <v>2393</v>
      </c>
      <c r="BN118" t="s">
        <v>2393</v>
      </c>
      <c r="BO118" t="s">
        <v>2393</v>
      </c>
      <c r="BP118" t="s">
        <v>2393</v>
      </c>
      <c r="BQ118" t="s">
        <v>2393</v>
      </c>
      <c r="BR118" t="s">
        <v>2393</v>
      </c>
      <c r="BS118" t="s">
        <v>2393</v>
      </c>
      <c r="BT118" t="s">
        <v>2393</v>
      </c>
      <c r="BU118" t="s">
        <v>2393</v>
      </c>
      <c r="BV118" t="s">
        <v>2393</v>
      </c>
      <c r="BX118" s="4" t="str">
        <f>INDEX(Table2[#All],MATCH(TEXT(JETNET[[#This Row],[SERNBR]],"000"),Table2[[#All],[SERIAL NUMBER]],0),MATCH("NAME",Table2[#Headers],0))</f>
        <v>STALLINGS ROBERT W</v>
      </c>
      <c r="BY118" s="4" t="str">
        <f>INDEX(Table2[#All],MATCH(TEXT(JETNET[[#This Row],[SERNBR]],"000"),Table2[[#All],[SERIAL NUMBER]],0),MATCH("N-NUMBER",Table2[#Headers],0))</f>
        <v>365SS</v>
      </c>
      <c r="BZ118" s="4" t="b">
        <f>"N"&amp;JETNET[[#This Row],[Current N Reg]]&lt;&gt;JETNET[[#This Row],[REGNBR]]</f>
        <v>0</v>
      </c>
    </row>
    <row r="119" spans="1:78" hidden="1" x14ac:dyDescent="0.25">
      <c r="A119" t="s">
        <v>2377</v>
      </c>
      <c r="B119" t="s">
        <v>125</v>
      </c>
      <c r="C119">
        <v>268</v>
      </c>
      <c r="D119" t="s">
        <v>28</v>
      </c>
      <c r="E119" t="s">
        <v>28</v>
      </c>
      <c r="F119" t="s">
        <v>3547</v>
      </c>
      <c r="G119" t="s">
        <v>2414</v>
      </c>
      <c r="H119" t="s">
        <v>2381</v>
      </c>
      <c r="I119" t="s">
        <v>2459</v>
      </c>
      <c r="J119" t="s">
        <v>3562</v>
      </c>
      <c r="K119" t="s">
        <v>3563</v>
      </c>
      <c r="L119" t="s">
        <v>3564</v>
      </c>
      <c r="M119" t="s">
        <v>3565</v>
      </c>
      <c r="N119" t="s">
        <v>2414</v>
      </c>
      <c r="O119">
        <v>75219</v>
      </c>
      <c r="P119" t="s">
        <v>2381</v>
      </c>
      <c r="Q119" t="s">
        <v>2400</v>
      </c>
      <c r="R119" t="s">
        <v>3566</v>
      </c>
      <c r="V119" t="s">
        <v>3567</v>
      </c>
      <c r="W119" t="s">
        <v>3568</v>
      </c>
      <c r="X119" t="s">
        <v>2655</v>
      </c>
      <c r="Y119" t="s">
        <v>3569</v>
      </c>
      <c r="Z119" t="s">
        <v>3570</v>
      </c>
      <c r="AB119" t="s">
        <v>3570</v>
      </c>
      <c r="AC119" t="s">
        <v>2393</v>
      </c>
      <c r="AD119" t="s">
        <v>3550</v>
      </c>
      <c r="AE119" t="s">
        <v>183</v>
      </c>
      <c r="AF119" t="s">
        <v>3551</v>
      </c>
      <c r="AG119" t="s">
        <v>3552</v>
      </c>
      <c r="AH119" t="s">
        <v>2414</v>
      </c>
      <c r="AI119" t="e">
        <v>#N/A</v>
      </c>
      <c r="AJ119" t="s">
        <v>3553</v>
      </c>
      <c r="AK119" t="s">
        <v>3554</v>
      </c>
      <c r="AL119" t="s">
        <v>2393</v>
      </c>
      <c r="AM119" t="s">
        <v>2393</v>
      </c>
      <c r="AN119" t="e">
        <v>#N/A</v>
      </c>
      <c r="AO119" t="s">
        <v>2393</v>
      </c>
      <c r="AP119" t="s">
        <v>2393</v>
      </c>
      <c r="AQ119" t="s">
        <v>2393</v>
      </c>
      <c r="AR119" t="s">
        <v>2393</v>
      </c>
      <c r="AS119" t="e">
        <v>#N/A</v>
      </c>
      <c r="AT119" t="s">
        <v>2393</v>
      </c>
      <c r="AU119" t="s">
        <v>2393</v>
      </c>
      <c r="AV119" t="e">
        <v>#N/A</v>
      </c>
      <c r="AW119" t="s">
        <v>2393</v>
      </c>
      <c r="AX119" t="s">
        <v>2393</v>
      </c>
      <c r="AY119" t="s">
        <v>2393</v>
      </c>
      <c r="AZ119" t="s">
        <v>2393</v>
      </c>
      <c r="BA119" t="s">
        <v>2393</v>
      </c>
      <c r="BB119" t="s">
        <v>2393</v>
      </c>
      <c r="BC119" t="s">
        <v>2393</v>
      </c>
      <c r="BD119" t="s">
        <v>2393</v>
      </c>
      <c r="BE119" t="s">
        <v>2393</v>
      </c>
      <c r="BF119" t="s">
        <v>2393</v>
      </c>
      <c r="BG119" t="s">
        <v>2393</v>
      </c>
      <c r="BH119" t="s">
        <v>2393</v>
      </c>
      <c r="BI119" t="s">
        <v>2393</v>
      </c>
      <c r="BJ119" t="s">
        <v>2393</v>
      </c>
      <c r="BK119" t="s">
        <v>2393</v>
      </c>
      <c r="BL119" t="s">
        <v>2393</v>
      </c>
      <c r="BM119" t="s">
        <v>2393</v>
      </c>
      <c r="BN119" t="s">
        <v>2393</v>
      </c>
      <c r="BO119" t="s">
        <v>2393</v>
      </c>
      <c r="BP119" t="s">
        <v>2393</v>
      </c>
      <c r="BQ119" t="s">
        <v>2393</v>
      </c>
      <c r="BR119" t="s">
        <v>2393</v>
      </c>
      <c r="BS119" t="s">
        <v>2393</v>
      </c>
      <c r="BT119" t="s">
        <v>2393</v>
      </c>
      <c r="BU119" t="s">
        <v>2394</v>
      </c>
      <c r="BV119" t="s">
        <v>2455</v>
      </c>
      <c r="BX119" s="4" t="str">
        <f>INDEX(Table2[#All],MATCH(TEXT(JETNET[[#This Row],[SERNBR]],"000"),Table2[[#All],[SERIAL NUMBER]],0),MATCH("NAME",Table2[#Headers],0))</f>
        <v>STALLINGS ROBERT W</v>
      </c>
      <c r="BY119" s="4" t="str">
        <f>INDEX(Table2[#All],MATCH(TEXT(JETNET[[#This Row],[SERNBR]],"000"),Table2[[#All],[SERIAL NUMBER]],0),MATCH("N-NUMBER",Table2[#Headers],0))</f>
        <v>365SS</v>
      </c>
      <c r="BZ119" s="4" t="b">
        <f>"N"&amp;JETNET[[#This Row],[Current N Reg]]&lt;&gt;JETNET[[#This Row],[REGNBR]]</f>
        <v>0</v>
      </c>
    </row>
    <row r="120" spans="1:78" hidden="1" x14ac:dyDescent="0.25">
      <c r="A120" t="s">
        <v>2377</v>
      </c>
      <c r="B120" t="s">
        <v>125</v>
      </c>
      <c r="C120">
        <v>269</v>
      </c>
      <c r="D120" t="s">
        <v>1857</v>
      </c>
      <c r="E120" t="s">
        <v>3571</v>
      </c>
      <c r="F120" t="s">
        <v>3499</v>
      </c>
      <c r="H120" t="s">
        <v>2554</v>
      </c>
      <c r="I120" t="s">
        <v>2459</v>
      </c>
      <c r="J120" t="s">
        <v>3572</v>
      </c>
      <c r="K120" t="s">
        <v>3573</v>
      </c>
      <c r="L120" t="s">
        <v>3574</v>
      </c>
      <c r="M120" t="s">
        <v>3575</v>
      </c>
      <c r="O120">
        <v>50200</v>
      </c>
      <c r="P120" t="s">
        <v>2554</v>
      </c>
      <c r="Q120" t="s">
        <v>2690</v>
      </c>
      <c r="R120" t="s">
        <v>3576</v>
      </c>
      <c r="T120" t="s">
        <v>3577</v>
      </c>
      <c r="V120" t="s">
        <v>3578</v>
      </c>
      <c r="W120" t="s">
        <v>3579</v>
      </c>
      <c r="X120" t="s">
        <v>3580</v>
      </c>
      <c r="Y120" t="s">
        <v>3581</v>
      </c>
      <c r="Z120" t="s">
        <v>3582</v>
      </c>
      <c r="AA120" t="s">
        <v>3577</v>
      </c>
      <c r="AB120" t="s">
        <v>3582</v>
      </c>
      <c r="AC120" t="s">
        <v>2393</v>
      </c>
      <c r="AD120" t="s">
        <v>3583</v>
      </c>
      <c r="AE120" t="s">
        <v>2393</v>
      </c>
      <c r="AF120" t="s">
        <v>2393</v>
      </c>
      <c r="AG120" t="s">
        <v>2393</v>
      </c>
      <c r="AH120" t="s">
        <v>2393</v>
      </c>
      <c r="AI120" t="e">
        <v>#N/A</v>
      </c>
      <c r="AJ120" t="s">
        <v>2393</v>
      </c>
      <c r="AK120" t="s">
        <v>2393</v>
      </c>
      <c r="AL120" t="s">
        <v>2393</v>
      </c>
      <c r="AM120" t="s">
        <v>2393</v>
      </c>
      <c r="AN120" t="e">
        <v>#N/A</v>
      </c>
      <c r="AO120" t="s">
        <v>2393</v>
      </c>
      <c r="AP120" t="s">
        <v>2393</v>
      </c>
      <c r="AQ120" t="s">
        <v>2393</v>
      </c>
      <c r="AR120" t="s">
        <v>2393</v>
      </c>
      <c r="AS120" t="e">
        <v>#N/A</v>
      </c>
      <c r="AT120" t="s">
        <v>2393</v>
      </c>
      <c r="AU120" t="s">
        <v>2393</v>
      </c>
      <c r="AV120" t="e">
        <v>#N/A</v>
      </c>
      <c r="AW120" t="s">
        <v>2393</v>
      </c>
      <c r="AX120" t="s">
        <v>2393</v>
      </c>
      <c r="AY120" t="s">
        <v>2393</v>
      </c>
      <c r="AZ120" t="s">
        <v>2393</v>
      </c>
      <c r="BA120" t="s">
        <v>2393</v>
      </c>
      <c r="BB120" t="s">
        <v>2393</v>
      </c>
      <c r="BC120" t="s">
        <v>2393</v>
      </c>
      <c r="BD120" t="s">
        <v>2393</v>
      </c>
      <c r="BE120" t="s">
        <v>2393</v>
      </c>
      <c r="BF120" t="s">
        <v>2393</v>
      </c>
      <c r="BG120" t="s">
        <v>2393</v>
      </c>
      <c r="BH120" t="s">
        <v>2393</v>
      </c>
      <c r="BI120" t="s">
        <v>2393</v>
      </c>
      <c r="BJ120" t="s">
        <v>2393</v>
      </c>
      <c r="BK120" t="s">
        <v>2393</v>
      </c>
      <c r="BL120" t="s">
        <v>2393</v>
      </c>
      <c r="BM120" t="s">
        <v>2393</v>
      </c>
      <c r="BN120" t="s">
        <v>2393</v>
      </c>
      <c r="BO120" t="s">
        <v>2393</v>
      </c>
      <c r="BP120" t="s">
        <v>2393</v>
      </c>
      <c r="BQ120" t="s">
        <v>2393</v>
      </c>
      <c r="BR120" t="s">
        <v>2393</v>
      </c>
      <c r="BS120" t="s">
        <v>2393</v>
      </c>
      <c r="BT120" t="s">
        <v>2393</v>
      </c>
      <c r="BU120" t="s">
        <v>2984</v>
      </c>
      <c r="BV120" t="s">
        <v>2984</v>
      </c>
      <c r="BX120" s="4" t="e">
        <f>INDEX(Table2[#All],MATCH(TEXT(JETNET[[#This Row],[SERNBR]],"000"),Table2[[#All],[SERIAL NUMBER]],0),MATCH("NAME",Table2[#Headers],0))</f>
        <v>#N/A</v>
      </c>
      <c r="BY120" s="4" t="e">
        <f>INDEX(Table2[#All],MATCH(TEXT(JETNET[[#This Row],[SERNBR]],"000"),Table2[[#All],[SERIAL NUMBER]],0),MATCH("N-NUMBER",Table2[#Headers],0))</f>
        <v>#N/A</v>
      </c>
      <c r="BZ120" s="4" t="e">
        <f>"N"&amp;JETNET[[#This Row],[Current N Reg]]&lt;&gt;JETNET[[#This Row],[REGNBR]]</f>
        <v>#N/A</v>
      </c>
    </row>
    <row r="121" spans="1:78" hidden="1" x14ac:dyDescent="0.25">
      <c r="A121" t="s">
        <v>2377</v>
      </c>
      <c r="B121" t="s">
        <v>125</v>
      </c>
      <c r="C121">
        <v>269</v>
      </c>
      <c r="D121" t="s">
        <v>1857</v>
      </c>
      <c r="E121" t="s">
        <v>3571</v>
      </c>
      <c r="F121" t="s">
        <v>3499</v>
      </c>
      <c r="H121" t="s">
        <v>2554</v>
      </c>
      <c r="I121" t="s">
        <v>2382</v>
      </c>
      <c r="J121" t="s">
        <v>3572</v>
      </c>
      <c r="K121" t="s">
        <v>3573</v>
      </c>
      <c r="L121" t="s">
        <v>3574</v>
      </c>
      <c r="M121" t="s">
        <v>3575</v>
      </c>
      <c r="O121">
        <v>50200</v>
      </c>
      <c r="P121" t="s">
        <v>2554</v>
      </c>
      <c r="Q121" t="s">
        <v>2690</v>
      </c>
      <c r="R121" t="s">
        <v>3576</v>
      </c>
      <c r="T121" t="s">
        <v>3577</v>
      </c>
      <c r="V121" t="s">
        <v>3584</v>
      </c>
      <c r="W121" t="s">
        <v>3585</v>
      </c>
      <c r="X121" t="s">
        <v>3586</v>
      </c>
      <c r="Y121" t="s">
        <v>3587</v>
      </c>
      <c r="Z121" t="s">
        <v>3577</v>
      </c>
      <c r="AC121" t="s">
        <v>2393</v>
      </c>
      <c r="AD121" t="s">
        <v>3583</v>
      </c>
      <c r="AE121" t="s">
        <v>2393</v>
      </c>
      <c r="AF121" t="s">
        <v>2393</v>
      </c>
      <c r="AG121" t="s">
        <v>2393</v>
      </c>
      <c r="AH121" t="s">
        <v>2393</v>
      </c>
      <c r="AI121" t="e">
        <v>#N/A</v>
      </c>
      <c r="AJ121" t="s">
        <v>2393</v>
      </c>
      <c r="AK121" t="s">
        <v>2393</v>
      </c>
      <c r="AL121" t="s">
        <v>2393</v>
      </c>
      <c r="AM121" t="s">
        <v>2393</v>
      </c>
      <c r="AN121" t="e">
        <v>#N/A</v>
      </c>
      <c r="AO121" t="s">
        <v>2393</v>
      </c>
      <c r="AP121" t="s">
        <v>2393</v>
      </c>
      <c r="AQ121" t="s">
        <v>2393</v>
      </c>
      <c r="AR121" t="s">
        <v>2393</v>
      </c>
      <c r="AS121" t="e">
        <v>#N/A</v>
      </c>
      <c r="AT121" t="s">
        <v>2393</v>
      </c>
      <c r="AU121" t="s">
        <v>2393</v>
      </c>
      <c r="AV121" t="e">
        <v>#N/A</v>
      </c>
      <c r="AW121" t="s">
        <v>2393</v>
      </c>
      <c r="AX121" t="s">
        <v>2393</v>
      </c>
      <c r="AY121" t="s">
        <v>2393</v>
      </c>
      <c r="AZ121" t="s">
        <v>2393</v>
      </c>
      <c r="BA121" t="s">
        <v>2393</v>
      </c>
      <c r="BB121" t="s">
        <v>2393</v>
      </c>
      <c r="BC121" t="s">
        <v>2393</v>
      </c>
      <c r="BD121" t="s">
        <v>2393</v>
      </c>
      <c r="BE121" t="s">
        <v>2393</v>
      </c>
      <c r="BF121" t="s">
        <v>2393</v>
      </c>
      <c r="BG121" t="s">
        <v>2393</v>
      </c>
      <c r="BH121" t="s">
        <v>2393</v>
      </c>
      <c r="BI121" t="s">
        <v>2393</v>
      </c>
      <c r="BJ121" t="s">
        <v>2393</v>
      </c>
      <c r="BK121" t="s">
        <v>2393</v>
      </c>
      <c r="BL121" t="s">
        <v>2393</v>
      </c>
      <c r="BM121" t="s">
        <v>2393</v>
      </c>
      <c r="BN121" t="s">
        <v>2393</v>
      </c>
      <c r="BO121" t="s">
        <v>2393</v>
      </c>
      <c r="BP121" t="s">
        <v>2393</v>
      </c>
      <c r="BQ121" t="s">
        <v>2393</v>
      </c>
      <c r="BR121" t="s">
        <v>2393</v>
      </c>
      <c r="BS121" t="s">
        <v>2393</v>
      </c>
      <c r="BT121" t="s">
        <v>2393</v>
      </c>
      <c r="BU121" t="s">
        <v>2984</v>
      </c>
      <c r="BV121" t="s">
        <v>2984</v>
      </c>
      <c r="BX121" s="4" t="e">
        <f>INDEX(Table2[#All],MATCH(TEXT(JETNET[[#This Row],[SERNBR]],"000"),Table2[[#All],[SERIAL NUMBER]],0),MATCH("NAME",Table2[#Headers],0))</f>
        <v>#N/A</v>
      </c>
      <c r="BY121" s="4" t="e">
        <f>INDEX(Table2[#All],MATCH(TEXT(JETNET[[#This Row],[SERNBR]],"000"),Table2[[#All],[SERIAL NUMBER]],0),MATCH("N-NUMBER",Table2[#Headers],0))</f>
        <v>#N/A</v>
      </c>
      <c r="BZ121" s="4" t="e">
        <f>"N"&amp;JETNET[[#This Row],[Current N Reg]]&lt;&gt;JETNET[[#This Row],[REGNBR]]</f>
        <v>#N/A</v>
      </c>
    </row>
    <row r="122" spans="1:78" hidden="1" x14ac:dyDescent="0.25">
      <c r="A122" t="s">
        <v>2377</v>
      </c>
      <c r="B122" t="s">
        <v>125</v>
      </c>
      <c r="C122">
        <v>270</v>
      </c>
      <c r="D122" t="s">
        <v>36</v>
      </c>
      <c r="E122" t="s">
        <v>36</v>
      </c>
      <c r="F122" t="s">
        <v>3588</v>
      </c>
      <c r="G122" t="s">
        <v>2396</v>
      </c>
      <c r="H122" t="s">
        <v>2381</v>
      </c>
      <c r="I122" t="s">
        <v>2382</v>
      </c>
      <c r="J122" t="s">
        <v>3589</v>
      </c>
      <c r="K122" t="s">
        <v>3590</v>
      </c>
      <c r="M122" t="s">
        <v>3591</v>
      </c>
      <c r="N122" t="s">
        <v>2396</v>
      </c>
      <c r="O122">
        <v>28262</v>
      </c>
      <c r="P122" t="s">
        <v>2381</v>
      </c>
      <c r="Q122" t="s">
        <v>2400</v>
      </c>
      <c r="S122" t="s">
        <v>3592</v>
      </c>
      <c r="T122" t="s">
        <v>3593</v>
      </c>
      <c r="V122" t="s">
        <v>3594</v>
      </c>
      <c r="W122" t="s">
        <v>3595</v>
      </c>
      <c r="X122" t="s">
        <v>2447</v>
      </c>
      <c r="Z122" t="s">
        <v>3593</v>
      </c>
      <c r="AC122" t="s">
        <v>3596</v>
      </c>
      <c r="AD122" t="s">
        <v>3597</v>
      </c>
      <c r="AE122" t="s">
        <v>2174</v>
      </c>
      <c r="AF122" t="s">
        <v>3598</v>
      </c>
      <c r="AG122" t="s">
        <v>3599</v>
      </c>
      <c r="AH122" t="s">
        <v>2596</v>
      </c>
      <c r="AI122" t="e">
        <v>#N/A</v>
      </c>
      <c r="AJ122" t="s">
        <v>2393</v>
      </c>
      <c r="AK122" t="s">
        <v>2393</v>
      </c>
      <c r="AL122" t="s">
        <v>3600</v>
      </c>
      <c r="AM122" t="s">
        <v>3601</v>
      </c>
      <c r="AN122" t="e">
        <v>#N/A</v>
      </c>
      <c r="AO122" t="s">
        <v>2393</v>
      </c>
      <c r="AP122" t="s">
        <v>2393</v>
      </c>
      <c r="AQ122" t="s">
        <v>2393</v>
      </c>
      <c r="AR122" t="s">
        <v>2393</v>
      </c>
      <c r="AS122" t="e">
        <v>#N/A</v>
      </c>
      <c r="AT122" t="s">
        <v>2393</v>
      </c>
      <c r="AU122" t="s">
        <v>2393</v>
      </c>
      <c r="AV122" t="e">
        <v>#N/A</v>
      </c>
      <c r="AW122" t="s">
        <v>3602</v>
      </c>
      <c r="AX122" t="s">
        <v>3603</v>
      </c>
      <c r="AY122" t="s">
        <v>2393</v>
      </c>
      <c r="AZ122" t="s">
        <v>2765</v>
      </c>
      <c r="BA122" t="s">
        <v>3604</v>
      </c>
      <c r="BB122" t="s">
        <v>3605</v>
      </c>
      <c r="BC122" t="s">
        <v>3606</v>
      </c>
      <c r="BD122" t="s">
        <v>2393</v>
      </c>
      <c r="BE122" t="s">
        <v>2393</v>
      </c>
      <c r="BF122" t="s">
        <v>2393</v>
      </c>
      <c r="BG122" t="s">
        <v>3601</v>
      </c>
      <c r="BH122" t="s">
        <v>3607</v>
      </c>
      <c r="BI122" t="s">
        <v>3608</v>
      </c>
      <c r="BJ122" t="s">
        <v>3457</v>
      </c>
      <c r="BK122" t="s">
        <v>3609</v>
      </c>
      <c r="BL122" t="s">
        <v>2393</v>
      </c>
      <c r="BM122" t="s">
        <v>2393</v>
      </c>
      <c r="BN122" t="s">
        <v>3610</v>
      </c>
      <c r="BO122" t="s">
        <v>2396</v>
      </c>
      <c r="BP122" t="s">
        <v>3611</v>
      </c>
      <c r="BQ122" t="s">
        <v>2434</v>
      </c>
      <c r="BR122" t="s">
        <v>3612</v>
      </c>
      <c r="BS122" t="s">
        <v>2393</v>
      </c>
      <c r="BT122" t="s">
        <v>2393</v>
      </c>
      <c r="BU122" t="s">
        <v>2393</v>
      </c>
      <c r="BV122" t="s">
        <v>2393</v>
      </c>
      <c r="BX122" s="4" t="str">
        <f>INDEX(Table2[#All],MATCH(TEXT(JETNET[[#This Row],[SERNBR]],"000"),Table2[[#All],[SERIAL NUMBER]],0),MATCH("NAME",Table2[#Headers],0))</f>
        <v>JIMMIE JOHNSON RACING II INC</v>
      </c>
      <c r="BY122" s="4" t="str">
        <f>INDEX(Table2[#All],MATCH(TEXT(JETNET[[#This Row],[SERNBR]],"000"),Table2[[#All],[SERIAL NUMBER]],0),MATCH("N-NUMBER",Table2[#Headers],0))</f>
        <v>480JJ</v>
      </c>
      <c r="BZ122" s="4" t="b">
        <f>"N"&amp;JETNET[[#This Row],[Current N Reg]]&lt;&gt;JETNET[[#This Row],[REGNBR]]</f>
        <v>0</v>
      </c>
    </row>
    <row r="123" spans="1:78" hidden="1" x14ac:dyDescent="0.25">
      <c r="A123" t="s">
        <v>2377</v>
      </c>
      <c r="B123" t="s">
        <v>125</v>
      </c>
      <c r="C123">
        <v>271</v>
      </c>
      <c r="D123" t="s">
        <v>82</v>
      </c>
      <c r="E123" t="s">
        <v>82</v>
      </c>
      <c r="F123" t="s">
        <v>3613</v>
      </c>
      <c r="G123" t="s">
        <v>2414</v>
      </c>
      <c r="H123" t="s">
        <v>2381</v>
      </c>
      <c r="I123" t="s">
        <v>2459</v>
      </c>
      <c r="J123" t="s">
        <v>3614</v>
      </c>
      <c r="K123" t="s">
        <v>3615</v>
      </c>
      <c r="M123" t="s">
        <v>2476</v>
      </c>
      <c r="N123" t="s">
        <v>2414</v>
      </c>
      <c r="O123">
        <v>77002</v>
      </c>
      <c r="P123" t="s">
        <v>2381</v>
      </c>
      <c r="Q123" t="s">
        <v>2400</v>
      </c>
      <c r="T123" t="s">
        <v>3616</v>
      </c>
      <c r="V123" t="s">
        <v>3617</v>
      </c>
      <c r="W123" t="s">
        <v>2747</v>
      </c>
      <c r="X123" t="s">
        <v>3618</v>
      </c>
      <c r="Z123" t="s">
        <v>3616</v>
      </c>
      <c r="AC123" t="s">
        <v>2393</v>
      </c>
      <c r="AD123" t="s">
        <v>3619</v>
      </c>
      <c r="AE123" t="s">
        <v>2112</v>
      </c>
      <c r="AF123" t="s">
        <v>2511</v>
      </c>
      <c r="AG123" t="s">
        <v>2512</v>
      </c>
      <c r="AH123" t="s">
        <v>2485</v>
      </c>
      <c r="AI123" t="e">
        <v>#N/A</v>
      </c>
      <c r="AJ123" t="s">
        <v>2393</v>
      </c>
      <c r="AK123" t="s">
        <v>2393</v>
      </c>
      <c r="AL123" t="s">
        <v>2393</v>
      </c>
      <c r="AM123" t="s">
        <v>2393</v>
      </c>
      <c r="AN123" t="e">
        <v>#N/A</v>
      </c>
      <c r="AO123" t="s">
        <v>2393</v>
      </c>
      <c r="AP123" t="s">
        <v>2393</v>
      </c>
      <c r="AQ123" t="s">
        <v>2393</v>
      </c>
      <c r="AR123" t="s">
        <v>2393</v>
      </c>
      <c r="AS123" t="e">
        <v>#N/A</v>
      </c>
      <c r="AT123" t="s">
        <v>2393</v>
      </c>
      <c r="AU123" t="s">
        <v>2393</v>
      </c>
      <c r="AV123" t="e">
        <v>#N/A</v>
      </c>
      <c r="AW123" t="s">
        <v>3620</v>
      </c>
      <c r="AX123" t="s">
        <v>3621</v>
      </c>
      <c r="AY123" t="s">
        <v>2393</v>
      </c>
      <c r="AZ123" t="s">
        <v>3622</v>
      </c>
      <c r="BA123" t="s">
        <v>3623</v>
      </c>
      <c r="BB123" t="s">
        <v>3624</v>
      </c>
      <c r="BC123" t="s">
        <v>3625</v>
      </c>
      <c r="BD123" t="s">
        <v>3626</v>
      </c>
      <c r="BE123" t="s">
        <v>2393</v>
      </c>
      <c r="BF123" t="s">
        <v>2393</v>
      </c>
      <c r="BG123" t="s">
        <v>2393</v>
      </c>
      <c r="BH123" t="s">
        <v>2393</v>
      </c>
      <c r="BI123" t="s">
        <v>2393</v>
      </c>
      <c r="BJ123" t="s">
        <v>2393</v>
      </c>
      <c r="BK123" t="s">
        <v>2393</v>
      </c>
      <c r="BL123" t="s">
        <v>2393</v>
      </c>
      <c r="BM123" t="s">
        <v>2393</v>
      </c>
      <c r="BN123" t="s">
        <v>2393</v>
      </c>
      <c r="BO123" t="s">
        <v>2393</v>
      </c>
      <c r="BP123" t="s">
        <v>2393</v>
      </c>
      <c r="BQ123" t="s">
        <v>2393</v>
      </c>
      <c r="BR123" t="s">
        <v>2393</v>
      </c>
      <c r="BS123" t="s">
        <v>2393</v>
      </c>
      <c r="BT123" t="s">
        <v>2393</v>
      </c>
      <c r="BU123" t="s">
        <v>2393</v>
      </c>
      <c r="BV123" t="s">
        <v>2393</v>
      </c>
      <c r="BX123" s="4" t="str">
        <f>INDEX(Table2[#All],MATCH(TEXT(JETNET[[#This Row],[SERNBR]],"000"),Table2[[#All],[SERIAL NUMBER]],0),MATCH("NAME",Table2[#Headers],0))</f>
        <v>BANK OF UTAH TRUSTEE</v>
      </c>
      <c r="BY123" s="4" t="str">
        <f>INDEX(Table2[#All],MATCH(TEXT(JETNET[[#This Row],[SERNBR]],"000"),Table2[[#All],[SERIAL NUMBER]],0),MATCH("N-NUMBER",Table2[#Headers],0))</f>
        <v>885TC</v>
      </c>
      <c r="BZ123" s="4" t="b">
        <f>"N"&amp;JETNET[[#This Row],[Current N Reg]]&lt;&gt;JETNET[[#This Row],[REGNBR]]</f>
        <v>0</v>
      </c>
    </row>
    <row r="124" spans="1:78" hidden="1" x14ac:dyDescent="0.25">
      <c r="A124" t="s">
        <v>2377</v>
      </c>
      <c r="B124" t="s">
        <v>125</v>
      </c>
      <c r="C124">
        <v>271</v>
      </c>
      <c r="D124" t="s">
        <v>82</v>
      </c>
      <c r="E124" t="s">
        <v>82</v>
      </c>
      <c r="F124" t="s">
        <v>3613</v>
      </c>
      <c r="G124" t="s">
        <v>2414</v>
      </c>
      <c r="H124" t="s">
        <v>2381</v>
      </c>
      <c r="I124" t="s">
        <v>2382</v>
      </c>
      <c r="J124" t="s">
        <v>3614</v>
      </c>
      <c r="K124" t="s">
        <v>3615</v>
      </c>
      <c r="M124" t="s">
        <v>2476</v>
      </c>
      <c r="N124" t="s">
        <v>2414</v>
      </c>
      <c r="O124">
        <v>77002</v>
      </c>
      <c r="P124" t="s">
        <v>2381</v>
      </c>
      <c r="Q124" t="s">
        <v>2400</v>
      </c>
      <c r="T124" t="s">
        <v>3616</v>
      </c>
      <c r="V124" t="s">
        <v>3617</v>
      </c>
      <c r="W124" t="s">
        <v>2747</v>
      </c>
      <c r="X124" t="s">
        <v>3618</v>
      </c>
      <c r="Z124" t="s">
        <v>3616</v>
      </c>
      <c r="AC124" t="s">
        <v>2393</v>
      </c>
      <c r="AD124" t="s">
        <v>3619</v>
      </c>
      <c r="AE124" t="s">
        <v>2112</v>
      </c>
      <c r="AF124" t="s">
        <v>2511</v>
      </c>
      <c r="AG124" t="s">
        <v>2512</v>
      </c>
      <c r="AH124" t="s">
        <v>2485</v>
      </c>
      <c r="AI124" t="e">
        <v>#N/A</v>
      </c>
      <c r="AJ124" t="s">
        <v>2393</v>
      </c>
      <c r="AK124" t="s">
        <v>2393</v>
      </c>
      <c r="AL124" t="s">
        <v>2393</v>
      </c>
      <c r="AM124" t="s">
        <v>2393</v>
      </c>
      <c r="AN124" t="e">
        <v>#N/A</v>
      </c>
      <c r="AO124" t="s">
        <v>2393</v>
      </c>
      <c r="AP124" t="s">
        <v>2393</v>
      </c>
      <c r="AQ124" t="s">
        <v>2393</v>
      </c>
      <c r="AR124" t="s">
        <v>2393</v>
      </c>
      <c r="AS124" t="e">
        <v>#N/A</v>
      </c>
      <c r="AT124" t="s">
        <v>2393</v>
      </c>
      <c r="AU124" t="s">
        <v>2393</v>
      </c>
      <c r="AV124" t="e">
        <v>#N/A</v>
      </c>
      <c r="AW124" t="s">
        <v>3620</v>
      </c>
      <c r="AX124" t="s">
        <v>3621</v>
      </c>
      <c r="AY124" t="s">
        <v>2393</v>
      </c>
      <c r="AZ124" t="s">
        <v>3622</v>
      </c>
      <c r="BA124" t="s">
        <v>3623</v>
      </c>
      <c r="BB124" t="s">
        <v>3624</v>
      </c>
      <c r="BC124" t="s">
        <v>3625</v>
      </c>
      <c r="BD124" t="s">
        <v>3626</v>
      </c>
      <c r="BE124" t="s">
        <v>2393</v>
      </c>
      <c r="BF124" t="s">
        <v>2393</v>
      </c>
      <c r="BG124" t="s">
        <v>2393</v>
      </c>
      <c r="BH124" t="s">
        <v>2393</v>
      </c>
      <c r="BI124" t="s">
        <v>2393</v>
      </c>
      <c r="BJ124" t="s">
        <v>2393</v>
      </c>
      <c r="BK124" t="s">
        <v>2393</v>
      </c>
      <c r="BL124" t="s">
        <v>2393</v>
      </c>
      <c r="BM124" t="s">
        <v>2393</v>
      </c>
      <c r="BN124" t="s">
        <v>2393</v>
      </c>
      <c r="BO124" t="s">
        <v>2393</v>
      </c>
      <c r="BP124" t="s">
        <v>2393</v>
      </c>
      <c r="BQ124" t="s">
        <v>2393</v>
      </c>
      <c r="BR124" t="s">
        <v>2393</v>
      </c>
      <c r="BS124" t="s">
        <v>2393</v>
      </c>
      <c r="BT124" t="s">
        <v>2393</v>
      </c>
      <c r="BU124" t="s">
        <v>2393</v>
      </c>
      <c r="BV124" t="s">
        <v>2393</v>
      </c>
      <c r="BX124" s="4" t="str">
        <f>INDEX(Table2[#All],MATCH(TEXT(JETNET[[#This Row],[SERNBR]],"000"),Table2[[#All],[SERIAL NUMBER]],0),MATCH("NAME",Table2[#Headers],0))</f>
        <v>BANK OF UTAH TRUSTEE</v>
      </c>
      <c r="BY124" s="4" t="str">
        <f>INDEX(Table2[#All],MATCH(TEXT(JETNET[[#This Row],[SERNBR]],"000"),Table2[[#All],[SERIAL NUMBER]],0),MATCH("N-NUMBER",Table2[#Headers],0))</f>
        <v>885TC</v>
      </c>
      <c r="BZ124" s="4" t="b">
        <f>"N"&amp;JETNET[[#This Row],[Current N Reg]]&lt;&gt;JETNET[[#This Row],[REGNBR]]</f>
        <v>0</v>
      </c>
    </row>
    <row r="125" spans="1:78" hidden="1" x14ac:dyDescent="0.25">
      <c r="A125" t="s">
        <v>2377</v>
      </c>
      <c r="B125" t="s">
        <v>125</v>
      </c>
      <c r="C125">
        <v>272</v>
      </c>
      <c r="D125" t="s">
        <v>3627</v>
      </c>
      <c r="E125" t="s">
        <v>3627</v>
      </c>
      <c r="F125" t="s">
        <v>3338</v>
      </c>
      <c r="G125" t="s">
        <v>2617</v>
      </c>
      <c r="H125" t="s">
        <v>2381</v>
      </c>
      <c r="I125" t="s">
        <v>2520</v>
      </c>
      <c r="J125" t="s">
        <v>3628</v>
      </c>
      <c r="K125" t="s">
        <v>3629</v>
      </c>
      <c r="M125" t="s">
        <v>3630</v>
      </c>
      <c r="N125" t="s">
        <v>3631</v>
      </c>
      <c r="O125">
        <v>6484</v>
      </c>
      <c r="P125" t="s">
        <v>2381</v>
      </c>
      <c r="Q125" t="s">
        <v>2690</v>
      </c>
      <c r="R125" t="s">
        <v>3632</v>
      </c>
      <c r="S125" t="s">
        <v>3633</v>
      </c>
      <c r="T125" t="s">
        <v>3634</v>
      </c>
      <c r="V125" t="s">
        <v>3635</v>
      </c>
      <c r="W125" t="s">
        <v>3636</v>
      </c>
      <c r="Y125" t="s">
        <v>3637</v>
      </c>
      <c r="Z125" t="s">
        <v>3638</v>
      </c>
      <c r="AA125" t="s">
        <v>3638</v>
      </c>
      <c r="AC125" t="s">
        <v>3639</v>
      </c>
      <c r="AD125" t="s">
        <v>3640</v>
      </c>
      <c r="AE125" t="s">
        <v>2222</v>
      </c>
      <c r="AF125" t="s">
        <v>3641</v>
      </c>
      <c r="AG125" t="s">
        <v>3642</v>
      </c>
      <c r="AH125" t="s">
        <v>2617</v>
      </c>
      <c r="AI125" t="e">
        <v>#N/A</v>
      </c>
      <c r="AJ125" t="s">
        <v>2393</v>
      </c>
      <c r="AK125" t="s">
        <v>2393</v>
      </c>
      <c r="AL125" t="s">
        <v>3643</v>
      </c>
      <c r="AM125" t="s">
        <v>3644</v>
      </c>
      <c r="AN125" t="e">
        <v>#N/A</v>
      </c>
      <c r="AO125" t="s">
        <v>2393</v>
      </c>
      <c r="AP125" t="s">
        <v>2393</v>
      </c>
      <c r="AQ125" t="s">
        <v>2393</v>
      </c>
      <c r="AR125" t="s">
        <v>2393</v>
      </c>
      <c r="AS125" t="e">
        <v>#N/A</v>
      </c>
      <c r="AT125" t="s">
        <v>2393</v>
      </c>
      <c r="AU125" t="s">
        <v>2393</v>
      </c>
      <c r="AV125" t="e">
        <v>#N/A</v>
      </c>
      <c r="AW125" t="s">
        <v>2393</v>
      </c>
      <c r="AX125" t="s">
        <v>2393</v>
      </c>
      <c r="AY125" t="s">
        <v>2393</v>
      </c>
      <c r="AZ125" t="s">
        <v>2393</v>
      </c>
      <c r="BA125" t="s">
        <v>2393</v>
      </c>
      <c r="BB125" t="s">
        <v>2393</v>
      </c>
      <c r="BC125" t="s">
        <v>2393</v>
      </c>
      <c r="BD125" t="s">
        <v>2393</v>
      </c>
      <c r="BE125" t="s">
        <v>2393</v>
      </c>
      <c r="BF125" t="s">
        <v>2393</v>
      </c>
      <c r="BG125" t="s">
        <v>3644</v>
      </c>
      <c r="BH125" t="s">
        <v>3645</v>
      </c>
      <c r="BI125" t="s">
        <v>3646</v>
      </c>
      <c r="BJ125" t="s">
        <v>2942</v>
      </c>
      <c r="BK125" t="s">
        <v>3647</v>
      </c>
      <c r="BL125" t="s">
        <v>2393</v>
      </c>
      <c r="BM125" t="s">
        <v>2393</v>
      </c>
      <c r="BN125" t="s">
        <v>3648</v>
      </c>
      <c r="BO125" t="s">
        <v>2617</v>
      </c>
      <c r="BP125" t="s">
        <v>3649</v>
      </c>
      <c r="BQ125" t="s">
        <v>2434</v>
      </c>
      <c r="BR125" t="s">
        <v>3650</v>
      </c>
      <c r="BS125" t="s">
        <v>2393</v>
      </c>
      <c r="BT125" t="s">
        <v>2393</v>
      </c>
      <c r="BU125" t="s">
        <v>2455</v>
      </c>
      <c r="BV125" t="s">
        <v>2394</v>
      </c>
      <c r="BX125" s="4" t="str">
        <f>INDEX(Table2[#All],MATCH(TEXT(JETNET[[#This Row],[SERNBR]],"000"),Table2[[#All],[SERIAL NUMBER]],0),MATCH("NAME",Table2[#Headers],0))</f>
        <v>N819AM LLC</v>
      </c>
      <c r="BY125" s="4" t="str">
        <f>INDEX(Table2[#All],MATCH(TEXT(JETNET[[#This Row],[SERNBR]],"000"),Table2[[#All],[SERIAL NUMBER]],0),MATCH("N-NUMBER",Table2[#Headers],0))</f>
        <v>819AM</v>
      </c>
      <c r="BZ125" s="4" t="b">
        <f>"N"&amp;JETNET[[#This Row],[Current N Reg]]&lt;&gt;JETNET[[#This Row],[REGNBR]]</f>
        <v>0</v>
      </c>
    </row>
    <row r="126" spans="1:78" hidden="1" x14ac:dyDescent="0.25">
      <c r="A126" t="s">
        <v>2377</v>
      </c>
      <c r="B126" t="s">
        <v>125</v>
      </c>
      <c r="C126">
        <v>272</v>
      </c>
      <c r="D126" t="s">
        <v>3627</v>
      </c>
      <c r="E126" t="s">
        <v>3627</v>
      </c>
      <c r="F126" t="s">
        <v>3338</v>
      </c>
      <c r="G126" t="s">
        <v>2617</v>
      </c>
      <c r="H126" t="s">
        <v>2381</v>
      </c>
      <c r="I126" t="s">
        <v>2382</v>
      </c>
      <c r="J126" t="s">
        <v>3651</v>
      </c>
      <c r="K126" t="s">
        <v>3652</v>
      </c>
      <c r="L126" t="s">
        <v>3653</v>
      </c>
      <c r="M126" t="s">
        <v>3654</v>
      </c>
      <c r="N126" t="s">
        <v>2617</v>
      </c>
      <c r="O126">
        <v>94583</v>
      </c>
      <c r="P126" t="s">
        <v>2381</v>
      </c>
      <c r="Q126" t="s">
        <v>2400</v>
      </c>
      <c r="T126" t="s">
        <v>3655</v>
      </c>
      <c r="V126" t="s">
        <v>3656</v>
      </c>
      <c r="W126" t="s">
        <v>3657</v>
      </c>
      <c r="X126" t="s">
        <v>3658</v>
      </c>
      <c r="Y126" t="s">
        <v>3659</v>
      </c>
      <c r="Z126" t="s">
        <v>3655</v>
      </c>
      <c r="AC126" t="s">
        <v>3639</v>
      </c>
      <c r="AD126" t="s">
        <v>3640</v>
      </c>
      <c r="AE126" t="s">
        <v>2222</v>
      </c>
      <c r="AF126" t="s">
        <v>3641</v>
      </c>
      <c r="AG126" t="s">
        <v>3642</v>
      </c>
      <c r="AH126" t="s">
        <v>2617</v>
      </c>
      <c r="AI126" t="e">
        <v>#N/A</v>
      </c>
      <c r="AJ126" t="s">
        <v>2393</v>
      </c>
      <c r="AK126" t="s">
        <v>2393</v>
      </c>
      <c r="AL126" t="s">
        <v>3643</v>
      </c>
      <c r="AM126" t="s">
        <v>3644</v>
      </c>
      <c r="AN126" t="e">
        <v>#N/A</v>
      </c>
      <c r="AO126" t="s">
        <v>2393</v>
      </c>
      <c r="AP126" t="s">
        <v>2393</v>
      </c>
      <c r="AQ126" t="s">
        <v>2393</v>
      </c>
      <c r="AR126" t="s">
        <v>2393</v>
      </c>
      <c r="AS126" t="e">
        <v>#N/A</v>
      </c>
      <c r="AT126" t="s">
        <v>2393</v>
      </c>
      <c r="AU126" t="s">
        <v>2393</v>
      </c>
      <c r="AV126" t="e">
        <v>#N/A</v>
      </c>
      <c r="AW126" t="s">
        <v>2393</v>
      </c>
      <c r="AX126" t="s">
        <v>2393</v>
      </c>
      <c r="AY126" t="s">
        <v>2393</v>
      </c>
      <c r="AZ126" t="s">
        <v>2393</v>
      </c>
      <c r="BA126" t="s">
        <v>2393</v>
      </c>
      <c r="BB126" t="s">
        <v>2393</v>
      </c>
      <c r="BC126" t="s">
        <v>2393</v>
      </c>
      <c r="BD126" t="s">
        <v>2393</v>
      </c>
      <c r="BE126" t="s">
        <v>2393</v>
      </c>
      <c r="BF126" t="s">
        <v>2393</v>
      </c>
      <c r="BG126" t="s">
        <v>3644</v>
      </c>
      <c r="BH126" t="s">
        <v>3645</v>
      </c>
      <c r="BI126" t="s">
        <v>3646</v>
      </c>
      <c r="BJ126" t="s">
        <v>2942</v>
      </c>
      <c r="BK126" t="s">
        <v>3647</v>
      </c>
      <c r="BL126" t="s">
        <v>2393</v>
      </c>
      <c r="BM126" t="s">
        <v>2393</v>
      </c>
      <c r="BN126" t="s">
        <v>3648</v>
      </c>
      <c r="BO126" t="s">
        <v>2617</v>
      </c>
      <c r="BP126" t="s">
        <v>3649</v>
      </c>
      <c r="BQ126" t="s">
        <v>2434</v>
      </c>
      <c r="BR126" t="s">
        <v>3650</v>
      </c>
      <c r="BS126" t="s">
        <v>2393</v>
      </c>
      <c r="BT126" t="s">
        <v>2393</v>
      </c>
      <c r="BU126" t="s">
        <v>2393</v>
      </c>
      <c r="BV126" t="s">
        <v>2394</v>
      </c>
      <c r="BX126" s="4" t="str">
        <f>INDEX(Table2[#All],MATCH(TEXT(JETNET[[#This Row],[SERNBR]],"000"),Table2[[#All],[SERIAL NUMBER]],0),MATCH("NAME",Table2[#Headers],0))</f>
        <v>N819AM LLC</v>
      </c>
      <c r="BY126" s="4" t="str">
        <f>INDEX(Table2[#All],MATCH(TEXT(JETNET[[#This Row],[SERNBR]],"000"),Table2[[#All],[SERIAL NUMBER]],0),MATCH("N-NUMBER",Table2[#Headers],0))</f>
        <v>819AM</v>
      </c>
      <c r="BZ126" s="4" t="b">
        <f>"N"&amp;JETNET[[#This Row],[Current N Reg]]&lt;&gt;JETNET[[#This Row],[REGNBR]]</f>
        <v>0</v>
      </c>
    </row>
    <row r="127" spans="1:78" hidden="1" x14ac:dyDescent="0.25">
      <c r="A127" t="s">
        <v>2377</v>
      </c>
      <c r="B127" t="s">
        <v>125</v>
      </c>
      <c r="C127">
        <v>273</v>
      </c>
      <c r="D127" t="s">
        <v>1851</v>
      </c>
      <c r="E127" t="s">
        <v>3660</v>
      </c>
      <c r="F127" t="s">
        <v>3661</v>
      </c>
      <c r="G127" t="s">
        <v>3662</v>
      </c>
      <c r="H127" t="s">
        <v>2778</v>
      </c>
      <c r="I127" t="s">
        <v>2690</v>
      </c>
      <c r="J127" t="s">
        <v>3663</v>
      </c>
      <c r="K127" t="s">
        <v>3664</v>
      </c>
      <c r="M127" t="s">
        <v>3622</v>
      </c>
      <c r="N127" t="s">
        <v>3662</v>
      </c>
      <c r="O127" t="s">
        <v>3665</v>
      </c>
      <c r="P127" t="s">
        <v>2778</v>
      </c>
      <c r="Q127" t="s">
        <v>2441</v>
      </c>
      <c r="R127" t="s">
        <v>3666</v>
      </c>
      <c r="S127" t="s">
        <v>3667</v>
      </c>
      <c r="T127" t="s">
        <v>3668</v>
      </c>
      <c r="V127" t="s">
        <v>3669</v>
      </c>
      <c r="W127" t="s">
        <v>3670</v>
      </c>
      <c r="X127" t="s">
        <v>2878</v>
      </c>
      <c r="Y127" t="s">
        <v>3671</v>
      </c>
      <c r="Z127" t="s">
        <v>3672</v>
      </c>
      <c r="AA127" t="s">
        <v>3668</v>
      </c>
      <c r="AB127" t="s">
        <v>3672</v>
      </c>
      <c r="AC127" t="s">
        <v>3673</v>
      </c>
      <c r="AD127" t="s">
        <v>3674</v>
      </c>
      <c r="AE127" t="s">
        <v>3675</v>
      </c>
      <c r="AF127" t="s">
        <v>2393</v>
      </c>
      <c r="AG127" t="s">
        <v>3676</v>
      </c>
      <c r="AH127" t="s">
        <v>3333</v>
      </c>
      <c r="AI127" t="e">
        <v>#N/A</v>
      </c>
      <c r="AJ127" t="s">
        <v>2393</v>
      </c>
      <c r="AK127" t="s">
        <v>2393</v>
      </c>
      <c r="AL127" t="s">
        <v>2393</v>
      </c>
      <c r="AM127" t="s">
        <v>2393</v>
      </c>
      <c r="AN127" t="e">
        <v>#N/A</v>
      </c>
      <c r="AO127" t="s">
        <v>2393</v>
      </c>
      <c r="AP127" t="s">
        <v>2393</v>
      </c>
      <c r="AQ127" t="s">
        <v>2393</v>
      </c>
      <c r="AR127" t="s">
        <v>2393</v>
      </c>
      <c r="AS127" t="e">
        <v>#N/A</v>
      </c>
      <c r="AT127" t="s">
        <v>2393</v>
      </c>
      <c r="AU127" t="s">
        <v>2393</v>
      </c>
      <c r="AV127" t="e">
        <v>#N/A</v>
      </c>
      <c r="AW127" t="s">
        <v>2393</v>
      </c>
      <c r="AX127" t="s">
        <v>2393</v>
      </c>
      <c r="AY127" t="s">
        <v>2393</v>
      </c>
      <c r="AZ127" t="s">
        <v>2393</v>
      </c>
      <c r="BA127" t="s">
        <v>2393</v>
      </c>
      <c r="BB127" t="s">
        <v>2393</v>
      </c>
      <c r="BC127" t="s">
        <v>2393</v>
      </c>
      <c r="BD127" t="s">
        <v>2393</v>
      </c>
      <c r="BE127" t="s">
        <v>2393</v>
      </c>
      <c r="BF127" t="s">
        <v>2393</v>
      </c>
      <c r="BG127" t="s">
        <v>2393</v>
      </c>
      <c r="BH127" t="s">
        <v>2393</v>
      </c>
      <c r="BI127" t="s">
        <v>2393</v>
      </c>
      <c r="BJ127" t="s">
        <v>2393</v>
      </c>
      <c r="BK127" t="s">
        <v>2393</v>
      </c>
      <c r="BL127" t="s">
        <v>2393</v>
      </c>
      <c r="BM127" t="s">
        <v>2393</v>
      </c>
      <c r="BN127" t="s">
        <v>2393</v>
      </c>
      <c r="BO127" t="s">
        <v>2393</v>
      </c>
      <c r="BP127" t="s">
        <v>2393</v>
      </c>
      <c r="BQ127" t="s">
        <v>2393</v>
      </c>
      <c r="BR127" t="s">
        <v>2393</v>
      </c>
      <c r="BS127" t="s">
        <v>2393</v>
      </c>
      <c r="BT127" t="s">
        <v>2393</v>
      </c>
      <c r="BU127" t="s">
        <v>2454</v>
      </c>
      <c r="BV127" t="s">
        <v>2455</v>
      </c>
      <c r="BX127" s="4" t="e">
        <f>INDEX(Table2[#All],MATCH(TEXT(JETNET[[#This Row],[SERNBR]],"000"),Table2[[#All],[SERIAL NUMBER]],0),MATCH("NAME",Table2[#Headers],0))</f>
        <v>#N/A</v>
      </c>
      <c r="BY127" s="4" t="e">
        <f>INDEX(Table2[#All],MATCH(TEXT(JETNET[[#This Row],[SERNBR]],"000"),Table2[[#All],[SERIAL NUMBER]],0),MATCH("N-NUMBER",Table2[#Headers],0))</f>
        <v>#N/A</v>
      </c>
      <c r="BZ127" s="4" t="e">
        <f>"N"&amp;JETNET[[#This Row],[Current N Reg]]&lt;&gt;JETNET[[#This Row],[REGNBR]]</f>
        <v>#N/A</v>
      </c>
    </row>
    <row r="128" spans="1:78" hidden="1" x14ac:dyDescent="0.25">
      <c r="A128" t="s">
        <v>2377</v>
      </c>
      <c r="B128" t="s">
        <v>125</v>
      </c>
      <c r="C128">
        <v>273</v>
      </c>
      <c r="D128" t="s">
        <v>1851</v>
      </c>
      <c r="E128" t="s">
        <v>3660</v>
      </c>
      <c r="F128" t="s">
        <v>3661</v>
      </c>
      <c r="G128" t="s">
        <v>3662</v>
      </c>
      <c r="H128" t="s">
        <v>2778</v>
      </c>
      <c r="I128" t="s">
        <v>2382</v>
      </c>
      <c r="J128" t="s">
        <v>3663</v>
      </c>
      <c r="K128" t="s">
        <v>3664</v>
      </c>
      <c r="M128" t="s">
        <v>3622</v>
      </c>
      <c r="N128" t="s">
        <v>3662</v>
      </c>
      <c r="O128" t="s">
        <v>3665</v>
      </c>
      <c r="P128" t="s">
        <v>2778</v>
      </c>
      <c r="Q128" t="s">
        <v>2441</v>
      </c>
      <c r="R128" t="s">
        <v>3666</v>
      </c>
      <c r="S128" t="s">
        <v>3667</v>
      </c>
      <c r="T128" t="s">
        <v>3668</v>
      </c>
      <c r="V128" t="s">
        <v>3669</v>
      </c>
      <c r="W128" t="s">
        <v>3670</v>
      </c>
      <c r="X128" t="s">
        <v>2878</v>
      </c>
      <c r="Y128" t="s">
        <v>3671</v>
      </c>
      <c r="Z128" t="s">
        <v>3672</v>
      </c>
      <c r="AA128" t="s">
        <v>3668</v>
      </c>
      <c r="AB128" t="s">
        <v>3672</v>
      </c>
      <c r="AC128" t="s">
        <v>3673</v>
      </c>
      <c r="AD128" t="s">
        <v>3674</v>
      </c>
      <c r="AE128" t="s">
        <v>3675</v>
      </c>
      <c r="AF128" t="s">
        <v>2393</v>
      </c>
      <c r="AG128" t="s">
        <v>3676</v>
      </c>
      <c r="AH128" t="s">
        <v>3333</v>
      </c>
      <c r="AI128" t="e">
        <v>#N/A</v>
      </c>
      <c r="AJ128" t="s">
        <v>2393</v>
      </c>
      <c r="AK128" t="s">
        <v>2393</v>
      </c>
      <c r="AL128" t="s">
        <v>2393</v>
      </c>
      <c r="AM128" t="s">
        <v>2393</v>
      </c>
      <c r="AN128" t="e">
        <v>#N/A</v>
      </c>
      <c r="AO128" t="s">
        <v>2393</v>
      </c>
      <c r="AP128" t="s">
        <v>2393</v>
      </c>
      <c r="AQ128" t="s">
        <v>2393</v>
      </c>
      <c r="AR128" t="s">
        <v>2393</v>
      </c>
      <c r="AS128" t="e">
        <v>#N/A</v>
      </c>
      <c r="AT128" t="s">
        <v>2393</v>
      </c>
      <c r="AU128" t="s">
        <v>2393</v>
      </c>
      <c r="AV128" t="e">
        <v>#N/A</v>
      </c>
      <c r="AW128" t="s">
        <v>2393</v>
      </c>
      <c r="AX128" t="s">
        <v>2393</v>
      </c>
      <c r="AY128" t="s">
        <v>2393</v>
      </c>
      <c r="AZ128" t="s">
        <v>2393</v>
      </c>
      <c r="BA128" t="s">
        <v>2393</v>
      </c>
      <c r="BB128" t="s">
        <v>2393</v>
      </c>
      <c r="BC128" t="s">
        <v>2393</v>
      </c>
      <c r="BD128" t="s">
        <v>2393</v>
      </c>
      <c r="BE128" t="s">
        <v>2393</v>
      </c>
      <c r="BF128" t="s">
        <v>2393</v>
      </c>
      <c r="BG128" t="s">
        <v>2393</v>
      </c>
      <c r="BH128" t="s">
        <v>2393</v>
      </c>
      <c r="BI128" t="s">
        <v>2393</v>
      </c>
      <c r="BJ128" t="s">
        <v>2393</v>
      </c>
      <c r="BK128" t="s">
        <v>2393</v>
      </c>
      <c r="BL128" t="s">
        <v>2393</v>
      </c>
      <c r="BM128" t="s">
        <v>2393</v>
      </c>
      <c r="BN128" t="s">
        <v>2393</v>
      </c>
      <c r="BO128" t="s">
        <v>2393</v>
      </c>
      <c r="BP128" t="s">
        <v>2393</v>
      </c>
      <c r="BQ128" t="s">
        <v>2393</v>
      </c>
      <c r="BR128" t="s">
        <v>2393</v>
      </c>
      <c r="BS128" t="s">
        <v>2393</v>
      </c>
      <c r="BT128" t="s">
        <v>2393</v>
      </c>
      <c r="BU128" t="s">
        <v>2454</v>
      </c>
      <c r="BV128" t="s">
        <v>2455</v>
      </c>
      <c r="BX128" s="4" t="e">
        <f>INDEX(Table2[#All],MATCH(TEXT(JETNET[[#This Row],[SERNBR]],"000"),Table2[[#All],[SERIAL NUMBER]],0),MATCH("NAME",Table2[#Headers],0))</f>
        <v>#N/A</v>
      </c>
      <c r="BY128" s="4" t="e">
        <f>INDEX(Table2[#All],MATCH(TEXT(JETNET[[#This Row],[SERNBR]],"000"),Table2[[#All],[SERIAL NUMBER]],0),MATCH("N-NUMBER",Table2[#Headers],0))</f>
        <v>#N/A</v>
      </c>
      <c r="BZ128" s="4" t="e">
        <f>"N"&amp;JETNET[[#This Row],[Current N Reg]]&lt;&gt;JETNET[[#This Row],[REGNBR]]</f>
        <v>#N/A</v>
      </c>
    </row>
    <row r="129" spans="1:78" hidden="1" x14ac:dyDescent="0.25">
      <c r="A129" t="s">
        <v>2377</v>
      </c>
      <c r="B129" t="s">
        <v>125</v>
      </c>
      <c r="C129">
        <v>274</v>
      </c>
      <c r="D129" t="s">
        <v>30</v>
      </c>
      <c r="E129" t="s">
        <v>30</v>
      </c>
      <c r="F129" t="s">
        <v>3677</v>
      </c>
      <c r="G129" t="s">
        <v>2500</v>
      </c>
      <c r="H129" t="s">
        <v>2381</v>
      </c>
      <c r="I129" t="s">
        <v>2382</v>
      </c>
      <c r="J129" t="s">
        <v>3678</v>
      </c>
      <c r="K129" t="s">
        <v>3679</v>
      </c>
      <c r="M129" t="s">
        <v>3680</v>
      </c>
      <c r="N129" t="s">
        <v>2500</v>
      </c>
      <c r="O129">
        <v>33716</v>
      </c>
      <c r="P129" t="s">
        <v>2381</v>
      </c>
      <c r="Q129" t="s">
        <v>2400</v>
      </c>
      <c r="V129" t="s">
        <v>3681</v>
      </c>
      <c r="W129" t="s">
        <v>3682</v>
      </c>
      <c r="X129" t="s">
        <v>2390</v>
      </c>
      <c r="Y129" t="s">
        <v>3683</v>
      </c>
      <c r="Z129" t="s">
        <v>3684</v>
      </c>
      <c r="AB129" t="s">
        <v>3684</v>
      </c>
      <c r="AC129" t="s">
        <v>2393</v>
      </c>
      <c r="AD129" t="s">
        <v>3685</v>
      </c>
      <c r="AE129" t="s">
        <v>273</v>
      </c>
      <c r="AF129" t="s">
        <v>3686</v>
      </c>
      <c r="AG129" t="s">
        <v>3687</v>
      </c>
      <c r="AH129" t="s">
        <v>2500</v>
      </c>
      <c r="AI129" t="e">
        <v>#N/A</v>
      </c>
      <c r="AJ129" t="s">
        <v>2393</v>
      </c>
      <c r="AK129" t="s">
        <v>2393</v>
      </c>
      <c r="AL129" t="s">
        <v>2393</v>
      </c>
      <c r="AM129" t="s">
        <v>2393</v>
      </c>
      <c r="AN129" t="e">
        <v>#N/A</v>
      </c>
      <c r="AO129" t="s">
        <v>2393</v>
      </c>
      <c r="AP129" t="s">
        <v>2393</v>
      </c>
      <c r="AQ129" t="s">
        <v>2393</v>
      </c>
      <c r="AR129" t="s">
        <v>2393</v>
      </c>
      <c r="AS129" t="e">
        <v>#N/A</v>
      </c>
      <c r="AT129" t="s">
        <v>2393</v>
      </c>
      <c r="AU129" t="s">
        <v>2393</v>
      </c>
      <c r="AV129" t="e">
        <v>#N/A</v>
      </c>
      <c r="AW129" t="s">
        <v>2393</v>
      </c>
      <c r="AX129" t="s">
        <v>2393</v>
      </c>
      <c r="AY129" t="s">
        <v>2393</v>
      </c>
      <c r="AZ129" t="s">
        <v>2393</v>
      </c>
      <c r="BA129" t="s">
        <v>2393</v>
      </c>
      <c r="BB129" t="s">
        <v>2393</v>
      </c>
      <c r="BC129" t="s">
        <v>2393</v>
      </c>
      <c r="BD129" t="s">
        <v>2393</v>
      </c>
      <c r="BE129" t="s">
        <v>2393</v>
      </c>
      <c r="BF129" t="s">
        <v>2393</v>
      </c>
      <c r="BG129" t="s">
        <v>2393</v>
      </c>
      <c r="BH129" t="s">
        <v>2393</v>
      </c>
      <c r="BI129" t="s">
        <v>2393</v>
      </c>
      <c r="BJ129" t="s">
        <v>2393</v>
      </c>
      <c r="BK129" t="s">
        <v>2393</v>
      </c>
      <c r="BL129" t="s">
        <v>2393</v>
      </c>
      <c r="BM129" t="s">
        <v>2393</v>
      </c>
      <c r="BN129" t="s">
        <v>2393</v>
      </c>
      <c r="BO129" t="s">
        <v>2393</v>
      </c>
      <c r="BP129" t="s">
        <v>2393</v>
      </c>
      <c r="BQ129" t="s">
        <v>2393</v>
      </c>
      <c r="BR129" t="s">
        <v>2393</v>
      </c>
      <c r="BS129" t="s">
        <v>2393</v>
      </c>
      <c r="BT129" t="s">
        <v>2393</v>
      </c>
      <c r="BU129" t="s">
        <v>2393</v>
      </c>
      <c r="BV129" t="s">
        <v>2394</v>
      </c>
      <c r="BX129" s="4" t="str">
        <f>INDEX(Table2[#All],MATCH(TEXT(JETNET[[#This Row],[SERNBR]],"000"),Table2[[#All],[SERIAL NUMBER]],0),MATCH("NAME",Table2[#Headers],0))</f>
        <v>DDMR LLC</v>
      </c>
      <c r="BY129" s="4" t="str">
        <f>INDEX(Table2[#All],MATCH(TEXT(JETNET[[#This Row],[SERNBR]],"000"),Table2[[#All],[SERIAL NUMBER]],0),MATCH("N-NUMBER",Table2[#Headers],0))</f>
        <v>3FS</v>
      </c>
      <c r="BZ129" s="4" t="b">
        <f>"N"&amp;JETNET[[#This Row],[Current N Reg]]&lt;&gt;JETNET[[#This Row],[REGNBR]]</f>
        <v>0</v>
      </c>
    </row>
    <row r="130" spans="1:78" hidden="1" x14ac:dyDescent="0.25">
      <c r="A130" t="s">
        <v>2377</v>
      </c>
      <c r="B130" t="s">
        <v>125</v>
      </c>
      <c r="C130">
        <v>275</v>
      </c>
      <c r="D130" t="s">
        <v>3688</v>
      </c>
      <c r="E130" t="s">
        <v>3688</v>
      </c>
      <c r="F130" t="s">
        <v>2518</v>
      </c>
      <c r="G130" t="s">
        <v>2519</v>
      </c>
      <c r="H130" t="s">
        <v>2381</v>
      </c>
      <c r="I130" t="s">
        <v>2555</v>
      </c>
      <c r="J130" t="s">
        <v>3689</v>
      </c>
      <c r="K130" t="s">
        <v>3690</v>
      </c>
      <c r="M130" t="s">
        <v>2524</v>
      </c>
      <c r="N130" t="s">
        <v>2519</v>
      </c>
      <c r="O130">
        <v>85255</v>
      </c>
      <c r="P130" t="s">
        <v>2381</v>
      </c>
      <c r="Q130" t="s">
        <v>2400</v>
      </c>
      <c r="U130" t="s">
        <v>3691</v>
      </c>
      <c r="V130" t="s">
        <v>3692</v>
      </c>
      <c r="W130" t="s">
        <v>3693</v>
      </c>
      <c r="X130" t="s">
        <v>2404</v>
      </c>
      <c r="AC130" t="s">
        <v>2393</v>
      </c>
      <c r="AD130" t="s">
        <v>3694</v>
      </c>
      <c r="AE130" t="s">
        <v>2208</v>
      </c>
      <c r="AF130" t="s">
        <v>3695</v>
      </c>
      <c r="AG130" t="s">
        <v>2726</v>
      </c>
      <c r="AH130" t="s">
        <v>2519</v>
      </c>
      <c r="AI130" t="e">
        <v>#N/A</v>
      </c>
      <c r="AJ130" t="s">
        <v>3696</v>
      </c>
      <c r="AK130" t="s">
        <v>2393</v>
      </c>
      <c r="AL130" t="s">
        <v>2393</v>
      </c>
      <c r="AM130" t="s">
        <v>2393</v>
      </c>
      <c r="AN130" t="e">
        <v>#N/A</v>
      </c>
      <c r="AO130" t="s">
        <v>2393</v>
      </c>
      <c r="AP130" t="s">
        <v>2393</v>
      </c>
      <c r="AQ130" t="s">
        <v>2393</v>
      </c>
      <c r="AR130" t="s">
        <v>2393</v>
      </c>
      <c r="AS130" t="e">
        <v>#N/A</v>
      </c>
      <c r="AT130" t="s">
        <v>2393</v>
      </c>
      <c r="AU130" t="s">
        <v>2393</v>
      </c>
      <c r="AV130" t="e">
        <v>#N/A</v>
      </c>
      <c r="AW130" t="s">
        <v>2393</v>
      </c>
      <c r="AX130" t="s">
        <v>2393</v>
      </c>
      <c r="AY130" t="s">
        <v>2393</v>
      </c>
      <c r="AZ130" t="s">
        <v>2393</v>
      </c>
      <c r="BA130" t="s">
        <v>2393</v>
      </c>
      <c r="BB130" t="s">
        <v>2393</v>
      </c>
      <c r="BC130" t="s">
        <v>2393</v>
      </c>
      <c r="BD130" t="s">
        <v>2393</v>
      </c>
      <c r="BE130" t="s">
        <v>2393</v>
      </c>
      <c r="BF130" t="s">
        <v>2393</v>
      </c>
      <c r="BG130" t="s">
        <v>2393</v>
      </c>
      <c r="BH130" t="s">
        <v>2393</v>
      </c>
      <c r="BI130" t="s">
        <v>2393</v>
      </c>
      <c r="BJ130" t="s">
        <v>2393</v>
      </c>
      <c r="BK130" t="s">
        <v>2393</v>
      </c>
      <c r="BL130" t="s">
        <v>2393</v>
      </c>
      <c r="BM130" t="s">
        <v>2393</v>
      </c>
      <c r="BN130" t="s">
        <v>2393</v>
      </c>
      <c r="BO130" t="s">
        <v>2393</v>
      </c>
      <c r="BP130" t="s">
        <v>2393</v>
      </c>
      <c r="BQ130" t="s">
        <v>2393</v>
      </c>
      <c r="BR130" t="s">
        <v>2393</v>
      </c>
      <c r="BS130" t="s">
        <v>2393</v>
      </c>
      <c r="BT130" t="s">
        <v>2393</v>
      </c>
      <c r="BU130" t="s">
        <v>2393</v>
      </c>
      <c r="BV130" t="s">
        <v>2393</v>
      </c>
      <c r="BX130" s="4" t="str">
        <f>INDEX(Table2[#All],MATCH(TEXT(JETNET[[#This Row],[SERNBR]],"000"),Table2[[#All],[SERIAL NUMBER]],0),MATCH("NAME",Table2[#Headers],0))</f>
        <v>MARTIS HOLDINGS LLC</v>
      </c>
      <c r="BY130" s="4" t="str">
        <f>INDEX(Table2[#All],MATCH(TEXT(JETNET[[#This Row],[SERNBR]],"000"),Table2[[#All],[SERIAL NUMBER]],0),MATCH("N-NUMBER",Table2[#Headers],0))</f>
        <v>719KX</v>
      </c>
      <c r="BZ130" s="4" t="b">
        <f>"N"&amp;JETNET[[#This Row],[Current N Reg]]&lt;&gt;JETNET[[#This Row],[REGNBR]]</f>
        <v>0</v>
      </c>
    </row>
    <row r="131" spans="1:78" hidden="1" x14ac:dyDescent="0.25">
      <c r="A131" t="s">
        <v>2377</v>
      </c>
      <c r="B131" t="s">
        <v>125</v>
      </c>
      <c r="C131">
        <v>275</v>
      </c>
      <c r="D131" t="s">
        <v>3688</v>
      </c>
      <c r="E131" t="s">
        <v>3688</v>
      </c>
      <c r="F131" t="s">
        <v>2518</v>
      </c>
      <c r="G131" t="s">
        <v>2519</v>
      </c>
      <c r="H131" t="s">
        <v>2381</v>
      </c>
      <c r="I131" t="s">
        <v>2555</v>
      </c>
      <c r="J131" t="s">
        <v>3697</v>
      </c>
      <c r="K131" t="s">
        <v>3698</v>
      </c>
      <c r="M131" t="s">
        <v>2524</v>
      </c>
      <c r="N131" t="s">
        <v>2519</v>
      </c>
      <c r="O131">
        <v>85255</v>
      </c>
      <c r="P131" t="s">
        <v>2381</v>
      </c>
      <c r="Q131" t="s">
        <v>2400</v>
      </c>
      <c r="V131" t="s">
        <v>2465</v>
      </c>
      <c r="W131" t="s">
        <v>3693</v>
      </c>
      <c r="X131" t="s">
        <v>2404</v>
      </c>
      <c r="Y131" t="s">
        <v>3699</v>
      </c>
      <c r="AC131" t="s">
        <v>2393</v>
      </c>
      <c r="AD131" t="s">
        <v>3694</v>
      </c>
      <c r="AE131" t="s">
        <v>2208</v>
      </c>
      <c r="AF131" t="s">
        <v>3695</v>
      </c>
      <c r="AG131" t="s">
        <v>2726</v>
      </c>
      <c r="AH131" t="s">
        <v>2519</v>
      </c>
      <c r="AI131" t="e">
        <v>#N/A</v>
      </c>
      <c r="AJ131" t="s">
        <v>3696</v>
      </c>
      <c r="AK131" t="s">
        <v>2393</v>
      </c>
      <c r="AL131" t="s">
        <v>2393</v>
      </c>
      <c r="AM131" t="s">
        <v>2393</v>
      </c>
      <c r="AN131" t="e">
        <v>#N/A</v>
      </c>
      <c r="AO131" t="s">
        <v>2393</v>
      </c>
      <c r="AP131" t="s">
        <v>2393</v>
      </c>
      <c r="AQ131" t="s">
        <v>2393</v>
      </c>
      <c r="AR131" t="s">
        <v>2393</v>
      </c>
      <c r="AS131" t="e">
        <v>#N/A</v>
      </c>
      <c r="AT131" t="s">
        <v>2393</v>
      </c>
      <c r="AU131" t="s">
        <v>2393</v>
      </c>
      <c r="AV131" t="e">
        <v>#N/A</v>
      </c>
      <c r="AW131" t="s">
        <v>2393</v>
      </c>
      <c r="AX131" t="s">
        <v>2393</v>
      </c>
      <c r="AY131" t="s">
        <v>2393</v>
      </c>
      <c r="AZ131" t="s">
        <v>2393</v>
      </c>
      <c r="BA131" t="s">
        <v>2393</v>
      </c>
      <c r="BB131" t="s">
        <v>2393</v>
      </c>
      <c r="BC131" t="s">
        <v>2393</v>
      </c>
      <c r="BD131" t="s">
        <v>2393</v>
      </c>
      <c r="BE131" t="s">
        <v>2393</v>
      </c>
      <c r="BF131" t="s">
        <v>2393</v>
      </c>
      <c r="BG131" t="s">
        <v>2393</v>
      </c>
      <c r="BH131" t="s">
        <v>2393</v>
      </c>
      <c r="BI131" t="s">
        <v>2393</v>
      </c>
      <c r="BJ131" t="s">
        <v>2393</v>
      </c>
      <c r="BK131" t="s">
        <v>2393</v>
      </c>
      <c r="BL131" t="s">
        <v>2393</v>
      </c>
      <c r="BM131" t="s">
        <v>2393</v>
      </c>
      <c r="BN131" t="s">
        <v>2393</v>
      </c>
      <c r="BO131" t="s">
        <v>2393</v>
      </c>
      <c r="BP131" t="s">
        <v>2393</v>
      </c>
      <c r="BQ131" t="s">
        <v>2393</v>
      </c>
      <c r="BR131" t="s">
        <v>2393</v>
      </c>
      <c r="BS131" t="s">
        <v>2393</v>
      </c>
      <c r="BT131" t="s">
        <v>2393</v>
      </c>
      <c r="BU131" t="s">
        <v>2393</v>
      </c>
      <c r="BV131" t="s">
        <v>2394</v>
      </c>
      <c r="BX131" s="4" t="str">
        <f>INDEX(Table2[#All],MATCH(TEXT(JETNET[[#This Row],[SERNBR]],"000"),Table2[[#All],[SERIAL NUMBER]],0),MATCH("NAME",Table2[#Headers],0))</f>
        <v>MARTIS HOLDINGS LLC</v>
      </c>
      <c r="BY131" s="4" t="str">
        <f>INDEX(Table2[#All],MATCH(TEXT(JETNET[[#This Row],[SERNBR]],"000"),Table2[[#All],[SERIAL NUMBER]],0),MATCH("N-NUMBER",Table2[#Headers],0))</f>
        <v>719KX</v>
      </c>
      <c r="BZ131" s="4" t="b">
        <f>"N"&amp;JETNET[[#This Row],[Current N Reg]]&lt;&gt;JETNET[[#This Row],[REGNBR]]</f>
        <v>0</v>
      </c>
    </row>
    <row r="132" spans="1:78" hidden="1" x14ac:dyDescent="0.25">
      <c r="A132" t="s">
        <v>2377</v>
      </c>
      <c r="B132" t="s">
        <v>125</v>
      </c>
      <c r="C132">
        <v>276</v>
      </c>
      <c r="D132" t="s">
        <v>3700</v>
      </c>
      <c r="E132" t="s">
        <v>3700</v>
      </c>
      <c r="F132" t="s">
        <v>3701</v>
      </c>
      <c r="G132" t="s">
        <v>3452</v>
      </c>
      <c r="H132" t="s">
        <v>2381</v>
      </c>
      <c r="I132" t="s">
        <v>2382</v>
      </c>
      <c r="J132" t="s">
        <v>3702</v>
      </c>
      <c r="K132" t="s">
        <v>3703</v>
      </c>
      <c r="M132" t="s">
        <v>3704</v>
      </c>
      <c r="N132" t="s">
        <v>3452</v>
      </c>
      <c r="O132" t="s">
        <v>3705</v>
      </c>
      <c r="P132" t="s">
        <v>2381</v>
      </c>
      <c r="Q132" t="s">
        <v>2400</v>
      </c>
      <c r="S132" t="s">
        <v>3706</v>
      </c>
      <c r="T132" t="s">
        <v>3707</v>
      </c>
      <c r="V132" t="s">
        <v>3021</v>
      </c>
      <c r="W132" t="s">
        <v>3708</v>
      </c>
      <c r="X132" t="s">
        <v>2447</v>
      </c>
      <c r="Z132" t="s">
        <v>3707</v>
      </c>
      <c r="AC132" t="s">
        <v>2393</v>
      </c>
      <c r="AD132" t="s">
        <v>3709</v>
      </c>
      <c r="AE132" t="s">
        <v>3710</v>
      </c>
      <c r="AF132" t="s">
        <v>3711</v>
      </c>
      <c r="AG132" t="s">
        <v>3712</v>
      </c>
      <c r="AH132" t="s">
        <v>2580</v>
      </c>
      <c r="AI132" t="e">
        <v>#N/A</v>
      </c>
      <c r="AJ132" t="s">
        <v>2393</v>
      </c>
      <c r="AK132" t="s">
        <v>2393</v>
      </c>
      <c r="AL132" t="s">
        <v>2393</v>
      </c>
      <c r="AM132" t="s">
        <v>2393</v>
      </c>
      <c r="AN132" t="e">
        <v>#N/A</v>
      </c>
      <c r="AO132" t="s">
        <v>2393</v>
      </c>
      <c r="AP132" t="s">
        <v>2393</v>
      </c>
      <c r="AQ132" t="s">
        <v>2393</v>
      </c>
      <c r="AR132" t="s">
        <v>2393</v>
      </c>
      <c r="AS132" t="e">
        <v>#N/A</v>
      </c>
      <c r="AT132" t="s">
        <v>2393</v>
      </c>
      <c r="AU132" t="s">
        <v>2393</v>
      </c>
      <c r="AV132" t="e">
        <v>#N/A</v>
      </c>
      <c r="AW132" t="s">
        <v>2393</v>
      </c>
      <c r="AX132" t="s">
        <v>2393</v>
      </c>
      <c r="AY132" t="s">
        <v>2393</v>
      </c>
      <c r="AZ132" t="s">
        <v>2393</v>
      </c>
      <c r="BA132" t="s">
        <v>2393</v>
      </c>
      <c r="BB132" t="s">
        <v>2393</v>
      </c>
      <c r="BC132" t="s">
        <v>2393</v>
      </c>
      <c r="BD132" t="s">
        <v>2393</v>
      </c>
      <c r="BE132" t="s">
        <v>2393</v>
      </c>
      <c r="BF132" t="s">
        <v>2393</v>
      </c>
      <c r="BG132" t="s">
        <v>2393</v>
      </c>
      <c r="BH132" t="s">
        <v>2393</v>
      </c>
      <c r="BI132" t="s">
        <v>2393</v>
      </c>
      <c r="BJ132" t="s">
        <v>2393</v>
      </c>
      <c r="BK132" t="s">
        <v>2393</v>
      </c>
      <c r="BL132" t="s">
        <v>2393</v>
      </c>
      <c r="BM132" t="s">
        <v>2393</v>
      </c>
      <c r="BN132" t="s">
        <v>2393</v>
      </c>
      <c r="BO132" t="s">
        <v>2393</v>
      </c>
      <c r="BP132" t="s">
        <v>2393</v>
      </c>
      <c r="BQ132" t="s">
        <v>2393</v>
      </c>
      <c r="BR132" t="s">
        <v>2393</v>
      </c>
      <c r="BS132" t="s">
        <v>2393</v>
      </c>
      <c r="BT132" t="s">
        <v>2393</v>
      </c>
      <c r="BU132" t="s">
        <v>2393</v>
      </c>
      <c r="BV132" t="s">
        <v>2393</v>
      </c>
      <c r="BX132" s="4" t="str">
        <f>INDEX(Table2[#All],MATCH(TEXT(JETNET[[#This Row],[SERNBR]],"000"),Table2[[#All],[SERIAL NUMBER]],0),MATCH("NAME",Table2[#Headers],0))</f>
        <v>TERRIBLE HERBST INC</v>
      </c>
      <c r="BY132" s="4" t="str">
        <f>INDEX(Table2[#All],MATCH(TEXT(JETNET[[#This Row],[SERNBR]],"000"),Table2[[#All],[SERIAL NUMBER]],0),MATCH("N-NUMBER",Table2[#Headers],0))</f>
        <v>15PV</v>
      </c>
      <c r="BZ132" s="4" t="b">
        <f>"N"&amp;JETNET[[#This Row],[Current N Reg]]&lt;&gt;JETNET[[#This Row],[REGNBR]]</f>
        <v>0</v>
      </c>
    </row>
    <row r="133" spans="1:78" hidden="1" x14ac:dyDescent="0.25">
      <c r="A133" t="s">
        <v>2377</v>
      </c>
      <c r="B133" t="s">
        <v>125</v>
      </c>
      <c r="C133">
        <v>277</v>
      </c>
      <c r="D133" t="s">
        <v>101</v>
      </c>
      <c r="E133" t="s">
        <v>101</v>
      </c>
      <c r="F133" t="s">
        <v>3268</v>
      </c>
      <c r="G133" t="s">
        <v>3269</v>
      </c>
      <c r="H133" t="s">
        <v>2381</v>
      </c>
      <c r="I133" t="s">
        <v>2459</v>
      </c>
      <c r="J133" t="s">
        <v>3270</v>
      </c>
      <c r="K133" t="s">
        <v>3271</v>
      </c>
      <c r="L133" t="s">
        <v>3272</v>
      </c>
      <c r="M133" t="s">
        <v>3273</v>
      </c>
      <c r="N133" t="s">
        <v>3269</v>
      </c>
      <c r="O133">
        <v>39441</v>
      </c>
      <c r="P133" t="s">
        <v>2381</v>
      </c>
      <c r="Q133" t="s">
        <v>2400</v>
      </c>
      <c r="R133" t="s">
        <v>3274</v>
      </c>
      <c r="S133" t="s">
        <v>3275</v>
      </c>
      <c r="T133" t="s">
        <v>3276</v>
      </c>
      <c r="V133" t="s">
        <v>3277</v>
      </c>
      <c r="W133" t="s">
        <v>3278</v>
      </c>
      <c r="X133" t="s">
        <v>3279</v>
      </c>
      <c r="Y133" t="s">
        <v>3280</v>
      </c>
      <c r="Z133" t="s">
        <v>3276</v>
      </c>
      <c r="AA133" t="s">
        <v>3276</v>
      </c>
      <c r="AC133" t="s">
        <v>2393</v>
      </c>
      <c r="AD133" t="s">
        <v>3713</v>
      </c>
      <c r="AE133" t="s">
        <v>3282</v>
      </c>
      <c r="AF133" t="s">
        <v>3283</v>
      </c>
      <c r="AG133" t="s">
        <v>3284</v>
      </c>
      <c r="AH133" t="s">
        <v>3269</v>
      </c>
      <c r="AI133" t="e">
        <v>#N/A</v>
      </c>
      <c r="AJ133" t="s">
        <v>2393</v>
      </c>
      <c r="AK133" t="s">
        <v>2393</v>
      </c>
      <c r="AL133" t="s">
        <v>2393</v>
      </c>
      <c r="AM133" t="s">
        <v>2393</v>
      </c>
      <c r="AN133" t="e">
        <v>#N/A</v>
      </c>
      <c r="AO133" t="s">
        <v>2393</v>
      </c>
      <c r="AP133" t="s">
        <v>2393</v>
      </c>
      <c r="AQ133" t="s">
        <v>2393</v>
      </c>
      <c r="AR133" t="s">
        <v>2393</v>
      </c>
      <c r="AS133" t="e">
        <v>#N/A</v>
      </c>
      <c r="AT133" t="s">
        <v>2393</v>
      </c>
      <c r="AU133" t="s">
        <v>2393</v>
      </c>
      <c r="AV133" t="e">
        <v>#N/A</v>
      </c>
      <c r="AW133" t="s">
        <v>3285</v>
      </c>
      <c r="AX133" t="s">
        <v>3286</v>
      </c>
      <c r="AY133" t="s">
        <v>2393</v>
      </c>
      <c r="AZ133" t="s">
        <v>3273</v>
      </c>
      <c r="BA133" t="s">
        <v>3287</v>
      </c>
      <c r="BB133" t="s">
        <v>3288</v>
      </c>
      <c r="BC133" t="s">
        <v>3289</v>
      </c>
      <c r="BD133" t="s">
        <v>3275</v>
      </c>
      <c r="BE133" t="s">
        <v>3290</v>
      </c>
      <c r="BF133" t="s">
        <v>2393</v>
      </c>
      <c r="BG133" t="s">
        <v>2393</v>
      </c>
      <c r="BH133" t="s">
        <v>2393</v>
      </c>
      <c r="BI133" t="s">
        <v>2393</v>
      </c>
      <c r="BJ133" t="s">
        <v>2393</v>
      </c>
      <c r="BK133" t="s">
        <v>2393</v>
      </c>
      <c r="BL133" t="s">
        <v>2393</v>
      </c>
      <c r="BM133" t="s">
        <v>2393</v>
      </c>
      <c r="BN133" t="s">
        <v>2393</v>
      </c>
      <c r="BO133" t="s">
        <v>2393</v>
      </c>
      <c r="BP133" t="s">
        <v>2393</v>
      </c>
      <c r="BQ133" t="s">
        <v>2393</v>
      </c>
      <c r="BR133" t="s">
        <v>2393</v>
      </c>
      <c r="BS133" t="s">
        <v>2393</v>
      </c>
      <c r="BT133" t="s">
        <v>2393</v>
      </c>
      <c r="BU133" t="s">
        <v>2394</v>
      </c>
      <c r="BV133" t="s">
        <v>2394</v>
      </c>
      <c r="BX133" s="4" t="str">
        <f>INDEX(Table2[#All],MATCH(TEXT(JETNET[[#This Row],[SERNBR]],"000"),Table2[[#All],[SERIAL NUMBER]],0),MATCH("NAME",Table2[#Headers],0))</f>
        <v>TVPX AIRCRAFT SOLUTIONS INC TRUSTEE</v>
      </c>
      <c r="BY133" s="4" t="str">
        <f>INDEX(Table2[#All],MATCH(TEXT(JETNET[[#This Row],[SERNBR]],"000"),Table2[[#All],[SERIAL NUMBER]],0),MATCH("N-NUMBER",Table2[#Headers],0))</f>
        <v>636SF</v>
      </c>
      <c r="BZ133" s="4" t="b">
        <f>"N"&amp;JETNET[[#This Row],[Current N Reg]]&lt;&gt;JETNET[[#This Row],[REGNBR]]</f>
        <v>0</v>
      </c>
    </row>
    <row r="134" spans="1:78" hidden="1" x14ac:dyDescent="0.25">
      <c r="A134" t="s">
        <v>2377</v>
      </c>
      <c r="B134" t="s">
        <v>125</v>
      </c>
      <c r="C134">
        <v>277</v>
      </c>
      <c r="D134" t="s">
        <v>101</v>
      </c>
      <c r="E134" t="s">
        <v>101</v>
      </c>
      <c r="F134" t="s">
        <v>3268</v>
      </c>
      <c r="G134" t="s">
        <v>3269</v>
      </c>
      <c r="H134" t="s">
        <v>2381</v>
      </c>
      <c r="I134" t="s">
        <v>2382</v>
      </c>
      <c r="J134" t="s">
        <v>3270</v>
      </c>
      <c r="K134" t="s">
        <v>3271</v>
      </c>
      <c r="L134" t="s">
        <v>3272</v>
      </c>
      <c r="M134" t="s">
        <v>3273</v>
      </c>
      <c r="N134" t="s">
        <v>3269</v>
      </c>
      <c r="O134">
        <v>39441</v>
      </c>
      <c r="P134" t="s">
        <v>2381</v>
      </c>
      <c r="Q134" t="s">
        <v>2400</v>
      </c>
      <c r="R134" t="s">
        <v>3274</v>
      </c>
      <c r="S134" t="s">
        <v>3275</v>
      </c>
      <c r="T134" t="s">
        <v>3276</v>
      </c>
      <c r="Z134" t="s">
        <v>3276</v>
      </c>
      <c r="AC134" t="s">
        <v>2393</v>
      </c>
      <c r="AD134" t="s">
        <v>3713</v>
      </c>
      <c r="AE134" t="s">
        <v>3282</v>
      </c>
      <c r="AF134" t="s">
        <v>3283</v>
      </c>
      <c r="AG134" t="s">
        <v>3284</v>
      </c>
      <c r="AH134" t="s">
        <v>3269</v>
      </c>
      <c r="AI134" t="e">
        <v>#N/A</v>
      </c>
      <c r="AJ134" t="s">
        <v>2393</v>
      </c>
      <c r="AK134" t="s">
        <v>2393</v>
      </c>
      <c r="AL134" t="s">
        <v>2393</v>
      </c>
      <c r="AM134" t="s">
        <v>2393</v>
      </c>
      <c r="AN134" t="e">
        <v>#N/A</v>
      </c>
      <c r="AO134" t="s">
        <v>2393</v>
      </c>
      <c r="AP134" t="s">
        <v>2393</v>
      </c>
      <c r="AQ134" t="s">
        <v>2393</v>
      </c>
      <c r="AR134" t="s">
        <v>2393</v>
      </c>
      <c r="AS134" t="e">
        <v>#N/A</v>
      </c>
      <c r="AT134" t="s">
        <v>2393</v>
      </c>
      <c r="AU134" t="s">
        <v>2393</v>
      </c>
      <c r="AV134" t="e">
        <v>#N/A</v>
      </c>
      <c r="AW134" t="s">
        <v>3285</v>
      </c>
      <c r="AX134" t="s">
        <v>3286</v>
      </c>
      <c r="AY134" t="s">
        <v>2393</v>
      </c>
      <c r="AZ134" t="s">
        <v>3273</v>
      </c>
      <c r="BA134" t="s">
        <v>3287</v>
      </c>
      <c r="BB134" t="s">
        <v>3288</v>
      </c>
      <c r="BC134" t="s">
        <v>3289</v>
      </c>
      <c r="BD134" t="s">
        <v>3275</v>
      </c>
      <c r="BE134" t="s">
        <v>3290</v>
      </c>
      <c r="BF134" t="s">
        <v>2393</v>
      </c>
      <c r="BG134" t="s">
        <v>2393</v>
      </c>
      <c r="BH134" t="s">
        <v>2393</v>
      </c>
      <c r="BI134" t="s">
        <v>2393</v>
      </c>
      <c r="BJ134" t="s">
        <v>2393</v>
      </c>
      <c r="BK134" t="s">
        <v>2393</v>
      </c>
      <c r="BL134" t="s">
        <v>2393</v>
      </c>
      <c r="BM134" t="s">
        <v>2393</v>
      </c>
      <c r="BN134" t="s">
        <v>2393</v>
      </c>
      <c r="BO134" t="s">
        <v>2393</v>
      </c>
      <c r="BP134" t="s">
        <v>2393</v>
      </c>
      <c r="BQ134" t="s">
        <v>2393</v>
      </c>
      <c r="BR134" t="s">
        <v>2393</v>
      </c>
      <c r="BS134" t="s">
        <v>2393</v>
      </c>
      <c r="BT134" t="s">
        <v>2393</v>
      </c>
      <c r="BU134" t="s">
        <v>2394</v>
      </c>
      <c r="BV134" t="s">
        <v>2393</v>
      </c>
      <c r="BX134" s="4" t="str">
        <f>INDEX(Table2[#All],MATCH(TEXT(JETNET[[#This Row],[SERNBR]],"000"),Table2[[#All],[SERIAL NUMBER]],0),MATCH("NAME",Table2[#Headers],0))</f>
        <v>TVPX AIRCRAFT SOLUTIONS INC TRUSTEE</v>
      </c>
      <c r="BY134" s="4" t="str">
        <f>INDEX(Table2[#All],MATCH(TEXT(JETNET[[#This Row],[SERNBR]],"000"),Table2[[#All],[SERIAL NUMBER]],0),MATCH("N-NUMBER",Table2[#Headers],0))</f>
        <v>636SF</v>
      </c>
      <c r="BZ134" s="4" t="b">
        <f>"N"&amp;JETNET[[#This Row],[Current N Reg]]&lt;&gt;JETNET[[#This Row],[REGNBR]]</f>
        <v>0</v>
      </c>
    </row>
    <row r="135" spans="1:78" hidden="1" x14ac:dyDescent="0.25">
      <c r="A135" t="s">
        <v>2377</v>
      </c>
      <c r="B135" t="s">
        <v>125</v>
      </c>
      <c r="C135">
        <v>278</v>
      </c>
      <c r="D135" t="s">
        <v>60</v>
      </c>
      <c r="E135" t="s">
        <v>60</v>
      </c>
      <c r="F135" t="s">
        <v>3714</v>
      </c>
      <c r="G135" t="s">
        <v>3363</v>
      </c>
      <c r="H135" t="s">
        <v>2381</v>
      </c>
      <c r="I135" t="s">
        <v>2853</v>
      </c>
      <c r="J135" t="s">
        <v>3715</v>
      </c>
      <c r="K135" t="s">
        <v>3716</v>
      </c>
      <c r="M135" t="s">
        <v>3717</v>
      </c>
      <c r="N135" t="s">
        <v>3363</v>
      </c>
      <c r="O135">
        <v>71109</v>
      </c>
      <c r="P135" t="s">
        <v>2381</v>
      </c>
      <c r="Q135" t="s">
        <v>2400</v>
      </c>
      <c r="V135" t="s">
        <v>2465</v>
      </c>
      <c r="W135" t="s">
        <v>3718</v>
      </c>
      <c r="X135" t="s">
        <v>2655</v>
      </c>
      <c r="AC135" t="s">
        <v>2393</v>
      </c>
      <c r="AD135" t="s">
        <v>3719</v>
      </c>
      <c r="AE135" t="s">
        <v>1296</v>
      </c>
      <c r="AF135" t="s">
        <v>3720</v>
      </c>
      <c r="AG135" t="s">
        <v>3721</v>
      </c>
      <c r="AH135" t="s">
        <v>3363</v>
      </c>
      <c r="AI135" t="e">
        <v>#N/A</v>
      </c>
      <c r="AJ135" t="s">
        <v>2393</v>
      </c>
      <c r="AK135" t="s">
        <v>2393</v>
      </c>
      <c r="AL135" t="s">
        <v>2393</v>
      </c>
      <c r="AM135" t="s">
        <v>2393</v>
      </c>
      <c r="AN135" t="e">
        <v>#N/A</v>
      </c>
      <c r="AO135" t="s">
        <v>2393</v>
      </c>
      <c r="AP135" t="s">
        <v>2393</v>
      </c>
      <c r="AQ135" t="s">
        <v>2393</v>
      </c>
      <c r="AR135" t="s">
        <v>2393</v>
      </c>
      <c r="AS135" t="e">
        <v>#N/A</v>
      </c>
      <c r="AT135" t="s">
        <v>2393</v>
      </c>
      <c r="AU135" t="s">
        <v>2393</v>
      </c>
      <c r="AV135" t="e">
        <v>#N/A</v>
      </c>
      <c r="AW135" t="s">
        <v>2393</v>
      </c>
      <c r="AX135" t="s">
        <v>2393</v>
      </c>
      <c r="AY135" t="s">
        <v>2393</v>
      </c>
      <c r="AZ135" t="s">
        <v>2393</v>
      </c>
      <c r="BA135" t="s">
        <v>2393</v>
      </c>
      <c r="BB135" t="s">
        <v>2393</v>
      </c>
      <c r="BC135" t="s">
        <v>2393</v>
      </c>
      <c r="BD135" t="s">
        <v>2393</v>
      </c>
      <c r="BE135" t="s">
        <v>2393</v>
      </c>
      <c r="BF135" t="s">
        <v>2393</v>
      </c>
      <c r="BG135" t="s">
        <v>2393</v>
      </c>
      <c r="BH135" t="s">
        <v>2393</v>
      </c>
      <c r="BI135" t="s">
        <v>2393</v>
      </c>
      <c r="BJ135" t="s">
        <v>2393</v>
      </c>
      <c r="BK135" t="s">
        <v>2393</v>
      </c>
      <c r="BL135" t="s">
        <v>2393</v>
      </c>
      <c r="BM135" t="s">
        <v>2393</v>
      </c>
      <c r="BN135" t="s">
        <v>2393</v>
      </c>
      <c r="BO135" t="s">
        <v>2393</v>
      </c>
      <c r="BP135" t="s">
        <v>2393</v>
      </c>
      <c r="BQ135" t="s">
        <v>2393</v>
      </c>
      <c r="BR135" t="s">
        <v>2393</v>
      </c>
      <c r="BS135" t="s">
        <v>2393</v>
      </c>
      <c r="BT135" t="s">
        <v>2393</v>
      </c>
      <c r="BU135" t="s">
        <v>2393</v>
      </c>
      <c r="BV135" t="s">
        <v>2393</v>
      </c>
      <c r="BX135" s="4" t="str">
        <f>INDEX(Table2[#All],MATCH(TEXT(JETNET[[#This Row],[SERNBR]],"000"),Table2[[#All],[SERIAL NUMBER]],0),MATCH("NAME",Table2[#Headers],0))</f>
        <v>JET FLIGHT LLC</v>
      </c>
      <c r="BY135" s="4" t="str">
        <f>INDEX(Table2[#All],MATCH(TEXT(JETNET[[#This Row],[SERNBR]],"000"),Table2[[#All],[SERIAL NUMBER]],0),MATCH("N-NUMBER",Table2[#Headers],0))</f>
        <v>700FA</v>
      </c>
      <c r="BZ135" s="4" t="b">
        <f>"N"&amp;JETNET[[#This Row],[Current N Reg]]&lt;&gt;JETNET[[#This Row],[REGNBR]]</f>
        <v>0</v>
      </c>
    </row>
    <row r="136" spans="1:78" hidden="1" x14ac:dyDescent="0.25">
      <c r="A136" t="s">
        <v>2377</v>
      </c>
      <c r="B136" t="s">
        <v>125</v>
      </c>
      <c r="C136">
        <v>278</v>
      </c>
      <c r="D136" t="s">
        <v>60</v>
      </c>
      <c r="E136" t="s">
        <v>60</v>
      </c>
      <c r="F136" t="s">
        <v>3714</v>
      </c>
      <c r="G136" t="s">
        <v>3363</v>
      </c>
      <c r="H136" t="s">
        <v>2381</v>
      </c>
      <c r="I136" t="s">
        <v>2382</v>
      </c>
      <c r="J136" t="s">
        <v>3722</v>
      </c>
      <c r="K136" t="s">
        <v>3723</v>
      </c>
      <c r="L136" t="s">
        <v>3724</v>
      </c>
      <c r="M136" t="s">
        <v>3717</v>
      </c>
      <c r="N136" t="s">
        <v>3363</v>
      </c>
      <c r="O136" t="s">
        <v>3725</v>
      </c>
      <c r="P136" t="s">
        <v>2381</v>
      </c>
      <c r="Q136" t="s">
        <v>2400</v>
      </c>
      <c r="T136" t="s">
        <v>3726</v>
      </c>
      <c r="V136" t="s">
        <v>3727</v>
      </c>
      <c r="W136" t="s">
        <v>3728</v>
      </c>
      <c r="Z136" t="s">
        <v>3726</v>
      </c>
      <c r="AC136" t="s">
        <v>2393</v>
      </c>
      <c r="AD136" t="s">
        <v>3719</v>
      </c>
      <c r="AE136" t="s">
        <v>1296</v>
      </c>
      <c r="AF136" t="s">
        <v>3720</v>
      </c>
      <c r="AG136" t="s">
        <v>3721</v>
      </c>
      <c r="AH136" t="s">
        <v>3363</v>
      </c>
      <c r="AI136" t="e">
        <v>#N/A</v>
      </c>
      <c r="AJ136" t="s">
        <v>2393</v>
      </c>
      <c r="AK136" t="s">
        <v>2393</v>
      </c>
      <c r="AL136" t="s">
        <v>2393</v>
      </c>
      <c r="AM136" t="s">
        <v>2393</v>
      </c>
      <c r="AN136" t="e">
        <v>#N/A</v>
      </c>
      <c r="AO136" t="s">
        <v>2393</v>
      </c>
      <c r="AP136" t="s">
        <v>2393</v>
      </c>
      <c r="AQ136" t="s">
        <v>2393</v>
      </c>
      <c r="AR136" t="s">
        <v>2393</v>
      </c>
      <c r="AS136" t="e">
        <v>#N/A</v>
      </c>
      <c r="AT136" t="s">
        <v>2393</v>
      </c>
      <c r="AU136" t="s">
        <v>2393</v>
      </c>
      <c r="AV136" t="e">
        <v>#N/A</v>
      </c>
      <c r="AW136" t="s">
        <v>2393</v>
      </c>
      <c r="AX136" t="s">
        <v>2393</v>
      </c>
      <c r="AY136" t="s">
        <v>2393</v>
      </c>
      <c r="AZ136" t="s">
        <v>2393</v>
      </c>
      <c r="BA136" t="s">
        <v>2393</v>
      </c>
      <c r="BB136" t="s">
        <v>2393</v>
      </c>
      <c r="BC136" t="s">
        <v>2393</v>
      </c>
      <c r="BD136" t="s">
        <v>2393</v>
      </c>
      <c r="BE136" t="s">
        <v>2393</v>
      </c>
      <c r="BF136" t="s">
        <v>2393</v>
      </c>
      <c r="BG136" t="s">
        <v>2393</v>
      </c>
      <c r="BH136" t="s">
        <v>2393</v>
      </c>
      <c r="BI136" t="s">
        <v>2393</v>
      </c>
      <c r="BJ136" t="s">
        <v>2393</v>
      </c>
      <c r="BK136" t="s">
        <v>2393</v>
      </c>
      <c r="BL136" t="s">
        <v>2393</v>
      </c>
      <c r="BM136" t="s">
        <v>2393</v>
      </c>
      <c r="BN136" t="s">
        <v>2393</v>
      </c>
      <c r="BO136" t="s">
        <v>2393</v>
      </c>
      <c r="BP136" t="s">
        <v>2393</v>
      </c>
      <c r="BQ136" t="s">
        <v>2393</v>
      </c>
      <c r="BR136" t="s">
        <v>2393</v>
      </c>
      <c r="BS136" t="s">
        <v>2393</v>
      </c>
      <c r="BT136" t="s">
        <v>2393</v>
      </c>
      <c r="BU136" t="s">
        <v>2393</v>
      </c>
      <c r="BV136" t="s">
        <v>2393</v>
      </c>
      <c r="BX136" s="4" t="str">
        <f>INDEX(Table2[#All],MATCH(TEXT(JETNET[[#This Row],[SERNBR]],"000"),Table2[[#All],[SERIAL NUMBER]],0),MATCH("NAME",Table2[#Headers],0))</f>
        <v>JET FLIGHT LLC</v>
      </c>
      <c r="BY136" s="4" t="str">
        <f>INDEX(Table2[#All],MATCH(TEXT(JETNET[[#This Row],[SERNBR]],"000"),Table2[[#All],[SERIAL NUMBER]],0),MATCH("N-NUMBER",Table2[#Headers],0))</f>
        <v>700FA</v>
      </c>
      <c r="BZ136" s="4" t="b">
        <f>"N"&amp;JETNET[[#This Row],[Current N Reg]]&lt;&gt;JETNET[[#This Row],[REGNBR]]</f>
        <v>0</v>
      </c>
    </row>
    <row r="137" spans="1:78" hidden="1" x14ac:dyDescent="0.25">
      <c r="A137" t="s">
        <v>2377</v>
      </c>
      <c r="B137" t="s">
        <v>125</v>
      </c>
      <c r="C137">
        <v>279</v>
      </c>
      <c r="D137" t="s">
        <v>78</v>
      </c>
      <c r="E137" t="s">
        <v>78</v>
      </c>
      <c r="F137" t="s">
        <v>3729</v>
      </c>
      <c r="G137" t="s">
        <v>2629</v>
      </c>
      <c r="H137" t="s">
        <v>2381</v>
      </c>
      <c r="I137" t="s">
        <v>2382</v>
      </c>
      <c r="J137" t="s">
        <v>1661</v>
      </c>
      <c r="K137" t="s">
        <v>3730</v>
      </c>
      <c r="M137" t="s">
        <v>3731</v>
      </c>
      <c r="N137" t="s">
        <v>2629</v>
      </c>
      <c r="O137">
        <v>97201</v>
      </c>
      <c r="P137" t="s">
        <v>2381</v>
      </c>
      <c r="Q137" t="s">
        <v>2400</v>
      </c>
      <c r="V137" t="s">
        <v>3397</v>
      </c>
      <c r="W137" t="s">
        <v>3732</v>
      </c>
      <c r="X137" t="s">
        <v>2404</v>
      </c>
      <c r="AC137" t="s">
        <v>2393</v>
      </c>
      <c r="AD137" t="s">
        <v>3733</v>
      </c>
      <c r="AE137" t="s">
        <v>1661</v>
      </c>
      <c r="AF137" t="s">
        <v>3734</v>
      </c>
      <c r="AG137" t="s">
        <v>3735</v>
      </c>
      <c r="AH137" t="s">
        <v>2629</v>
      </c>
      <c r="AI137" t="e">
        <v>#N/A</v>
      </c>
      <c r="AJ137" t="s">
        <v>2393</v>
      </c>
      <c r="AK137" t="s">
        <v>2393</v>
      </c>
      <c r="AL137" t="s">
        <v>2393</v>
      </c>
      <c r="AM137" t="s">
        <v>2393</v>
      </c>
      <c r="AN137" t="e">
        <v>#N/A</v>
      </c>
      <c r="AO137" t="s">
        <v>2393</v>
      </c>
      <c r="AP137" t="s">
        <v>2393</v>
      </c>
      <c r="AQ137" t="s">
        <v>2393</v>
      </c>
      <c r="AR137" t="s">
        <v>2393</v>
      </c>
      <c r="AS137" t="e">
        <v>#N/A</v>
      </c>
      <c r="AT137" t="s">
        <v>2393</v>
      </c>
      <c r="AU137" t="s">
        <v>2393</v>
      </c>
      <c r="AV137" t="e">
        <v>#N/A</v>
      </c>
      <c r="AW137" t="s">
        <v>2393</v>
      </c>
      <c r="AX137" t="s">
        <v>2393</v>
      </c>
      <c r="AY137" t="s">
        <v>2393</v>
      </c>
      <c r="AZ137" t="s">
        <v>2393</v>
      </c>
      <c r="BA137" t="s">
        <v>2393</v>
      </c>
      <c r="BB137" t="s">
        <v>2393</v>
      </c>
      <c r="BC137" t="s">
        <v>2393</v>
      </c>
      <c r="BD137" t="s">
        <v>2393</v>
      </c>
      <c r="BE137" t="s">
        <v>2393</v>
      </c>
      <c r="BF137" t="s">
        <v>2393</v>
      </c>
      <c r="BG137" t="s">
        <v>2393</v>
      </c>
      <c r="BH137" t="s">
        <v>2393</v>
      </c>
      <c r="BI137" t="s">
        <v>2393</v>
      </c>
      <c r="BJ137" t="s">
        <v>2393</v>
      </c>
      <c r="BK137" t="s">
        <v>2393</v>
      </c>
      <c r="BL137" t="s">
        <v>2393</v>
      </c>
      <c r="BM137" t="s">
        <v>2393</v>
      </c>
      <c r="BN137" t="s">
        <v>2393</v>
      </c>
      <c r="BO137" t="s">
        <v>2393</v>
      </c>
      <c r="BP137" t="s">
        <v>2393</v>
      </c>
      <c r="BQ137" t="s">
        <v>2393</v>
      </c>
      <c r="BR137" t="s">
        <v>2393</v>
      </c>
      <c r="BS137" t="s">
        <v>2393</v>
      </c>
      <c r="BT137" t="s">
        <v>2393</v>
      </c>
      <c r="BU137" t="s">
        <v>2393</v>
      </c>
      <c r="BV137" t="s">
        <v>2393</v>
      </c>
      <c r="BX137" s="4" t="str">
        <f>INDEX(Table2[#All],MATCH(TEXT(JETNET[[#This Row],[SERNBR]],"000"),Table2[[#All],[SERIAL NUMBER]],0),MATCH("NAME",Table2[#Headers],0))</f>
        <v>WB ATS LLC</v>
      </c>
      <c r="BY137" s="4" t="str">
        <f>INDEX(Table2[#All],MATCH(TEXT(JETNET[[#This Row],[SERNBR]],"000"),Table2[[#All],[SERIAL NUMBER]],0),MATCH("N-NUMBER",Table2[#Headers],0))</f>
        <v>80WB</v>
      </c>
      <c r="BZ137" s="4" t="b">
        <f>"N"&amp;JETNET[[#This Row],[Current N Reg]]&lt;&gt;JETNET[[#This Row],[REGNBR]]</f>
        <v>0</v>
      </c>
    </row>
    <row r="138" spans="1:78" hidden="1" x14ac:dyDescent="0.25">
      <c r="A138" t="s">
        <v>2377</v>
      </c>
      <c r="B138" t="s">
        <v>125</v>
      </c>
      <c r="C138">
        <v>280</v>
      </c>
      <c r="D138" t="s">
        <v>1859</v>
      </c>
      <c r="E138" t="s">
        <v>3736</v>
      </c>
      <c r="F138" t="s">
        <v>3737</v>
      </c>
      <c r="H138" t="s">
        <v>3738</v>
      </c>
      <c r="I138" t="s">
        <v>2690</v>
      </c>
      <c r="J138" t="s">
        <v>3739</v>
      </c>
      <c r="K138" t="s">
        <v>3740</v>
      </c>
      <c r="L138" t="s">
        <v>3741</v>
      </c>
      <c r="M138" t="s">
        <v>3742</v>
      </c>
      <c r="O138">
        <v>682020</v>
      </c>
      <c r="P138" t="s">
        <v>3738</v>
      </c>
      <c r="Q138" t="s">
        <v>2441</v>
      </c>
      <c r="R138" t="s">
        <v>3743</v>
      </c>
      <c r="S138" t="s">
        <v>3744</v>
      </c>
      <c r="T138" t="s">
        <v>3745</v>
      </c>
      <c r="V138" t="s">
        <v>3746</v>
      </c>
      <c r="W138" t="s">
        <v>3747</v>
      </c>
      <c r="X138" t="s">
        <v>2575</v>
      </c>
      <c r="Y138" t="s">
        <v>3748</v>
      </c>
      <c r="Z138" t="s">
        <v>3749</v>
      </c>
      <c r="AA138" t="s">
        <v>3745</v>
      </c>
      <c r="AB138" t="s">
        <v>3749</v>
      </c>
      <c r="AC138" t="s">
        <v>2393</v>
      </c>
      <c r="AD138" t="s">
        <v>3750</v>
      </c>
      <c r="AE138" t="s">
        <v>2393</v>
      </c>
      <c r="AF138" t="s">
        <v>2393</v>
      </c>
      <c r="AG138" t="s">
        <v>2393</v>
      </c>
      <c r="AH138" t="s">
        <v>2393</v>
      </c>
      <c r="AI138" t="e">
        <v>#N/A</v>
      </c>
      <c r="AJ138" t="s">
        <v>2393</v>
      </c>
      <c r="AK138" t="s">
        <v>2393</v>
      </c>
      <c r="AL138" t="s">
        <v>2393</v>
      </c>
      <c r="AM138" t="s">
        <v>2393</v>
      </c>
      <c r="AN138" t="e">
        <v>#N/A</v>
      </c>
      <c r="AO138" t="s">
        <v>2393</v>
      </c>
      <c r="AP138" t="s">
        <v>2393</v>
      </c>
      <c r="AQ138" t="s">
        <v>2393</v>
      </c>
      <c r="AR138" t="s">
        <v>2393</v>
      </c>
      <c r="AS138" t="e">
        <v>#N/A</v>
      </c>
      <c r="AT138" t="s">
        <v>2393</v>
      </c>
      <c r="AU138" t="s">
        <v>2393</v>
      </c>
      <c r="AV138" t="e">
        <v>#N/A</v>
      </c>
      <c r="AW138" t="s">
        <v>2393</v>
      </c>
      <c r="AX138" t="s">
        <v>2393</v>
      </c>
      <c r="AY138" t="s">
        <v>2393</v>
      </c>
      <c r="AZ138" t="s">
        <v>2393</v>
      </c>
      <c r="BA138" t="s">
        <v>2393</v>
      </c>
      <c r="BB138" t="s">
        <v>2393</v>
      </c>
      <c r="BC138" t="s">
        <v>2393</v>
      </c>
      <c r="BD138" t="s">
        <v>2393</v>
      </c>
      <c r="BE138" t="s">
        <v>2393</v>
      </c>
      <c r="BF138" t="s">
        <v>2393</v>
      </c>
      <c r="BG138" t="s">
        <v>2393</v>
      </c>
      <c r="BH138" t="s">
        <v>2393</v>
      </c>
      <c r="BI138" t="s">
        <v>2393</v>
      </c>
      <c r="BJ138" t="s">
        <v>2393</v>
      </c>
      <c r="BK138" t="s">
        <v>2393</v>
      </c>
      <c r="BL138" t="s">
        <v>2393</v>
      </c>
      <c r="BM138" t="s">
        <v>2393</v>
      </c>
      <c r="BN138" t="s">
        <v>2393</v>
      </c>
      <c r="BO138" t="s">
        <v>2393</v>
      </c>
      <c r="BP138" t="s">
        <v>2393</v>
      </c>
      <c r="BQ138" t="s">
        <v>2393</v>
      </c>
      <c r="BR138" t="s">
        <v>2393</v>
      </c>
      <c r="BS138" t="s">
        <v>2393</v>
      </c>
      <c r="BT138" t="s">
        <v>2393</v>
      </c>
      <c r="BU138" t="s">
        <v>2454</v>
      </c>
      <c r="BV138" t="s">
        <v>2454</v>
      </c>
      <c r="BX138" s="4" t="e">
        <f>INDEX(Table2[#All],MATCH(TEXT(JETNET[[#This Row],[SERNBR]],"000"),Table2[[#All],[SERIAL NUMBER]],0),MATCH("NAME",Table2[#Headers],0))</f>
        <v>#N/A</v>
      </c>
      <c r="BY138" s="4" t="e">
        <f>INDEX(Table2[#All],MATCH(TEXT(JETNET[[#This Row],[SERNBR]],"000"),Table2[[#All],[SERIAL NUMBER]],0),MATCH("N-NUMBER",Table2[#Headers],0))</f>
        <v>#N/A</v>
      </c>
      <c r="BZ138" s="4" t="e">
        <f>"N"&amp;JETNET[[#This Row],[Current N Reg]]&lt;&gt;JETNET[[#This Row],[REGNBR]]</f>
        <v>#N/A</v>
      </c>
    </row>
    <row r="139" spans="1:78" hidden="1" x14ac:dyDescent="0.25">
      <c r="A139" t="s">
        <v>2377</v>
      </c>
      <c r="B139" t="s">
        <v>125</v>
      </c>
      <c r="C139">
        <v>280</v>
      </c>
      <c r="D139" t="s">
        <v>1859</v>
      </c>
      <c r="E139" t="s">
        <v>3736</v>
      </c>
      <c r="F139" t="s">
        <v>3737</v>
      </c>
      <c r="H139" t="s">
        <v>3738</v>
      </c>
      <c r="I139" t="s">
        <v>2382</v>
      </c>
      <c r="J139" t="s">
        <v>3445</v>
      </c>
      <c r="Q139" t="s">
        <v>3446</v>
      </c>
      <c r="AC139" t="s">
        <v>2393</v>
      </c>
      <c r="AD139" t="s">
        <v>3750</v>
      </c>
      <c r="AE139" t="s">
        <v>2393</v>
      </c>
      <c r="AF139" t="s">
        <v>2393</v>
      </c>
      <c r="AG139" t="s">
        <v>2393</v>
      </c>
      <c r="AH139" t="s">
        <v>2393</v>
      </c>
      <c r="AI139" t="e">
        <v>#N/A</v>
      </c>
      <c r="AJ139" t="s">
        <v>2393</v>
      </c>
      <c r="AK139" t="s">
        <v>2393</v>
      </c>
      <c r="AL139" t="s">
        <v>2393</v>
      </c>
      <c r="AM139" t="s">
        <v>2393</v>
      </c>
      <c r="AN139" t="e">
        <v>#N/A</v>
      </c>
      <c r="AO139" t="s">
        <v>2393</v>
      </c>
      <c r="AP139" t="s">
        <v>2393</v>
      </c>
      <c r="AQ139" t="s">
        <v>2393</v>
      </c>
      <c r="AR139" t="s">
        <v>2393</v>
      </c>
      <c r="AS139" t="e">
        <v>#N/A</v>
      </c>
      <c r="AT139" t="s">
        <v>2393</v>
      </c>
      <c r="AU139" t="s">
        <v>2393</v>
      </c>
      <c r="AV139" t="e">
        <v>#N/A</v>
      </c>
      <c r="AW139" t="s">
        <v>2393</v>
      </c>
      <c r="AX139" t="s">
        <v>2393</v>
      </c>
      <c r="AY139" t="s">
        <v>2393</v>
      </c>
      <c r="AZ139" t="s">
        <v>2393</v>
      </c>
      <c r="BA139" t="s">
        <v>2393</v>
      </c>
      <c r="BB139" t="s">
        <v>2393</v>
      </c>
      <c r="BC139" t="s">
        <v>2393</v>
      </c>
      <c r="BD139" t="s">
        <v>2393</v>
      </c>
      <c r="BE139" t="s">
        <v>2393</v>
      </c>
      <c r="BF139" t="s">
        <v>2393</v>
      </c>
      <c r="BG139" t="s">
        <v>2393</v>
      </c>
      <c r="BH139" t="s">
        <v>2393</v>
      </c>
      <c r="BI139" t="s">
        <v>2393</v>
      </c>
      <c r="BJ139" t="s">
        <v>2393</v>
      </c>
      <c r="BK139" t="s">
        <v>2393</v>
      </c>
      <c r="BL139" t="s">
        <v>2393</v>
      </c>
      <c r="BM139" t="s">
        <v>2393</v>
      </c>
      <c r="BN139" t="s">
        <v>2393</v>
      </c>
      <c r="BO139" t="s">
        <v>2393</v>
      </c>
      <c r="BP139" t="s">
        <v>2393</v>
      </c>
      <c r="BQ139" t="s">
        <v>2393</v>
      </c>
      <c r="BR139" t="s">
        <v>2393</v>
      </c>
      <c r="BS139" t="s">
        <v>2393</v>
      </c>
      <c r="BT139" t="s">
        <v>2393</v>
      </c>
      <c r="BU139" t="s">
        <v>2393</v>
      </c>
      <c r="BV139" t="s">
        <v>2393</v>
      </c>
      <c r="BX139" s="4" t="e">
        <f>INDEX(Table2[#All],MATCH(TEXT(JETNET[[#This Row],[SERNBR]],"000"),Table2[[#All],[SERIAL NUMBER]],0),MATCH("NAME",Table2[#Headers],0))</f>
        <v>#N/A</v>
      </c>
      <c r="BY139" s="4" t="e">
        <f>INDEX(Table2[#All],MATCH(TEXT(JETNET[[#This Row],[SERNBR]],"000"),Table2[[#All],[SERIAL NUMBER]],0),MATCH("N-NUMBER",Table2[#Headers],0))</f>
        <v>#N/A</v>
      </c>
      <c r="BZ139" s="4" t="e">
        <f>"N"&amp;JETNET[[#This Row],[Current N Reg]]&lt;&gt;JETNET[[#This Row],[REGNBR]]</f>
        <v>#N/A</v>
      </c>
    </row>
    <row r="140" spans="1:78" hidden="1" x14ac:dyDescent="0.25">
      <c r="A140" t="s">
        <v>2377</v>
      </c>
      <c r="B140" t="s">
        <v>125</v>
      </c>
      <c r="C140">
        <v>281</v>
      </c>
      <c r="D140" t="s">
        <v>3751</v>
      </c>
      <c r="E140" t="s">
        <v>3751</v>
      </c>
      <c r="F140" t="s">
        <v>3752</v>
      </c>
      <c r="H140" t="s">
        <v>2554</v>
      </c>
      <c r="I140" t="s">
        <v>2459</v>
      </c>
      <c r="J140" t="s">
        <v>3753</v>
      </c>
      <c r="K140" t="s">
        <v>3754</v>
      </c>
      <c r="M140" t="s">
        <v>2554</v>
      </c>
      <c r="O140">
        <v>11000</v>
      </c>
      <c r="P140" t="s">
        <v>2554</v>
      </c>
      <c r="Q140" t="s">
        <v>2400</v>
      </c>
      <c r="R140" t="s">
        <v>3755</v>
      </c>
      <c r="S140" t="s">
        <v>3756</v>
      </c>
      <c r="T140" t="s">
        <v>3757</v>
      </c>
      <c r="V140" t="s">
        <v>3758</v>
      </c>
      <c r="W140" t="s">
        <v>3759</v>
      </c>
      <c r="X140" t="s">
        <v>2655</v>
      </c>
      <c r="Y140" t="s">
        <v>3760</v>
      </c>
      <c r="Z140" t="s">
        <v>3761</v>
      </c>
      <c r="AB140" t="s">
        <v>3761</v>
      </c>
      <c r="AC140" t="s">
        <v>2393</v>
      </c>
      <c r="AD140" t="s">
        <v>3762</v>
      </c>
      <c r="AE140" t="s">
        <v>2112</v>
      </c>
      <c r="AF140" t="s">
        <v>2564</v>
      </c>
      <c r="AG140" t="s">
        <v>2512</v>
      </c>
      <c r="AH140" t="s">
        <v>2485</v>
      </c>
      <c r="AI140" t="e">
        <v>#N/A</v>
      </c>
      <c r="AJ140" t="s">
        <v>2393</v>
      </c>
      <c r="AK140" t="s">
        <v>2393</v>
      </c>
      <c r="AL140" t="s">
        <v>2393</v>
      </c>
      <c r="AM140" t="s">
        <v>2393</v>
      </c>
      <c r="AN140" t="e">
        <v>#N/A</v>
      </c>
      <c r="AO140" t="s">
        <v>2393</v>
      </c>
      <c r="AP140" t="s">
        <v>2393</v>
      </c>
      <c r="AQ140" t="s">
        <v>2393</v>
      </c>
      <c r="AR140" t="s">
        <v>2393</v>
      </c>
      <c r="AS140" t="e">
        <v>#N/A</v>
      </c>
      <c r="AT140" t="s">
        <v>2393</v>
      </c>
      <c r="AU140" t="s">
        <v>2393</v>
      </c>
      <c r="AV140" t="e">
        <v>#N/A</v>
      </c>
      <c r="AW140" t="s">
        <v>2393</v>
      </c>
      <c r="AX140" t="s">
        <v>2393</v>
      </c>
      <c r="AY140" t="s">
        <v>2393</v>
      </c>
      <c r="AZ140" t="s">
        <v>2393</v>
      </c>
      <c r="BA140" t="s">
        <v>2393</v>
      </c>
      <c r="BB140" t="s">
        <v>2393</v>
      </c>
      <c r="BC140" t="s">
        <v>2393</v>
      </c>
      <c r="BD140" t="s">
        <v>2393</v>
      </c>
      <c r="BE140" t="s">
        <v>2393</v>
      </c>
      <c r="BF140" t="s">
        <v>2393</v>
      </c>
      <c r="BG140" t="s">
        <v>2393</v>
      </c>
      <c r="BH140" t="s">
        <v>2393</v>
      </c>
      <c r="BI140" t="s">
        <v>2393</v>
      </c>
      <c r="BJ140" t="s">
        <v>2393</v>
      </c>
      <c r="BK140" t="s">
        <v>2393</v>
      </c>
      <c r="BL140" t="s">
        <v>2393</v>
      </c>
      <c r="BM140" t="s">
        <v>2393</v>
      </c>
      <c r="BN140" t="s">
        <v>2393</v>
      </c>
      <c r="BO140" t="s">
        <v>2393</v>
      </c>
      <c r="BP140" t="s">
        <v>2393</v>
      </c>
      <c r="BQ140" t="s">
        <v>2393</v>
      </c>
      <c r="BR140" t="s">
        <v>2393</v>
      </c>
      <c r="BS140" t="s">
        <v>2393</v>
      </c>
      <c r="BT140" t="s">
        <v>2393</v>
      </c>
      <c r="BU140" t="s">
        <v>2394</v>
      </c>
      <c r="BV140" t="s">
        <v>2455</v>
      </c>
      <c r="BX140" s="4" t="str">
        <f>INDEX(Table2[#All],MATCH(TEXT(JETNET[[#This Row],[SERNBR]],"000"),Table2[[#All],[SERIAL NUMBER]],0),MATCH("NAME",Table2[#Headers],0))</f>
        <v>BANK OF UTAH TRUSTEE</v>
      </c>
      <c r="BY140" s="4" t="str">
        <f>INDEX(Table2[#All],MATCH(TEXT(JETNET[[#This Row],[SERNBR]],"000"),Table2[[#All],[SERIAL NUMBER]],0),MATCH("N-NUMBER",Table2[#Headers],0))</f>
        <v>57RG</v>
      </c>
      <c r="BZ140" s="4" t="b">
        <f>"N"&amp;JETNET[[#This Row],[Current N Reg]]&lt;&gt;JETNET[[#This Row],[REGNBR]]</f>
        <v>0</v>
      </c>
    </row>
    <row r="141" spans="1:78" hidden="1" x14ac:dyDescent="0.25">
      <c r="A141" t="s">
        <v>2377</v>
      </c>
      <c r="B141" t="s">
        <v>125</v>
      </c>
      <c r="C141">
        <v>281</v>
      </c>
      <c r="D141" t="s">
        <v>3751</v>
      </c>
      <c r="E141" t="s">
        <v>3751</v>
      </c>
      <c r="F141" t="s">
        <v>3752</v>
      </c>
      <c r="H141" t="s">
        <v>2554</v>
      </c>
      <c r="I141" t="s">
        <v>2382</v>
      </c>
      <c r="J141" t="s">
        <v>3753</v>
      </c>
      <c r="K141" t="s">
        <v>3754</v>
      </c>
      <c r="M141" t="s">
        <v>2554</v>
      </c>
      <c r="O141">
        <v>11000</v>
      </c>
      <c r="P141" t="s">
        <v>2554</v>
      </c>
      <c r="Q141" t="s">
        <v>2400</v>
      </c>
      <c r="R141" t="s">
        <v>3755</v>
      </c>
      <c r="S141" t="s">
        <v>3756</v>
      </c>
      <c r="T141" t="s">
        <v>3757</v>
      </c>
      <c r="V141" t="s">
        <v>3763</v>
      </c>
      <c r="W141" t="s">
        <v>3764</v>
      </c>
      <c r="X141" t="s">
        <v>3765</v>
      </c>
      <c r="Y141" t="s">
        <v>3766</v>
      </c>
      <c r="Z141" t="s">
        <v>3767</v>
      </c>
      <c r="AB141" t="s">
        <v>3767</v>
      </c>
      <c r="AC141" t="s">
        <v>2393</v>
      </c>
      <c r="AD141" t="s">
        <v>3762</v>
      </c>
      <c r="AE141" t="s">
        <v>2112</v>
      </c>
      <c r="AF141" t="s">
        <v>2564</v>
      </c>
      <c r="AG141" t="s">
        <v>2512</v>
      </c>
      <c r="AH141" t="s">
        <v>2485</v>
      </c>
      <c r="AI141" t="e">
        <v>#N/A</v>
      </c>
      <c r="AJ141" t="s">
        <v>2393</v>
      </c>
      <c r="AK141" t="s">
        <v>2393</v>
      </c>
      <c r="AL141" t="s">
        <v>2393</v>
      </c>
      <c r="AM141" t="s">
        <v>2393</v>
      </c>
      <c r="AN141" t="e">
        <v>#N/A</v>
      </c>
      <c r="AO141" t="s">
        <v>2393</v>
      </c>
      <c r="AP141" t="s">
        <v>2393</v>
      </c>
      <c r="AQ141" t="s">
        <v>2393</v>
      </c>
      <c r="AR141" t="s">
        <v>2393</v>
      </c>
      <c r="AS141" t="e">
        <v>#N/A</v>
      </c>
      <c r="AT141" t="s">
        <v>2393</v>
      </c>
      <c r="AU141" t="s">
        <v>2393</v>
      </c>
      <c r="AV141" t="e">
        <v>#N/A</v>
      </c>
      <c r="AW141" t="s">
        <v>2393</v>
      </c>
      <c r="AX141" t="s">
        <v>2393</v>
      </c>
      <c r="AY141" t="s">
        <v>2393</v>
      </c>
      <c r="AZ141" t="s">
        <v>2393</v>
      </c>
      <c r="BA141" t="s">
        <v>2393</v>
      </c>
      <c r="BB141" t="s">
        <v>2393</v>
      </c>
      <c r="BC141" t="s">
        <v>2393</v>
      </c>
      <c r="BD141" t="s">
        <v>2393</v>
      </c>
      <c r="BE141" t="s">
        <v>2393</v>
      </c>
      <c r="BF141" t="s">
        <v>2393</v>
      </c>
      <c r="BG141" t="s">
        <v>2393</v>
      </c>
      <c r="BH141" t="s">
        <v>2393</v>
      </c>
      <c r="BI141" t="s">
        <v>2393</v>
      </c>
      <c r="BJ141" t="s">
        <v>2393</v>
      </c>
      <c r="BK141" t="s">
        <v>2393</v>
      </c>
      <c r="BL141" t="s">
        <v>2393</v>
      </c>
      <c r="BM141" t="s">
        <v>2393</v>
      </c>
      <c r="BN141" t="s">
        <v>2393</v>
      </c>
      <c r="BO141" t="s">
        <v>2393</v>
      </c>
      <c r="BP141" t="s">
        <v>2393</v>
      </c>
      <c r="BQ141" t="s">
        <v>2393</v>
      </c>
      <c r="BR141" t="s">
        <v>2393</v>
      </c>
      <c r="BS141" t="s">
        <v>2393</v>
      </c>
      <c r="BT141" t="s">
        <v>2393</v>
      </c>
      <c r="BU141" t="s">
        <v>2394</v>
      </c>
      <c r="BV141" t="s">
        <v>2455</v>
      </c>
      <c r="BX141" s="4" t="str">
        <f>INDEX(Table2[#All],MATCH(TEXT(JETNET[[#This Row],[SERNBR]],"000"),Table2[[#All],[SERIAL NUMBER]],0),MATCH("NAME",Table2[#Headers],0))</f>
        <v>BANK OF UTAH TRUSTEE</v>
      </c>
      <c r="BY141" s="4" t="str">
        <f>INDEX(Table2[#All],MATCH(TEXT(JETNET[[#This Row],[SERNBR]],"000"),Table2[[#All],[SERIAL NUMBER]],0),MATCH("N-NUMBER",Table2[#Headers],0))</f>
        <v>57RG</v>
      </c>
      <c r="BZ141" s="4" t="b">
        <f>"N"&amp;JETNET[[#This Row],[Current N Reg]]&lt;&gt;JETNET[[#This Row],[REGNBR]]</f>
        <v>0</v>
      </c>
    </row>
    <row r="142" spans="1:78" hidden="1" x14ac:dyDescent="0.25">
      <c r="A142" t="s">
        <v>2377</v>
      </c>
      <c r="B142" t="s">
        <v>125</v>
      </c>
      <c r="C142">
        <v>282</v>
      </c>
      <c r="D142" t="s">
        <v>96</v>
      </c>
      <c r="E142" t="s">
        <v>96</v>
      </c>
      <c r="F142" t="s">
        <v>3768</v>
      </c>
      <c r="G142" t="s">
        <v>2492</v>
      </c>
      <c r="H142" t="s">
        <v>2381</v>
      </c>
      <c r="I142" t="s">
        <v>2459</v>
      </c>
      <c r="J142" t="s">
        <v>3769</v>
      </c>
      <c r="K142" t="s">
        <v>3770</v>
      </c>
      <c r="L142" t="s">
        <v>3771</v>
      </c>
      <c r="M142" t="s">
        <v>3772</v>
      </c>
      <c r="N142" t="s">
        <v>2492</v>
      </c>
      <c r="O142">
        <v>44720</v>
      </c>
      <c r="P142" t="s">
        <v>2381</v>
      </c>
      <c r="Q142" t="s">
        <v>2400</v>
      </c>
      <c r="V142" t="s">
        <v>3773</v>
      </c>
      <c r="W142" t="s">
        <v>3774</v>
      </c>
      <c r="X142" t="s">
        <v>2575</v>
      </c>
      <c r="Y142" t="s">
        <v>3775</v>
      </c>
      <c r="AC142" t="s">
        <v>2393</v>
      </c>
      <c r="AD142" t="s">
        <v>3776</v>
      </c>
      <c r="AE142" t="s">
        <v>2139</v>
      </c>
      <c r="AF142" t="s">
        <v>3777</v>
      </c>
      <c r="AG142" t="s">
        <v>3778</v>
      </c>
      <c r="AH142" t="s">
        <v>2492</v>
      </c>
      <c r="AI142" t="e">
        <v>#N/A</v>
      </c>
      <c r="AJ142" t="s">
        <v>2393</v>
      </c>
      <c r="AK142" t="s">
        <v>2393</v>
      </c>
      <c r="AL142" t="s">
        <v>2393</v>
      </c>
      <c r="AM142" t="s">
        <v>2393</v>
      </c>
      <c r="AN142" t="e">
        <v>#N/A</v>
      </c>
      <c r="AO142" t="s">
        <v>2393</v>
      </c>
      <c r="AP142" t="s">
        <v>2393</v>
      </c>
      <c r="AQ142" t="s">
        <v>2393</v>
      </c>
      <c r="AR142" t="s">
        <v>2393</v>
      </c>
      <c r="AS142" t="e">
        <v>#N/A</v>
      </c>
      <c r="AT142" t="s">
        <v>2393</v>
      </c>
      <c r="AU142" t="s">
        <v>2393</v>
      </c>
      <c r="AV142" t="e">
        <v>#N/A</v>
      </c>
      <c r="AW142" t="s">
        <v>2393</v>
      </c>
      <c r="AX142" t="s">
        <v>2393</v>
      </c>
      <c r="AY142" t="s">
        <v>2393</v>
      </c>
      <c r="AZ142" t="s">
        <v>2393</v>
      </c>
      <c r="BA142" t="s">
        <v>2393</v>
      </c>
      <c r="BB142" t="s">
        <v>2393</v>
      </c>
      <c r="BC142" t="s">
        <v>2393</v>
      </c>
      <c r="BD142" t="s">
        <v>2393</v>
      </c>
      <c r="BE142" t="s">
        <v>2393</v>
      </c>
      <c r="BF142" t="s">
        <v>2393</v>
      </c>
      <c r="BG142" t="s">
        <v>2393</v>
      </c>
      <c r="BH142" t="s">
        <v>2393</v>
      </c>
      <c r="BI142" t="s">
        <v>2393</v>
      </c>
      <c r="BJ142" t="s">
        <v>2393</v>
      </c>
      <c r="BK142" t="s">
        <v>2393</v>
      </c>
      <c r="BL142" t="s">
        <v>2393</v>
      </c>
      <c r="BM142" t="s">
        <v>2393</v>
      </c>
      <c r="BN142" t="s">
        <v>2393</v>
      </c>
      <c r="BO142" t="s">
        <v>2393</v>
      </c>
      <c r="BP142" t="s">
        <v>2393</v>
      </c>
      <c r="BQ142" t="s">
        <v>2393</v>
      </c>
      <c r="BR142" t="s">
        <v>2393</v>
      </c>
      <c r="BS142" t="s">
        <v>2393</v>
      </c>
      <c r="BT142" t="s">
        <v>2393</v>
      </c>
      <c r="BU142" t="s">
        <v>2393</v>
      </c>
      <c r="BV142" t="s">
        <v>2455</v>
      </c>
      <c r="BX142" s="4" t="str">
        <f>INDEX(Table2[#All],MATCH(TEXT(JETNET[[#This Row],[SERNBR]],"000"),Table2[[#All],[SERIAL NUMBER]],0),MATCH("NAME",Table2[#Headers],0))</f>
        <v>GOODYEAR TIRE &amp; RUBBER CO</v>
      </c>
      <c r="BY142" s="4" t="str">
        <f>INDEX(Table2[#All],MATCH(TEXT(JETNET[[#This Row],[SERNBR]],"000"),Table2[[#All],[SERIAL NUMBER]],0),MATCH("N-NUMBER",Table2[#Headers],0))</f>
        <v>22G</v>
      </c>
      <c r="BZ142" s="4" t="b">
        <f>"N"&amp;JETNET[[#This Row],[Current N Reg]]&lt;&gt;JETNET[[#This Row],[REGNBR]]</f>
        <v>0</v>
      </c>
    </row>
    <row r="143" spans="1:78" hidden="1" x14ac:dyDescent="0.25">
      <c r="A143" t="s">
        <v>2377</v>
      </c>
      <c r="B143" t="s">
        <v>125</v>
      </c>
      <c r="C143">
        <v>282</v>
      </c>
      <c r="D143" t="s">
        <v>96</v>
      </c>
      <c r="E143" t="s">
        <v>96</v>
      </c>
      <c r="F143" t="s">
        <v>3768</v>
      </c>
      <c r="G143" t="s">
        <v>2492</v>
      </c>
      <c r="H143" t="s">
        <v>2381</v>
      </c>
      <c r="I143" t="s">
        <v>2382</v>
      </c>
      <c r="J143" t="s">
        <v>3779</v>
      </c>
      <c r="K143" t="s">
        <v>3780</v>
      </c>
      <c r="M143" t="s">
        <v>3781</v>
      </c>
      <c r="N143" t="s">
        <v>2492</v>
      </c>
      <c r="O143">
        <v>44316</v>
      </c>
      <c r="P143" t="s">
        <v>2381</v>
      </c>
      <c r="Q143" t="s">
        <v>2400</v>
      </c>
      <c r="S143" t="s">
        <v>3782</v>
      </c>
      <c r="T143" t="s">
        <v>3783</v>
      </c>
      <c r="V143" t="s">
        <v>3784</v>
      </c>
      <c r="W143" t="s">
        <v>3785</v>
      </c>
      <c r="X143" t="s">
        <v>3786</v>
      </c>
      <c r="Z143" t="s">
        <v>3783</v>
      </c>
      <c r="AC143" t="s">
        <v>2393</v>
      </c>
      <c r="AD143" t="s">
        <v>3776</v>
      </c>
      <c r="AE143" t="s">
        <v>2139</v>
      </c>
      <c r="AF143" t="s">
        <v>3777</v>
      </c>
      <c r="AG143" t="s">
        <v>3778</v>
      </c>
      <c r="AH143" t="s">
        <v>2492</v>
      </c>
      <c r="AI143" t="e">
        <v>#N/A</v>
      </c>
      <c r="AJ143" t="s">
        <v>2393</v>
      </c>
      <c r="AK143" t="s">
        <v>2393</v>
      </c>
      <c r="AL143" t="s">
        <v>2393</v>
      </c>
      <c r="AM143" t="s">
        <v>2393</v>
      </c>
      <c r="AN143" t="e">
        <v>#N/A</v>
      </c>
      <c r="AO143" t="s">
        <v>2393</v>
      </c>
      <c r="AP143" t="s">
        <v>2393</v>
      </c>
      <c r="AQ143" t="s">
        <v>2393</v>
      </c>
      <c r="AR143" t="s">
        <v>2393</v>
      </c>
      <c r="AS143" t="e">
        <v>#N/A</v>
      </c>
      <c r="AT143" t="s">
        <v>2393</v>
      </c>
      <c r="AU143" t="s">
        <v>2393</v>
      </c>
      <c r="AV143" t="e">
        <v>#N/A</v>
      </c>
      <c r="AW143" t="s">
        <v>2393</v>
      </c>
      <c r="AX143" t="s">
        <v>2393</v>
      </c>
      <c r="AY143" t="s">
        <v>2393</v>
      </c>
      <c r="AZ143" t="s">
        <v>2393</v>
      </c>
      <c r="BA143" t="s">
        <v>2393</v>
      </c>
      <c r="BB143" t="s">
        <v>2393</v>
      </c>
      <c r="BC143" t="s">
        <v>2393</v>
      </c>
      <c r="BD143" t="s">
        <v>2393</v>
      </c>
      <c r="BE143" t="s">
        <v>2393</v>
      </c>
      <c r="BF143" t="s">
        <v>2393</v>
      </c>
      <c r="BG143" t="s">
        <v>2393</v>
      </c>
      <c r="BH143" t="s">
        <v>2393</v>
      </c>
      <c r="BI143" t="s">
        <v>2393</v>
      </c>
      <c r="BJ143" t="s">
        <v>2393</v>
      </c>
      <c r="BK143" t="s">
        <v>2393</v>
      </c>
      <c r="BL143" t="s">
        <v>2393</v>
      </c>
      <c r="BM143" t="s">
        <v>2393</v>
      </c>
      <c r="BN143" t="s">
        <v>2393</v>
      </c>
      <c r="BO143" t="s">
        <v>2393</v>
      </c>
      <c r="BP143" t="s">
        <v>2393</v>
      </c>
      <c r="BQ143" t="s">
        <v>2393</v>
      </c>
      <c r="BR143" t="s">
        <v>2393</v>
      </c>
      <c r="BS143" t="s">
        <v>2393</v>
      </c>
      <c r="BT143" t="s">
        <v>2393</v>
      </c>
      <c r="BU143" t="s">
        <v>2393</v>
      </c>
      <c r="BV143" t="s">
        <v>2393</v>
      </c>
      <c r="BX143" s="4" t="str">
        <f>INDEX(Table2[#All],MATCH(TEXT(JETNET[[#This Row],[SERNBR]],"000"),Table2[[#All],[SERIAL NUMBER]],0),MATCH("NAME",Table2[#Headers],0))</f>
        <v>GOODYEAR TIRE &amp; RUBBER CO</v>
      </c>
      <c r="BY143" s="4" t="str">
        <f>INDEX(Table2[#All],MATCH(TEXT(JETNET[[#This Row],[SERNBR]],"000"),Table2[[#All],[SERIAL NUMBER]],0),MATCH("N-NUMBER",Table2[#Headers],0))</f>
        <v>22G</v>
      </c>
      <c r="BZ143" s="4" t="b">
        <f>"N"&amp;JETNET[[#This Row],[Current N Reg]]&lt;&gt;JETNET[[#This Row],[REGNBR]]</f>
        <v>0</v>
      </c>
    </row>
    <row r="144" spans="1:78" hidden="1" x14ac:dyDescent="0.25">
      <c r="A144" t="s">
        <v>2377</v>
      </c>
      <c r="B144" t="s">
        <v>125</v>
      </c>
      <c r="C144">
        <v>283</v>
      </c>
      <c r="D144" t="s">
        <v>1861</v>
      </c>
      <c r="E144" t="s">
        <v>3787</v>
      </c>
      <c r="F144" t="s">
        <v>3788</v>
      </c>
      <c r="H144" t="s">
        <v>3789</v>
      </c>
      <c r="I144" t="s">
        <v>2520</v>
      </c>
      <c r="J144" t="s">
        <v>3790</v>
      </c>
      <c r="K144" t="s">
        <v>3791</v>
      </c>
      <c r="M144" t="s">
        <v>3792</v>
      </c>
      <c r="O144" t="s">
        <v>3793</v>
      </c>
      <c r="P144" t="s">
        <v>3789</v>
      </c>
      <c r="Q144" t="s">
        <v>2690</v>
      </c>
      <c r="R144" t="s">
        <v>3794</v>
      </c>
      <c r="S144" t="s">
        <v>3795</v>
      </c>
      <c r="T144" t="s">
        <v>3796</v>
      </c>
      <c r="V144" t="s">
        <v>3797</v>
      </c>
      <c r="W144" t="s">
        <v>3798</v>
      </c>
      <c r="X144" t="s">
        <v>3799</v>
      </c>
      <c r="Y144" t="s">
        <v>3800</v>
      </c>
      <c r="Z144" t="s">
        <v>3801</v>
      </c>
      <c r="AB144" t="s">
        <v>3801</v>
      </c>
      <c r="AC144" t="s">
        <v>2393</v>
      </c>
      <c r="AD144" t="s">
        <v>3802</v>
      </c>
      <c r="AE144" t="s">
        <v>2393</v>
      </c>
      <c r="AF144" t="s">
        <v>2393</v>
      </c>
      <c r="AG144" t="s">
        <v>2393</v>
      </c>
      <c r="AH144" t="s">
        <v>2393</v>
      </c>
      <c r="AI144" t="e">
        <v>#N/A</v>
      </c>
      <c r="AJ144" t="s">
        <v>2393</v>
      </c>
      <c r="AK144" t="s">
        <v>2393</v>
      </c>
      <c r="AL144" t="s">
        <v>2393</v>
      </c>
      <c r="AM144" t="s">
        <v>2393</v>
      </c>
      <c r="AN144" t="e">
        <v>#N/A</v>
      </c>
      <c r="AO144" t="s">
        <v>2393</v>
      </c>
      <c r="AP144" t="s">
        <v>2393</v>
      </c>
      <c r="AQ144" t="s">
        <v>2393</v>
      </c>
      <c r="AR144" t="s">
        <v>2393</v>
      </c>
      <c r="AS144" t="e">
        <v>#N/A</v>
      </c>
      <c r="AT144" t="s">
        <v>2393</v>
      </c>
      <c r="AU144" t="s">
        <v>2393</v>
      </c>
      <c r="AV144" t="e">
        <v>#N/A</v>
      </c>
      <c r="AW144" t="s">
        <v>2393</v>
      </c>
      <c r="AX144" t="s">
        <v>2393</v>
      </c>
      <c r="AY144" t="s">
        <v>2393</v>
      </c>
      <c r="AZ144" t="s">
        <v>2393</v>
      </c>
      <c r="BA144" t="s">
        <v>2393</v>
      </c>
      <c r="BB144" t="s">
        <v>2393</v>
      </c>
      <c r="BC144" t="s">
        <v>2393</v>
      </c>
      <c r="BD144" t="s">
        <v>2393</v>
      </c>
      <c r="BE144" t="s">
        <v>2393</v>
      </c>
      <c r="BF144" t="s">
        <v>2393</v>
      </c>
      <c r="BG144" t="s">
        <v>2393</v>
      </c>
      <c r="BH144" t="s">
        <v>2393</v>
      </c>
      <c r="BI144" t="s">
        <v>2393</v>
      </c>
      <c r="BJ144" t="s">
        <v>2393</v>
      </c>
      <c r="BK144" t="s">
        <v>2393</v>
      </c>
      <c r="BL144" t="s">
        <v>2393</v>
      </c>
      <c r="BM144" t="s">
        <v>2393</v>
      </c>
      <c r="BN144" t="s">
        <v>2393</v>
      </c>
      <c r="BO144" t="s">
        <v>2393</v>
      </c>
      <c r="BP144" t="s">
        <v>2393</v>
      </c>
      <c r="BQ144" t="s">
        <v>2393</v>
      </c>
      <c r="BR144" t="s">
        <v>2393</v>
      </c>
      <c r="BS144" t="s">
        <v>2393</v>
      </c>
      <c r="BT144" t="s">
        <v>2393</v>
      </c>
      <c r="BU144" t="s">
        <v>2454</v>
      </c>
      <c r="BV144" t="s">
        <v>2455</v>
      </c>
      <c r="BX144" s="4" t="e">
        <f>INDEX(Table2[#All],MATCH(TEXT(JETNET[[#This Row],[SERNBR]],"000"),Table2[[#All],[SERIAL NUMBER]],0),MATCH("NAME",Table2[#Headers],0))</f>
        <v>#N/A</v>
      </c>
      <c r="BY144" s="4" t="e">
        <f>INDEX(Table2[#All],MATCH(TEXT(JETNET[[#This Row],[SERNBR]],"000"),Table2[[#All],[SERIAL NUMBER]],0),MATCH("N-NUMBER",Table2[#Headers],0))</f>
        <v>#N/A</v>
      </c>
      <c r="BZ144" s="4" t="e">
        <f>"N"&amp;JETNET[[#This Row],[Current N Reg]]&lt;&gt;JETNET[[#This Row],[REGNBR]]</f>
        <v>#N/A</v>
      </c>
    </row>
    <row r="145" spans="1:78" hidden="1" x14ac:dyDescent="0.25">
      <c r="A145" t="s">
        <v>2377</v>
      </c>
      <c r="B145" t="s">
        <v>125</v>
      </c>
      <c r="C145">
        <v>283</v>
      </c>
      <c r="D145" t="s">
        <v>1861</v>
      </c>
      <c r="E145" t="s">
        <v>3787</v>
      </c>
      <c r="F145" t="s">
        <v>3788</v>
      </c>
      <c r="H145" t="s">
        <v>3789</v>
      </c>
      <c r="I145" t="s">
        <v>2382</v>
      </c>
      <c r="J145" t="s">
        <v>3803</v>
      </c>
      <c r="K145" t="s">
        <v>3804</v>
      </c>
      <c r="M145" t="s">
        <v>3805</v>
      </c>
      <c r="O145" t="s">
        <v>3806</v>
      </c>
      <c r="P145" t="s">
        <v>3789</v>
      </c>
      <c r="Q145" t="s">
        <v>2400</v>
      </c>
      <c r="R145" t="s">
        <v>3807</v>
      </c>
      <c r="S145" t="s">
        <v>3808</v>
      </c>
      <c r="T145" t="s">
        <v>3809</v>
      </c>
      <c r="V145" t="s">
        <v>3307</v>
      </c>
      <c r="W145" t="s">
        <v>3810</v>
      </c>
      <c r="X145" t="s">
        <v>3811</v>
      </c>
      <c r="Z145" t="s">
        <v>3809</v>
      </c>
      <c r="AC145" t="s">
        <v>2393</v>
      </c>
      <c r="AD145" t="s">
        <v>3802</v>
      </c>
      <c r="AE145" t="s">
        <v>2393</v>
      </c>
      <c r="AF145" t="s">
        <v>2393</v>
      </c>
      <c r="AG145" t="s">
        <v>2393</v>
      </c>
      <c r="AH145" t="s">
        <v>2393</v>
      </c>
      <c r="AI145" t="e">
        <v>#N/A</v>
      </c>
      <c r="AJ145" t="s">
        <v>2393</v>
      </c>
      <c r="AK145" t="s">
        <v>2393</v>
      </c>
      <c r="AL145" t="s">
        <v>2393</v>
      </c>
      <c r="AM145" t="s">
        <v>2393</v>
      </c>
      <c r="AN145" t="e">
        <v>#N/A</v>
      </c>
      <c r="AO145" t="s">
        <v>2393</v>
      </c>
      <c r="AP145" t="s">
        <v>2393</v>
      </c>
      <c r="AQ145" t="s">
        <v>2393</v>
      </c>
      <c r="AR145" t="s">
        <v>2393</v>
      </c>
      <c r="AS145" t="e">
        <v>#N/A</v>
      </c>
      <c r="AT145" t="s">
        <v>2393</v>
      </c>
      <c r="AU145" t="s">
        <v>2393</v>
      </c>
      <c r="AV145" t="e">
        <v>#N/A</v>
      </c>
      <c r="AW145" t="s">
        <v>2393</v>
      </c>
      <c r="AX145" t="s">
        <v>2393</v>
      </c>
      <c r="AY145" t="s">
        <v>2393</v>
      </c>
      <c r="AZ145" t="s">
        <v>2393</v>
      </c>
      <c r="BA145" t="s">
        <v>2393</v>
      </c>
      <c r="BB145" t="s">
        <v>2393</v>
      </c>
      <c r="BC145" t="s">
        <v>2393</v>
      </c>
      <c r="BD145" t="s">
        <v>2393</v>
      </c>
      <c r="BE145" t="s">
        <v>2393</v>
      </c>
      <c r="BF145" t="s">
        <v>2393</v>
      </c>
      <c r="BG145" t="s">
        <v>2393</v>
      </c>
      <c r="BH145" t="s">
        <v>2393</v>
      </c>
      <c r="BI145" t="s">
        <v>2393</v>
      </c>
      <c r="BJ145" t="s">
        <v>2393</v>
      </c>
      <c r="BK145" t="s">
        <v>2393</v>
      </c>
      <c r="BL145" t="s">
        <v>2393</v>
      </c>
      <c r="BM145" t="s">
        <v>2393</v>
      </c>
      <c r="BN145" t="s">
        <v>2393</v>
      </c>
      <c r="BO145" t="s">
        <v>2393</v>
      </c>
      <c r="BP145" t="s">
        <v>2393</v>
      </c>
      <c r="BQ145" t="s">
        <v>2393</v>
      </c>
      <c r="BR145" t="s">
        <v>2393</v>
      </c>
      <c r="BS145" t="s">
        <v>2393</v>
      </c>
      <c r="BT145" t="s">
        <v>2393</v>
      </c>
      <c r="BU145" t="s">
        <v>2455</v>
      </c>
      <c r="BV145" t="s">
        <v>2393</v>
      </c>
      <c r="BX145" s="4" t="e">
        <f>INDEX(Table2[#All],MATCH(TEXT(JETNET[[#This Row],[SERNBR]],"000"),Table2[[#All],[SERIAL NUMBER]],0),MATCH("NAME",Table2[#Headers],0))</f>
        <v>#N/A</v>
      </c>
      <c r="BY145" s="4" t="e">
        <f>INDEX(Table2[#All],MATCH(TEXT(JETNET[[#This Row],[SERNBR]],"000"),Table2[[#All],[SERIAL NUMBER]],0),MATCH("N-NUMBER",Table2[#Headers],0))</f>
        <v>#N/A</v>
      </c>
      <c r="BZ145" s="4" t="e">
        <f>"N"&amp;JETNET[[#This Row],[Current N Reg]]&lt;&gt;JETNET[[#This Row],[REGNBR]]</f>
        <v>#N/A</v>
      </c>
    </row>
    <row r="146" spans="1:78" x14ac:dyDescent="0.25">
      <c r="A146" t="s">
        <v>2377</v>
      </c>
      <c r="B146" t="s">
        <v>125</v>
      </c>
      <c r="C146">
        <v>284</v>
      </c>
      <c r="D146" t="s">
        <v>1863</v>
      </c>
      <c r="E146" t="s">
        <v>3812</v>
      </c>
      <c r="F146" t="s">
        <v>3813</v>
      </c>
      <c r="H146" t="s">
        <v>3814</v>
      </c>
      <c r="I146" t="s">
        <v>2690</v>
      </c>
      <c r="J146" t="s">
        <v>3815</v>
      </c>
      <c r="K146" t="s">
        <v>3816</v>
      </c>
      <c r="M146" t="s">
        <v>3817</v>
      </c>
      <c r="O146">
        <v>34295</v>
      </c>
      <c r="P146" t="s">
        <v>3814</v>
      </c>
      <c r="Q146" t="s">
        <v>2690</v>
      </c>
      <c r="R146" t="s">
        <v>3818</v>
      </c>
      <c r="T146" t="s">
        <v>3819</v>
      </c>
      <c r="V146" t="s">
        <v>3820</v>
      </c>
      <c r="W146" t="s">
        <v>3821</v>
      </c>
      <c r="X146" t="s">
        <v>3822</v>
      </c>
      <c r="Y146" t="s">
        <v>3823</v>
      </c>
      <c r="Z146" t="s">
        <v>3824</v>
      </c>
      <c r="AA146" t="s">
        <v>3819</v>
      </c>
      <c r="AB146" t="s">
        <v>3824</v>
      </c>
      <c r="AC146" t="s">
        <v>3825</v>
      </c>
      <c r="AD146" t="s">
        <v>3826</v>
      </c>
      <c r="AE146" t="s">
        <v>2393</v>
      </c>
      <c r="AF146" t="s">
        <v>2393</v>
      </c>
      <c r="AG146" t="s">
        <v>2393</v>
      </c>
      <c r="AH146" t="s">
        <v>2393</v>
      </c>
      <c r="AI146" t="e">
        <v>#N/A</v>
      </c>
      <c r="AJ146" t="s">
        <v>2393</v>
      </c>
      <c r="AK146" t="s">
        <v>2393</v>
      </c>
      <c r="AL146" t="s">
        <v>2393</v>
      </c>
      <c r="AM146" t="s">
        <v>2393</v>
      </c>
      <c r="AN146" t="e">
        <v>#N/A</v>
      </c>
      <c r="AO146" t="s">
        <v>2393</v>
      </c>
      <c r="AP146" t="s">
        <v>2393</v>
      </c>
      <c r="AQ146" t="s">
        <v>2393</v>
      </c>
      <c r="AR146" t="s">
        <v>2393</v>
      </c>
      <c r="AS146" t="e">
        <v>#N/A</v>
      </c>
      <c r="AT146" t="s">
        <v>2393</v>
      </c>
      <c r="AU146" t="s">
        <v>2393</v>
      </c>
      <c r="AV146" t="e">
        <v>#N/A</v>
      </c>
      <c r="AW146" t="s">
        <v>2393</v>
      </c>
      <c r="AX146" t="s">
        <v>2393</v>
      </c>
      <c r="AY146" t="s">
        <v>2393</v>
      </c>
      <c r="AZ146" t="s">
        <v>2393</v>
      </c>
      <c r="BA146" t="s">
        <v>2393</v>
      </c>
      <c r="BB146" t="s">
        <v>2393</v>
      </c>
      <c r="BC146" t="s">
        <v>2393</v>
      </c>
      <c r="BD146" t="s">
        <v>2393</v>
      </c>
      <c r="BE146" t="s">
        <v>2393</v>
      </c>
      <c r="BF146" t="s">
        <v>2393</v>
      </c>
      <c r="BG146" t="s">
        <v>2393</v>
      </c>
      <c r="BH146" t="s">
        <v>2393</v>
      </c>
      <c r="BI146" t="s">
        <v>2393</v>
      </c>
      <c r="BJ146" t="s">
        <v>2393</v>
      </c>
      <c r="BK146" t="s">
        <v>2393</v>
      </c>
      <c r="BL146" t="s">
        <v>2393</v>
      </c>
      <c r="BM146" t="s">
        <v>2393</v>
      </c>
      <c r="BN146" t="s">
        <v>2393</v>
      </c>
      <c r="BO146" t="s">
        <v>2393</v>
      </c>
      <c r="BP146" t="s">
        <v>2393</v>
      </c>
      <c r="BQ146" t="s">
        <v>2393</v>
      </c>
      <c r="BR146" t="s">
        <v>2393</v>
      </c>
      <c r="BS146" t="s">
        <v>2393</v>
      </c>
      <c r="BT146" t="s">
        <v>2393</v>
      </c>
      <c r="BU146" t="s">
        <v>2454</v>
      </c>
      <c r="BV146" t="s">
        <v>2455</v>
      </c>
      <c r="BX146" s="4" t="str">
        <f>INDEX(Table2[#All],MATCH(TEXT(JETNET[[#This Row],[SERNBR]],"000"),Table2[[#All],[SERIAL NUMBER]],0),MATCH("NAME",Table2[#Headers],0))</f>
        <v>JETHQ LLC</v>
      </c>
      <c r="BY146" s="4" t="str">
        <f>INDEX(Table2[#All],MATCH(TEXT(JETNET[[#This Row],[SERNBR]],"000"),Table2[[#All],[SERIAL NUMBER]],0),MATCH("N-NUMBER",Table2[#Headers],0))</f>
        <v>25HQ</v>
      </c>
      <c r="BZ146" s="4" t="b">
        <f>"N"&amp;JETNET[[#This Row],[Current N Reg]]&lt;&gt;JETNET[[#This Row],[REGNBR]]</f>
        <v>1</v>
      </c>
    </row>
    <row r="147" spans="1:78" x14ac:dyDescent="0.25">
      <c r="A147" t="s">
        <v>2377</v>
      </c>
      <c r="B147" t="s">
        <v>125</v>
      </c>
      <c r="C147">
        <v>284</v>
      </c>
      <c r="D147" t="s">
        <v>1863</v>
      </c>
      <c r="E147" t="s">
        <v>3812</v>
      </c>
      <c r="F147" t="s">
        <v>3813</v>
      </c>
      <c r="H147" t="s">
        <v>3814</v>
      </c>
      <c r="I147" t="s">
        <v>2382</v>
      </c>
      <c r="J147" t="s">
        <v>3815</v>
      </c>
      <c r="K147" t="s">
        <v>3816</v>
      </c>
      <c r="M147" t="s">
        <v>3817</v>
      </c>
      <c r="O147">
        <v>34295</v>
      </c>
      <c r="P147" t="s">
        <v>3814</v>
      </c>
      <c r="Q147" t="s">
        <v>2690</v>
      </c>
      <c r="R147" t="s">
        <v>3818</v>
      </c>
      <c r="T147" t="s">
        <v>3819</v>
      </c>
      <c r="V147" t="s">
        <v>3820</v>
      </c>
      <c r="W147" t="s">
        <v>3821</v>
      </c>
      <c r="X147" t="s">
        <v>3822</v>
      </c>
      <c r="Y147" t="s">
        <v>3823</v>
      </c>
      <c r="Z147" t="s">
        <v>3824</v>
      </c>
      <c r="AA147" t="s">
        <v>3819</v>
      </c>
      <c r="AB147" t="s">
        <v>3824</v>
      </c>
      <c r="AC147" t="s">
        <v>3825</v>
      </c>
      <c r="AD147" t="s">
        <v>3826</v>
      </c>
      <c r="AE147" t="s">
        <v>2393</v>
      </c>
      <c r="AF147" t="s">
        <v>2393</v>
      </c>
      <c r="AG147" t="s">
        <v>2393</v>
      </c>
      <c r="AH147" t="s">
        <v>2393</v>
      </c>
      <c r="AI147" t="e">
        <v>#N/A</v>
      </c>
      <c r="AJ147" t="s">
        <v>2393</v>
      </c>
      <c r="AK147" t="s">
        <v>2393</v>
      </c>
      <c r="AL147" t="s">
        <v>2393</v>
      </c>
      <c r="AM147" t="s">
        <v>2393</v>
      </c>
      <c r="AN147" t="e">
        <v>#N/A</v>
      </c>
      <c r="AO147" t="s">
        <v>2393</v>
      </c>
      <c r="AP147" t="s">
        <v>2393</v>
      </c>
      <c r="AQ147" t="s">
        <v>2393</v>
      </c>
      <c r="AR147" t="s">
        <v>2393</v>
      </c>
      <c r="AS147" t="e">
        <v>#N/A</v>
      </c>
      <c r="AT147" t="s">
        <v>2393</v>
      </c>
      <c r="AU147" t="s">
        <v>2393</v>
      </c>
      <c r="AV147" t="e">
        <v>#N/A</v>
      </c>
      <c r="AW147" t="s">
        <v>2393</v>
      </c>
      <c r="AX147" t="s">
        <v>2393</v>
      </c>
      <c r="AY147" t="s">
        <v>2393</v>
      </c>
      <c r="AZ147" t="s">
        <v>2393</v>
      </c>
      <c r="BA147" t="s">
        <v>2393</v>
      </c>
      <c r="BB147" t="s">
        <v>2393</v>
      </c>
      <c r="BC147" t="s">
        <v>2393</v>
      </c>
      <c r="BD147" t="s">
        <v>2393</v>
      </c>
      <c r="BE147" t="s">
        <v>2393</v>
      </c>
      <c r="BF147" t="s">
        <v>2393</v>
      </c>
      <c r="BG147" t="s">
        <v>2393</v>
      </c>
      <c r="BH147" t="s">
        <v>2393</v>
      </c>
      <c r="BI147" t="s">
        <v>2393</v>
      </c>
      <c r="BJ147" t="s">
        <v>2393</v>
      </c>
      <c r="BK147" t="s">
        <v>2393</v>
      </c>
      <c r="BL147" t="s">
        <v>2393</v>
      </c>
      <c r="BM147" t="s">
        <v>2393</v>
      </c>
      <c r="BN147" t="s">
        <v>2393</v>
      </c>
      <c r="BO147" t="s">
        <v>2393</v>
      </c>
      <c r="BP147" t="s">
        <v>2393</v>
      </c>
      <c r="BQ147" t="s">
        <v>2393</v>
      </c>
      <c r="BR147" t="s">
        <v>2393</v>
      </c>
      <c r="BS147" t="s">
        <v>2393</v>
      </c>
      <c r="BT147" t="s">
        <v>2393</v>
      </c>
      <c r="BU147" t="s">
        <v>2454</v>
      </c>
      <c r="BV147" t="s">
        <v>2455</v>
      </c>
      <c r="BX147" s="4" t="str">
        <f>INDEX(Table2[#All],MATCH(TEXT(JETNET[[#This Row],[SERNBR]],"000"),Table2[[#All],[SERIAL NUMBER]],0),MATCH("NAME",Table2[#Headers],0))</f>
        <v>JETHQ LLC</v>
      </c>
      <c r="BY147" s="4" t="str">
        <f>INDEX(Table2[#All],MATCH(TEXT(JETNET[[#This Row],[SERNBR]],"000"),Table2[[#All],[SERIAL NUMBER]],0),MATCH("N-NUMBER",Table2[#Headers],0))</f>
        <v>25HQ</v>
      </c>
      <c r="BZ147" s="4" t="b">
        <f>"N"&amp;JETNET[[#This Row],[Current N Reg]]&lt;&gt;JETNET[[#This Row],[REGNBR]]</f>
        <v>1</v>
      </c>
    </row>
    <row r="148" spans="1:78" hidden="1" x14ac:dyDescent="0.25">
      <c r="A148" t="s">
        <v>2377</v>
      </c>
      <c r="B148" t="s">
        <v>125</v>
      </c>
      <c r="C148">
        <v>285</v>
      </c>
      <c r="D148" t="s">
        <v>22</v>
      </c>
      <c r="E148" t="s">
        <v>22</v>
      </c>
      <c r="F148" t="s">
        <v>3827</v>
      </c>
      <c r="G148" t="s">
        <v>2596</v>
      </c>
      <c r="H148" t="s">
        <v>2381</v>
      </c>
      <c r="I148" t="s">
        <v>2520</v>
      </c>
      <c r="J148" t="s">
        <v>3828</v>
      </c>
      <c r="K148" t="s">
        <v>3829</v>
      </c>
      <c r="L148" t="s">
        <v>3830</v>
      </c>
      <c r="M148" t="s">
        <v>3831</v>
      </c>
      <c r="N148" t="s">
        <v>2596</v>
      </c>
      <c r="O148">
        <v>49588</v>
      </c>
      <c r="P148" t="s">
        <v>2381</v>
      </c>
      <c r="Q148" t="s">
        <v>2441</v>
      </c>
      <c r="R148" t="s">
        <v>3832</v>
      </c>
      <c r="S148" t="s">
        <v>3833</v>
      </c>
      <c r="T148" t="s">
        <v>3834</v>
      </c>
      <c r="V148" t="s">
        <v>3835</v>
      </c>
      <c r="W148" t="s">
        <v>3836</v>
      </c>
      <c r="Y148" t="s">
        <v>3837</v>
      </c>
      <c r="Z148" t="s">
        <v>3834</v>
      </c>
      <c r="AC148" t="s">
        <v>3838</v>
      </c>
      <c r="AD148" t="s">
        <v>3839</v>
      </c>
      <c r="AE148" t="s">
        <v>2152</v>
      </c>
      <c r="AF148" t="s">
        <v>3840</v>
      </c>
      <c r="AG148" t="s">
        <v>3841</v>
      </c>
      <c r="AH148" t="s">
        <v>2596</v>
      </c>
      <c r="AI148" t="e">
        <v>#N/A</v>
      </c>
      <c r="AJ148" t="s">
        <v>2393</v>
      </c>
      <c r="AK148" t="s">
        <v>2393</v>
      </c>
      <c r="AL148" t="s">
        <v>3842</v>
      </c>
      <c r="AM148" t="s">
        <v>3843</v>
      </c>
      <c r="AN148" t="e">
        <v>#N/A</v>
      </c>
      <c r="AO148" t="s">
        <v>2393</v>
      </c>
      <c r="AP148" t="s">
        <v>2393</v>
      </c>
      <c r="AQ148" t="s">
        <v>2393</v>
      </c>
      <c r="AR148" t="s">
        <v>2393</v>
      </c>
      <c r="AS148" t="e">
        <v>#N/A</v>
      </c>
      <c r="AT148" t="s">
        <v>2393</v>
      </c>
      <c r="AU148" t="s">
        <v>2393</v>
      </c>
      <c r="AV148" t="e">
        <v>#N/A</v>
      </c>
      <c r="AW148" t="s">
        <v>2393</v>
      </c>
      <c r="AX148" t="s">
        <v>2393</v>
      </c>
      <c r="AY148" t="s">
        <v>2393</v>
      </c>
      <c r="AZ148" t="s">
        <v>2393</v>
      </c>
      <c r="BA148" t="s">
        <v>2393</v>
      </c>
      <c r="BB148" t="s">
        <v>2393</v>
      </c>
      <c r="BC148" t="s">
        <v>2393</v>
      </c>
      <c r="BD148" t="s">
        <v>2393</v>
      </c>
      <c r="BE148" t="s">
        <v>2393</v>
      </c>
      <c r="BF148" t="s">
        <v>2393</v>
      </c>
      <c r="BG148" t="s">
        <v>3843</v>
      </c>
      <c r="BH148" t="s">
        <v>3844</v>
      </c>
      <c r="BI148" t="s">
        <v>3845</v>
      </c>
      <c r="BJ148" t="s">
        <v>3457</v>
      </c>
      <c r="BK148" t="s">
        <v>3846</v>
      </c>
      <c r="BL148" t="s">
        <v>2393</v>
      </c>
      <c r="BM148" t="s">
        <v>2393</v>
      </c>
      <c r="BN148" t="s">
        <v>3847</v>
      </c>
      <c r="BO148" t="s">
        <v>2596</v>
      </c>
      <c r="BP148" t="s">
        <v>3848</v>
      </c>
      <c r="BQ148" t="s">
        <v>2434</v>
      </c>
      <c r="BR148" t="s">
        <v>3849</v>
      </c>
      <c r="BS148" t="s">
        <v>2393</v>
      </c>
      <c r="BT148" t="s">
        <v>2393</v>
      </c>
      <c r="BU148" t="s">
        <v>2454</v>
      </c>
      <c r="BV148" t="s">
        <v>2455</v>
      </c>
      <c r="BX148" s="4" t="str">
        <f>INDEX(Table2[#All],MATCH(TEXT(JETNET[[#This Row],[SERNBR]],"000"),Table2[[#All],[SERIAL NUMBER]],0),MATCH("NAME",Table2[#Headers],0))</f>
        <v>PFC HOLDINGS LLC</v>
      </c>
      <c r="BY148" s="4" t="str">
        <f>INDEX(Table2[#All],MATCH(TEXT(JETNET[[#This Row],[SERNBR]],"000"),Table2[[#All],[SERIAL NUMBER]],0),MATCH("N-NUMBER",Table2[#Headers],0))</f>
        <v>285GA</v>
      </c>
      <c r="BZ148" s="4" t="b">
        <f>"N"&amp;JETNET[[#This Row],[Current N Reg]]&lt;&gt;JETNET[[#This Row],[REGNBR]]</f>
        <v>0</v>
      </c>
    </row>
    <row r="149" spans="1:78" hidden="1" x14ac:dyDescent="0.25">
      <c r="A149" t="s">
        <v>2377</v>
      </c>
      <c r="B149" t="s">
        <v>125</v>
      </c>
      <c r="C149">
        <v>285</v>
      </c>
      <c r="D149" t="s">
        <v>22</v>
      </c>
      <c r="E149" t="s">
        <v>22</v>
      </c>
      <c r="F149" t="s">
        <v>3827</v>
      </c>
      <c r="G149" t="s">
        <v>2596</v>
      </c>
      <c r="H149" t="s">
        <v>2381</v>
      </c>
      <c r="I149" t="s">
        <v>2382</v>
      </c>
      <c r="J149" t="s">
        <v>3850</v>
      </c>
      <c r="K149" t="s">
        <v>3851</v>
      </c>
      <c r="M149" t="s">
        <v>3852</v>
      </c>
      <c r="N149" t="s">
        <v>2596</v>
      </c>
      <c r="O149">
        <v>49445</v>
      </c>
      <c r="P149" t="s">
        <v>2381</v>
      </c>
      <c r="Q149" t="s">
        <v>2400</v>
      </c>
      <c r="T149" t="s">
        <v>3853</v>
      </c>
      <c r="V149" t="s">
        <v>3854</v>
      </c>
      <c r="W149" t="s">
        <v>3855</v>
      </c>
      <c r="X149" t="s">
        <v>2404</v>
      </c>
      <c r="Z149" t="s">
        <v>3853</v>
      </c>
      <c r="AC149" t="s">
        <v>3838</v>
      </c>
      <c r="AD149" t="s">
        <v>3839</v>
      </c>
      <c r="AE149" t="s">
        <v>2152</v>
      </c>
      <c r="AF149" t="s">
        <v>3840</v>
      </c>
      <c r="AG149" t="s">
        <v>3841</v>
      </c>
      <c r="AH149" t="s">
        <v>2596</v>
      </c>
      <c r="AI149" t="e">
        <v>#N/A</v>
      </c>
      <c r="AJ149" t="s">
        <v>2393</v>
      </c>
      <c r="AK149" t="s">
        <v>2393</v>
      </c>
      <c r="AL149" t="s">
        <v>3842</v>
      </c>
      <c r="AM149" t="s">
        <v>3843</v>
      </c>
      <c r="AN149" t="e">
        <v>#N/A</v>
      </c>
      <c r="AO149" t="s">
        <v>2393</v>
      </c>
      <c r="AP149" t="s">
        <v>2393</v>
      </c>
      <c r="AQ149" t="s">
        <v>2393</v>
      </c>
      <c r="AR149" t="s">
        <v>2393</v>
      </c>
      <c r="AS149" t="e">
        <v>#N/A</v>
      </c>
      <c r="AT149" t="s">
        <v>2393</v>
      </c>
      <c r="AU149" t="s">
        <v>2393</v>
      </c>
      <c r="AV149" t="e">
        <v>#N/A</v>
      </c>
      <c r="AW149" t="s">
        <v>2393</v>
      </c>
      <c r="AX149" t="s">
        <v>2393</v>
      </c>
      <c r="AY149" t="s">
        <v>2393</v>
      </c>
      <c r="AZ149" t="s">
        <v>2393</v>
      </c>
      <c r="BA149" t="s">
        <v>2393</v>
      </c>
      <c r="BB149" t="s">
        <v>2393</v>
      </c>
      <c r="BC149" t="s">
        <v>2393</v>
      </c>
      <c r="BD149" t="s">
        <v>2393</v>
      </c>
      <c r="BE149" t="s">
        <v>2393</v>
      </c>
      <c r="BF149" t="s">
        <v>2393</v>
      </c>
      <c r="BG149" t="s">
        <v>3843</v>
      </c>
      <c r="BH149" t="s">
        <v>3844</v>
      </c>
      <c r="BI149" t="s">
        <v>3845</v>
      </c>
      <c r="BJ149" t="s">
        <v>3457</v>
      </c>
      <c r="BK149" t="s">
        <v>3846</v>
      </c>
      <c r="BL149" t="s">
        <v>2393</v>
      </c>
      <c r="BM149" t="s">
        <v>2393</v>
      </c>
      <c r="BN149" t="s">
        <v>3847</v>
      </c>
      <c r="BO149" t="s">
        <v>2596</v>
      </c>
      <c r="BP149" t="s">
        <v>3848</v>
      </c>
      <c r="BQ149" t="s">
        <v>2434</v>
      </c>
      <c r="BR149" t="s">
        <v>3849</v>
      </c>
      <c r="BS149" t="s">
        <v>2393</v>
      </c>
      <c r="BT149" t="s">
        <v>2393</v>
      </c>
      <c r="BU149" t="s">
        <v>2393</v>
      </c>
      <c r="BV149" t="s">
        <v>2393</v>
      </c>
      <c r="BX149" s="4" t="str">
        <f>INDEX(Table2[#All],MATCH(TEXT(JETNET[[#This Row],[SERNBR]],"000"),Table2[[#All],[SERIAL NUMBER]],0),MATCH("NAME",Table2[#Headers],0))</f>
        <v>PFC HOLDINGS LLC</v>
      </c>
      <c r="BY149" s="4" t="str">
        <f>INDEX(Table2[#All],MATCH(TEXT(JETNET[[#This Row],[SERNBR]],"000"),Table2[[#All],[SERIAL NUMBER]],0),MATCH("N-NUMBER",Table2[#Headers],0))</f>
        <v>285GA</v>
      </c>
      <c r="BZ149" s="4" t="b">
        <f>"N"&amp;JETNET[[#This Row],[Current N Reg]]&lt;&gt;JETNET[[#This Row],[REGNBR]]</f>
        <v>0</v>
      </c>
    </row>
    <row r="150" spans="1:78" hidden="1" x14ac:dyDescent="0.25">
      <c r="A150" t="s">
        <v>2377</v>
      </c>
      <c r="B150" t="s">
        <v>125</v>
      </c>
      <c r="C150">
        <v>286</v>
      </c>
      <c r="D150" t="s">
        <v>10</v>
      </c>
      <c r="E150" t="s">
        <v>10</v>
      </c>
      <c r="F150" t="s">
        <v>3856</v>
      </c>
      <c r="G150" t="s">
        <v>2580</v>
      </c>
      <c r="H150" t="s">
        <v>2381</v>
      </c>
      <c r="I150" t="s">
        <v>2459</v>
      </c>
      <c r="J150" t="s">
        <v>3857</v>
      </c>
      <c r="K150" t="s">
        <v>3858</v>
      </c>
      <c r="L150" t="s">
        <v>3859</v>
      </c>
      <c r="M150" t="s">
        <v>3860</v>
      </c>
      <c r="N150" t="s">
        <v>2409</v>
      </c>
      <c r="O150" t="s">
        <v>3861</v>
      </c>
      <c r="P150" t="s">
        <v>2381</v>
      </c>
      <c r="Q150" t="s">
        <v>2400</v>
      </c>
      <c r="R150" t="s">
        <v>3862</v>
      </c>
      <c r="S150" t="s">
        <v>3863</v>
      </c>
      <c r="T150" t="s">
        <v>3864</v>
      </c>
      <c r="V150" t="s">
        <v>2465</v>
      </c>
      <c r="W150" t="s">
        <v>3865</v>
      </c>
      <c r="X150" t="s">
        <v>2655</v>
      </c>
      <c r="Y150" t="s">
        <v>3866</v>
      </c>
      <c r="Z150" t="s">
        <v>3867</v>
      </c>
      <c r="AA150" t="s">
        <v>3867</v>
      </c>
      <c r="AC150" t="s">
        <v>2393</v>
      </c>
      <c r="AD150" t="s">
        <v>3868</v>
      </c>
      <c r="AE150" t="s">
        <v>2127</v>
      </c>
      <c r="AF150" t="s">
        <v>3869</v>
      </c>
      <c r="AG150" t="s">
        <v>3870</v>
      </c>
      <c r="AH150" t="s">
        <v>2580</v>
      </c>
      <c r="AI150" t="e">
        <v>#N/A</v>
      </c>
      <c r="AJ150" t="s">
        <v>2393</v>
      </c>
      <c r="AK150" t="s">
        <v>2393</v>
      </c>
      <c r="AL150" t="s">
        <v>2393</v>
      </c>
      <c r="AM150" t="s">
        <v>2393</v>
      </c>
      <c r="AN150" t="e">
        <v>#N/A</v>
      </c>
      <c r="AO150" t="s">
        <v>2393</v>
      </c>
      <c r="AP150" t="s">
        <v>2393</v>
      </c>
      <c r="AQ150" t="s">
        <v>2393</v>
      </c>
      <c r="AR150" t="s">
        <v>2393</v>
      </c>
      <c r="AS150" t="e">
        <v>#N/A</v>
      </c>
      <c r="AT150" t="s">
        <v>2393</v>
      </c>
      <c r="AU150" t="s">
        <v>2393</v>
      </c>
      <c r="AV150" t="e">
        <v>#N/A</v>
      </c>
      <c r="AW150" t="s">
        <v>3871</v>
      </c>
      <c r="AX150" t="s">
        <v>3872</v>
      </c>
      <c r="AY150" t="s">
        <v>2393</v>
      </c>
      <c r="AZ150" t="s">
        <v>3383</v>
      </c>
      <c r="BA150" t="s">
        <v>3873</v>
      </c>
      <c r="BB150" t="s">
        <v>3874</v>
      </c>
      <c r="BC150" t="s">
        <v>3875</v>
      </c>
      <c r="BD150" t="s">
        <v>3876</v>
      </c>
      <c r="BE150" t="s">
        <v>2393</v>
      </c>
      <c r="BF150" t="s">
        <v>2393</v>
      </c>
      <c r="BG150" t="s">
        <v>2393</v>
      </c>
      <c r="BH150" t="s">
        <v>2393</v>
      </c>
      <c r="BI150" t="s">
        <v>2393</v>
      </c>
      <c r="BJ150" t="s">
        <v>2393</v>
      </c>
      <c r="BK150" t="s">
        <v>2393</v>
      </c>
      <c r="BL150" t="s">
        <v>2393</v>
      </c>
      <c r="BM150" t="s">
        <v>2393</v>
      </c>
      <c r="BN150" t="s">
        <v>2393</v>
      </c>
      <c r="BO150" t="s">
        <v>2393</v>
      </c>
      <c r="BP150" t="s">
        <v>2393</v>
      </c>
      <c r="BQ150" t="s">
        <v>2393</v>
      </c>
      <c r="BR150" t="s">
        <v>2393</v>
      </c>
      <c r="BS150" t="s">
        <v>2393</v>
      </c>
      <c r="BT150" t="s">
        <v>2393</v>
      </c>
      <c r="BU150" t="s">
        <v>2454</v>
      </c>
      <c r="BV150" t="s">
        <v>2394</v>
      </c>
      <c r="BX150" s="4" t="str">
        <f>INDEX(Table2[#All],MATCH(TEXT(JETNET[[#This Row],[SERNBR]],"000"),Table2[[#All],[SERIAL NUMBER]],0),MATCH("NAME",Table2[#Headers],0))</f>
        <v>N995DP LLC</v>
      </c>
      <c r="BY150" s="4" t="str">
        <f>INDEX(Table2[#All],MATCH(TEXT(JETNET[[#This Row],[SERNBR]],"000"),Table2[[#All],[SERIAL NUMBER]],0),MATCH("N-NUMBER",Table2[#Headers],0))</f>
        <v>1924D</v>
      </c>
      <c r="BZ150" s="4" t="b">
        <f>"N"&amp;JETNET[[#This Row],[Current N Reg]]&lt;&gt;JETNET[[#This Row],[REGNBR]]</f>
        <v>0</v>
      </c>
    </row>
    <row r="151" spans="1:78" hidden="1" x14ac:dyDescent="0.25">
      <c r="A151" t="s">
        <v>2377</v>
      </c>
      <c r="B151" t="s">
        <v>125</v>
      </c>
      <c r="C151">
        <v>286</v>
      </c>
      <c r="D151" t="s">
        <v>10</v>
      </c>
      <c r="E151" t="s">
        <v>10</v>
      </c>
      <c r="F151" t="s">
        <v>3856</v>
      </c>
      <c r="G151" t="s">
        <v>2580</v>
      </c>
      <c r="H151" t="s">
        <v>2381</v>
      </c>
      <c r="I151" t="s">
        <v>2382</v>
      </c>
      <c r="J151" t="s">
        <v>3877</v>
      </c>
      <c r="K151" t="s">
        <v>3878</v>
      </c>
      <c r="M151" t="s">
        <v>3879</v>
      </c>
      <c r="N151" t="s">
        <v>2580</v>
      </c>
      <c r="O151" t="s">
        <v>3880</v>
      </c>
      <c r="P151" t="s">
        <v>2381</v>
      </c>
      <c r="Q151" t="s">
        <v>2400</v>
      </c>
      <c r="T151" t="s">
        <v>3881</v>
      </c>
      <c r="V151" t="s">
        <v>2895</v>
      </c>
      <c r="W151" t="s">
        <v>3882</v>
      </c>
      <c r="X151" t="s">
        <v>3883</v>
      </c>
      <c r="Y151" t="s">
        <v>3884</v>
      </c>
      <c r="Z151" t="s">
        <v>3885</v>
      </c>
      <c r="AA151" t="s">
        <v>3886</v>
      </c>
      <c r="AB151" t="s">
        <v>3885</v>
      </c>
      <c r="AC151" t="s">
        <v>2393</v>
      </c>
      <c r="AD151" t="s">
        <v>3868</v>
      </c>
      <c r="AE151" t="s">
        <v>2127</v>
      </c>
      <c r="AF151" t="s">
        <v>3869</v>
      </c>
      <c r="AG151" t="s">
        <v>3870</v>
      </c>
      <c r="AH151" t="s">
        <v>2580</v>
      </c>
      <c r="AI151" t="e">
        <v>#N/A</v>
      </c>
      <c r="AJ151" t="s">
        <v>2393</v>
      </c>
      <c r="AK151" t="s">
        <v>2393</v>
      </c>
      <c r="AL151" t="s">
        <v>2393</v>
      </c>
      <c r="AM151" t="s">
        <v>2393</v>
      </c>
      <c r="AN151" t="e">
        <v>#N/A</v>
      </c>
      <c r="AO151" t="s">
        <v>2393</v>
      </c>
      <c r="AP151" t="s">
        <v>2393</v>
      </c>
      <c r="AQ151" t="s">
        <v>2393</v>
      </c>
      <c r="AR151" t="s">
        <v>2393</v>
      </c>
      <c r="AS151" t="e">
        <v>#N/A</v>
      </c>
      <c r="AT151" t="s">
        <v>2393</v>
      </c>
      <c r="AU151" t="s">
        <v>2393</v>
      </c>
      <c r="AV151" t="e">
        <v>#N/A</v>
      </c>
      <c r="AW151" t="s">
        <v>3871</v>
      </c>
      <c r="AX151" t="s">
        <v>3872</v>
      </c>
      <c r="AY151" t="s">
        <v>2393</v>
      </c>
      <c r="AZ151" t="s">
        <v>3383</v>
      </c>
      <c r="BA151" t="s">
        <v>3873</v>
      </c>
      <c r="BB151" t="s">
        <v>3874</v>
      </c>
      <c r="BC151" t="s">
        <v>3875</v>
      </c>
      <c r="BD151" t="s">
        <v>3876</v>
      </c>
      <c r="BE151" t="s">
        <v>2393</v>
      </c>
      <c r="BF151" t="s">
        <v>2393</v>
      </c>
      <c r="BG151" t="s">
        <v>2393</v>
      </c>
      <c r="BH151" t="s">
        <v>2393</v>
      </c>
      <c r="BI151" t="s">
        <v>2393</v>
      </c>
      <c r="BJ151" t="s">
        <v>2393</v>
      </c>
      <c r="BK151" t="s">
        <v>2393</v>
      </c>
      <c r="BL151" t="s">
        <v>2393</v>
      </c>
      <c r="BM151" t="s">
        <v>2393</v>
      </c>
      <c r="BN151" t="s">
        <v>2393</v>
      </c>
      <c r="BO151" t="s">
        <v>2393</v>
      </c>
      <c r="BP151" t="s">
        <v>2393</v>
      </c>
      <c r="BQ151" t="s">
        <v>2393</v>
      </c>
      <c r="BR151" t="s">
        <v>2393</v>
      </c>
      <c r="BS151" t="s">
        <v>2393</v>
      </c>
      <c r="BT151" t="s">
        <v>2393</v>
      </c>
      <c r="BU151" t="s">
        <v>2393</v>
      </c>
      <c r="BV151" t="s">
        <v>2394</v>
      </c>
      <c r="BX151" s="4" t="str">
        <f>INDEX(Table2[#All],MATCH(TEXT(JETNET[[#This Row],[SERNBR]],"000"),Table2[[#All],[SERIAL NUMBER]],0),MATCH("NAME",Table2[#Headers],0))</f>
        <v>N995DP LLC</v>
      </c>
      <c r="BY151" s="4" t="str">
        <f>INDEX(Table2[#All],MATCH(TEXT(JETNET[[#This Row],[SERNBR]],"000"),Table2[[#All],[SERIAL NUMBER]],0),MATCH("N-NUMBER",Table2[#Headers],0))</f>
        <v>1924D</v>
      </c>
      <c r="BZ151" s="4" t="b">
        <f>"N"&amp;JETNET[[#This Row],[Current N Reg]]&lt;&gt;JETNET[[#This Row],[REGNBR]]</f>
        <v>0</v>
      </c>
    </row>
    <row r="152" spans="1:78" hidden="1" x14ac:dyDescent="0.25">
      <c r="A152" t="s">
        <v>2377</v>
      </c>
      <c r="B152" t="s">
        <v>125</v>
      </c>
      <c r="C152">
        <v>287</v>
      </c>
      <c r="D152" t="s">
        <v>24</v>
      </c>
      <c r="E152" t="s">
        <v>3887</v>
      </c>
      <c r="G152" t="s">
        <v>2436</v>
      </c>
      <c r="H152" t="s">
        <v>2381</v>
      </c>
      <c r="I152" t="s">
        <v>2382</v>
      </c>
      <c r="J152" t="s">
        <v>3888</v>
      </c>
      <c r="K152" t="s">
        <v>3889</v>
      </c>
      <c r="M152" t="s">
        <v>3890</v>
      </c>
      <c r="N152" t="s">
        <v>2436</v>
      </c>
      <c r="O152">
        <v>66512</v>
      </c>
      <c r="P152" t="s">
        <v>2381</v>
      </c>
      <c r="Q152" t="s">
        <v>2400</v>
      </c>
      <c r="T152" t="s">
        <v>3891</v>
      </c>
      <c r="V152" t="s">
        <v>3892</v>
      </c>
      <c r="W152" t="s">
        <v>3893</v>
      </c>
      <c r="X152" t="s">
        <v>2390</v>
      </c>
      <c r="Z152" t="s">
        <v>3891</v>
      </c>
      <c r="AC152" t="s">
        <v>2393</v>
      </c>
      <c r="AD152" t="s">
        <v>3894</v>
      </c>
      <c r="AE152" t="s">
        <v>2393</v>
      </c>
      <c r="AF152" t="s">
        <v>2393</v>
      </c>
      <c r="AG152" t="s">
        <v>2393</v>
      </c>
      <c r="AH152" t="s">
        <v>2393</v>
      </c>
      <c r="AI152" t="e">
        <v>#N/A</v>
      </c>
      <c r="AJ152" t="s">
        <v>2393</v>
      </c>
      <c r="AK152" t="s">
        <v>2393</v>
      </c>
      <c r="AL152" t="s">
        <v>2393</v>
      </c>
      <c r="AM152" t="s">
        <v>2393</v>
      </c>
      <c r="AN152" t="e">
        <v>#N/A</v>
      </c>
      <c r="AO152" t="s">
        <v>2393</v>
      </c>
      <c r="AP152" t="s">
        <v>2393</v>
      </c>
      <c r="AQ152" t="s">
        <v>2393</v>
      </c>
      <c r="AR152" t="s">
        <v>2393</v>
      </c>
      <c r="AS152" t="e">
        <v>#N/A</v>
      </c>
      <c r="AT152" t="s">
        <v>2393</v>
      </c>
      <c r="AU152" t="s">
        <v>2393</v>
      </c>
      <c r="AV152" t="e">
        <v>#N/A</v>
      </c>
      <c r="AW152" t="s">
        <v>2393</v>
      </c>
      <c r="AX152" t="s">
        <v>2393</v>
      </c>
      <c r="AY152" t="s">
        <v>2393</v>
      </c>
      <c r="AZ152" t="s">
        <v>2393</v>
      </c>
      <c r="BA152" t="s">
        <v>2393</v>
      </c>
      <c r="BB152" t="s">
        <v>2393</v>
      </c>
      <c r="BC152" t="s">
        <v>2393</v>
      </c>
      <c r="BD152" t="s">
        <v>2393</v>
      </c>
      <c r="BE152" t="s">
        <v>2393</v>
      </c>
      <c r="BF152" t="s">
        <v>2393</v>
      </c>
      <c r="BG152" t="s">
        <v>2393</v>
      </c>
      <c r="BH152" t="s">
        <v>2393</v>
      </c>
      <c r="BI152" t="s">
        <v>2393</v>
      </c>
      <c r="BJ152" t="s">
        <v>2393</v>
      </c>
      <c r="BK152" t="s">
        <v>2393</v>
      </c>
      <c r="BL152" t="s">
        <v>2393</v>
      </c>
      <c r="BM152" t="s">
        <v>2393</v>
      </c>
      <c r="BN152" t="s">
        <v>2393</v>
      </c>
      <c r="BO152" t="s">
        <v>2393</v>
      </c>
      <c r="BP152" t="s">
        <v>2393</v>
      </c>
      <c r="BQ152" t="s">
        <v>2393</v>
      </c>
      <c r="BR152" t="s">
        <v>2393</v>
      </c>
      <c r="BS152" t="s">
        <v>2393</v>
      </c>
      <c r="BT152" t="s">
        <v>2393</v>
      </c>
      <c r="BU152" t="s">
        <v>2393</v>
      </c>
      <c r="BV152" t="s">
        <v>2393</v>
      </c>
      <c r="BX152" s="4" t="str">
        <f>INDEX(Table2[#All],MATCH(TEXT(JETNET[[#This Row],[SERNBR]],"000"),Table2[[#All],[SERIAL NUMBER]],0),MATCH("NAME",Table2[#Headers],0))</f>
        <v>MMTH AIR LLC</v>
      </c>
      <c r="BY152" s="4" t="str">
        <f>INDEX(Table2[#All],MATCH(TEXT(JETNET[[#This Row],[SERNBR]],"000"),Table2[[#All],[SERIAL NUMBER]],0),MATCH("N-NUMBER",Table2[#Headers],0))</f>
        <v>318KS</v>
      </c>
      <c r="BZ152" s="4" t="b">
        <f>"N"&amp;JETNET[[#This Row],[Current N Reg]]&lt;&gt;JETNET[[#This Row],[REGNBR]]</f>
        <v>0</v>
      </c>
    </row>
    <row r="153" spans="1:78" hidden="1" x14ac:dyDescent="0.25">
      <c r="A153" t="s">
        <v>2377</v>
      </c>
      <c r="B153" t="s">
        <v>125</v>
      </c>
      <c r="C153">
        <v>288</v>
      </c>
      <c r="D153" t="s">
        <v>1865</v>
      </c>
      <c r="E153" t="s">
        <v>3895</v>
      </c>
      <c r="F153" t="s">
        <v>3896</v>
      </c>
      <c r="H153" t="s">
        <v>3897</v>
      </c>
      <c r="I153" t="s">
        <v>2690</v>
      </c>
      <c r="J153" t="s">
        <v>3898</v>
      </c>
      <c r="K153" t="s">
        <v>3899</v>
      </c>
      <c r="L153" t="s">
        <v>3900</v>
      </c>
      <c r="M153" t="s">
        <v>3901</v>
      </c>
      <c r="O153">
        <v>1531</v>
      </c>
      <c r="P153" t="s">
        <v>3897</v>
      </c>
      <c r="Q153" t="s">
        <v>2690</v>
      </c>
      <c r="R153" t="s">
        <v>3902</v>
      </c>
      <c r="S153" t="s">
        <v>3903</v>
      </c>
      <c r="T153" t="s">
        <v>3904</v>
      </c>
      <c r="V153" t="s">
        <v>3905</v>
      </c>
      <c r="W153" t="s">
        <v>3906</v>
      </c>
      <c r="X153" t="s">
        <v>2979</v>
      </c>
      <c r="Y153" t="s">
        <v>3907</v>
      </c>
      <c r="Z153" t="s">
        <v>3908</v>
      </c>
      <c r="AA153" t="s">
        <v>3904</v>
      </c>
      <c r="AB153" t="s">
        <v>3908</v>
      </c>
      <c r="AC153" t="s">
        <v>2393</v>
      </c>
      <c r="AD153" t="s">
        <v>3909</v>
      </c>
      <c r="AE153" t="s">
        <v>3910</v>
      </c>
      <c r="AF153" t="s">
        <v>2393</v>
      </c>
      <c r="AG153" t="s">
        <v>3911</v>
      </c>
      <c r="AH153" t="s">
        <v>3912</v>
      </c>
      <c r="AI153" t="e">
        <v>#N/A</v>
      </c>
      <c r="AJ153" t="s">
        <v>2393</v>
      </c>
      <c r="AK153" t="s">
        <v>2393</v>
      </c>
      <c r="AL153" t="s">
        <v>2393</v>
      </c>
      <c r="AM153" t="s">
        <v>2393</v>
      </c>
      <c r="AN153" t="e">
        <v>#N/A</v>
      </c>
      <c r="AO153" t="s">
        <v>2393</v>
      </c>
      <c r="AP153" t="s">
        <v>2393</v>
      </c>
      <c r="AQ153" t="s">
        <v>2393</v>
      </c>
      <c r="AR153" t="s">
        <v>2393</v>
      </c>
      <c r="AS153" t="e">
        <v>#N/A</v>
      </c>
      <c r="AT153" t="s">
        <v>2393</v>
      </c>
      <c r="AU153" t="s">
        <v>2393</v>
      </c>
      <c r="AV153" t="e">
        <v>#N/A</v>
      </c>
      <c r="AW153" t="s">
        <v>2393</v>
      </c>
      <c r="AX153" t="s">
        <v>2393</v>
      </c>
      <c r="AY153" t="s">
        <v>2393</v>
      </c>
      <c r="AZ153" t="s">
        <v>2393</v>
      </c>
      <c r="BA153" t="s">
        <v>2393</v>
      </c>
      <c r="BB153" t="s">
        <v>2393</v>
      </c>
      <c r="BC153" t="s">
        <v>2393</v>
      </c>
      <c r="BD153" t="s">
        <v>2393</v>
      </c>
      <c r="BE153" t="s">
        <v>2393</v>
      </c>
      <c r="BF153" t="s">
        <v>2393</v>
      </c>
      <c r="BG153" t="s">
        <v>2393</v>
      </c>
      <c r="BH153" t="s">
        <v>2393</v>
      </c>
      <c r="BI153" t="s">
        <v>2393</v>
      </c>
      <c r="BJ153" t="s">
        <v>2393</v>
      </c>
      <c r="BK153" t="s">
        <v>2393</v>
      </c>
      <c r="BL153" t="s">
        <v>2393</v>
      </c>
      <c r="BM153" t="s">
        <v>2393</v>
      </c>
      <c r="BN153" t="s">
        <v>2393</v>
      </c>
      <c r="BO153" t="s">
        <v>2393</v>
      </c>
      <c r="BP153" t="s">
        <v>2393</v>
      </c>
      <c r="BQ153" t="s">
        <v>2393</v>
      </c>
      <c r="BR153" t="s">
        <v>2393</v>
      </c>
      <c r="BS153" t="s">
        <v>2393</v>
      </c>
      <c r="BT153" t="s">
        <v>2393</v>
      </c>
      <c r="BU153" t="s">
        <v>2454</v>
      </c>
      <c r="BV153" t="s">
        <v>2394</v>
      </c>
      <c r="BX153" s="4" t="e">
        <f>INDEX(Table2[#All],MATCH(TEXT(JETNET[[#This Row],[SERNBR]],"000"),Table2[[#All],[SERIAL NUMBER]],0),MATCH("NAME",Table2[#Headers],0))</f>
        <v>#N/A</v>
      </c>
      <c r="BY153" s="4" t="e">
        <f>INDEX(Table2[#All],MATCH(TEXT(JETNET[[#This Row],[SERNBR]],"000"),Table2[[#All],[SERIAL NUMBER]],0),MATCH("N-NUMBER",Table2[#Headers],0))</f>
        <v>#N/A</v>
      </c>
      <c r="BZ153" s="4" t="e">
        <f>"N"&amp;JETNET[[#This Row],[Current N Reg]]&lt;&gt;JETNET[[#This Row],[REGNBR]]</f>
        <v>#N/A</v>
      </c>
    </row>
    <row r="154" spans="1:78" hidden="1" x14ac:dyDescent="0.25">
      <c r="A154" t="s">
        <v>2377</v>
      </c>
      <c r="B154" t="s">
        <v>125</v>
      </c>
      <c r="C154">
        <v>288</v>
      </c>
      <c r="D154" t="s">
        <v>1865</v>
      </c>
      <c r="E154" t="s">
        <v>3895</v>
      </c>
      <c r="F154" t="s">
        <v>3896</v>
      </c>
      <c r="H154" t="s">
        <v>3897</v>
      </c>
      <c r="I154" t="s">
        <v>2382</v>
      </c>
      <c r="J154" t="s">
        <v>3913</v>
      </c>
      <c r="K154" t="s">
        <v>3914</v>
      </c>
      <c r="L154" t="s">
        <v>3915</v>
      </c>
      <c r="M154" t="s">
        <v>3916</v>
      </c>
      <c r="O154">
        <v>570</v>
      </c>
      <c r="P154" t="s">
        <v>3897</v>
      </c>
      <c r="Q154" t="s">
        <v>2400</v>
      </c>
      <c r="R154" t="s">
        <v>3917</v>
      </c>
      <c r="S154" t="s">
        <v>3918</v>
      </c>
      <c r="T154" t="s">
        <v>3919</v>
      </c>
      <c r="V154" t="s">
        <v>3920</v>
      </c>
      <c r="W154" t="s">
        <v>3921</v>
      </c>
      <c r="X154" t="s">
        <v>3457</v>
      </c>
      <c r="Y154" t="s">
        <v>3922</v>
      </c>
      <c r="Z154" t="s">
        <v>3919</v>
      </c>
      <c r="AC154" t="s">
        <v>2393</v>
      </c>
      <c r="AD154" t="s">
        <v>3909</v>
      </c>
      <c r="AE154" t="s">
        <v>3910</v>
      </c>
      <c r="AF154" t="s">
        <v>2393</v>
      </c>
      <c r="AG154" t="s">
        <v>3911</v>
      </c>
      <c r="AH154" t="s">
        <v>3912</v>
      </c>
      <c r="AI154" t="e">
        <v>#N/A</v>
      </c>
      <c r="AJ154" t="s">
        <v>2393</v>
      </c>
      <c r="AK154" t="s">
        <v>2393</v>
      </c>
      <c r="AL154" t="s">
        <v>2393</v>
      </c>
      <c r="AM154" t="s">
        <v>2393</v>
      </c>
      <c r="AN154" t="e">
        <v>#N/A</v>
      </c>
      <c r="AO154" t="s">
        <v>2393</v>
      </c>
      <c r="AP154" t="s">
        <v>2393</v>
      </c>
      <c r="AQ154" t="s">
        <v>2393</v>
      </c>
      <c r="AR154" t="s">
        <v>2393</v>
      </c>
      <c r="AS154" t="e">
        <v>#N/A</v>
      </c>
      <c r="AT154" t="s">
        <v>2393</v>
      </c>
      <c r="AU154" t="s">
        <v>2393</v>
      </c>
      <c r="AV154" t="e">
        <v>#N/A</v>
      </c>
      <c r="AW154" t="s">
        <v>2393</v>
      </c>
      <c r="AX154" t="s">
        <v>2393</v>
      </c>
      <c r="AY154" t="s">
        <v>2393</v>
      </c>
      <c r="AZ154" t="s">
        <v>2393</v>
      </c>
      <c r="BA154" t="s">
        <v>2393</v>
      </c>
      <c r="BB154" t="s">
        <v>2393</v>
      </c>
      <c r="BC154" t="s">
        <v>2393</v>
      </c>
      <c r="BD154" t="s">
        <v>2393</v>
      </c>
      <c r="BE154" t="s">
        <v>2393</v>
      </c>
      <c r="BF154" t="s">
        <v>2393</v>
      </c>
      <c r="BG154" t="s">
        <v>2393</v>
      </c>
      <c r="BH154" t="s">
        <v>2393</v>
      </c>
      <c r="BI154" t="s">
        <v>2393</v>
      </c>
      <c r="BJ154" t="s">
        <v>2393</v>
      </c>
      <c r="BK154" t="s">
        <v>2393</v>
      </c>
      <c r="BL154" t="s">
        <v>2393</v>
      </c>
      <c r="BM154" t="s">
        <v>2393</v>
      </c>
      <c r="BN154" t="s">
        <v>2393</v>
      </c>
      <c r="BO154" t="s">
        <v>2393</v>
      </c>
      <c r="BP154" t="s">
        <v>2393</v>
      </c>
      <c r="BQ154" t="s">
        <v>2393</v>
      </c>
      <c r="BR154" t="s">
        <v>2393</v>
      </c>
      <c r="BS154" t="s">
        <v>2393</v>
      </c>
      <c r="BT154" t="s">
        <v>2393</v>
      </c>
      <c r="BU154" t="s">
        <v>2454</v>
      </c>
      <c r="BV154" t="s">
        <v>2394</v>
      </c>
      <c r="BX154" s="4" t="e">
        <f>INDEX(Table2[#All],MATCH(TEXT(JETNET[[#This Row],[SERNBR]],"000"),Table2[[#All],[SERIAL NUMBER]],0),MATCH("NAME",Table2[#Headers],0))</f>
        <v>#N/A</v>
      </c>
      <c r="BY154" s="4" t="e">
        <f>INDEX(Table2[#All],MATCH(TEXT(JETNET[[#This Row],[SERNBR]],"000"),Table2[[#All],[SERIAL NUMBER]],0),MATCH("N-NUMBER",Table2[#Headers],0))</f>
        <v>#N/A</v>
      </c>
      <c r="BZ154" s="4" t="e">
        <f>"N"&amp;JETNET[[#This Row],[Current N Reg]]&lt;&gt;JETNET[[#This Row],[REGNBR]]</f>
        <v>#N/A</v>
      </c>
    </row>
    <row r="155" spans="1:78" hidden="1" x14ac:dyDescent="0.25">
      <c r="A155" t="s">
        <v>2377</v>
      </c>
      <c r="B155" t="s">
        <v>125</v>
      </c>
      <c r="C155">
        <v>289</v>
      </c>
      <c r="D155" t="s">
        <v>97</v>
      </c>
      <c r="E155" t="s">
        <v>97</v>
      </c>
      <c r="F155" t="s">
        <v>3768</v>
      </c>
      <c r="G155" t="s">
        <v>2492</v>
      </c>
      <c r="H155" t="s">
        <v>2381</v>
      </c>
      <c r="I155" t="s">
        <v>2459</v>
      </c>
      <c r="J155" t="s">
        <v>3769</v>
      </c>
      <c r="K155" t="s">
        <v>3770</v>
      </c>
      <c r="L155" t="s">
        <v>3771</v>
      </c>
      <c r="M155" t="s">
        <v>3772</v>
      </c>
      <c r="N155" t="s">
        <v>2492</v>
      </c>
      <c r="O155">
        <v>44720</v>
      </c>
      <c r="P155" t="s">
        <v>2381</v>
      </c>
      <c r="Q155" t="s">
        <v>2400</v>
      </c>
      <c r="V155" t="s">
        <v>3773</v>
      </c>
      <c r="W155" t="s">
        <v>3774</v>
      </c>
      <c r="X155" t="s">
        <v>2575</v>
      </c>
      <c r="Y155" t="s">
        <v>3775</v>
      </c>
      <c r="AC155" t="s">
        <v>2393</v>
      </c>
      <c r="AD155" t="s">
        <v>3923</v>
      </c>
      <c r="AE155" t="s">
        <v>2139</v>
      </c>
      <c r="AF155" t="s">
        <v>3924</v>
      </c>
      <c r="AG155" t="s">
        <v>3778</v>
      </c>
      <c r="AH155" t="s">
        <v>2492</v>
      </c>
      <c r="AI155" t="e">
        <v>#N/A</v>
      </c>
      <c r="AJ155" t="s">
        <v>2393</v>
      </c>
      <c r="AK155" t="s">
        <v>2393</v>
      </c>
      <c r="AL155" t="s">
        <v>2393</v>
      </c>
      <c r="AM155" t="s">
        <v>2393</v>
      </c>
      <c r="AN155" t="e">
        <v>#N/A</v>
      </c>
      <c r="AO155" t="s">
        <v>2393</v>
      </c>
      <c r="AP155" t="s">
        <v>2393</v>
      </c>
      <c r="AQ155" t="s">
        <v>2393</v>
      </c>
      <c r="AR155" t="s">
        <v>2393</v>
      </c>
      <c r="AS155" t="e">
        <v>#N/A</v>
      </c>
      <c r="AT155" t="s">
        <v>2393</v>
      </c>
      <c r="AU155" t="s">
        <v>2393</v>
      </c>
      <c r="AV155" t="e">
        <v>#N/A</v>
      </c>
      <c r="AW155" t="s">
        <v>2393</v>
      </c>
      <c r="AX155" t="s">
        <v>2393</v>
      </c>
      <c r="AY155" t="s">
        <v>2393</v>
      </c>
      <c r="AZ155" t="s">
        <v>2393</v>
      </c>
      <c r="BA155" t="s">
        <v>2393</v>
      </c>
      <c r="BB155" t="s">
        <v>2393</v>
      </c>
      <c r="BC155" t="s">
        <v>2393</v>
      </c>
      <c r="BD155" t="s">
        <v>2393</v>
      </c>
      <c r="BE155" t="s">
        <v>2393</v>
      </c>
      <c r="BF155" t="s">
        <v>2393</v>
      </c>
      <c r="BG155" t="s">
        <v>2393</v>
      </c>
      <c r="BH155" t="s">
        <v>2393</v>
      </c>
      <c r="BI155" t="s">
        <v>2393</v>
      </c>
      <c r="BJ155" t="s">
        <v>2393</v>
      </c>
      <c r="BK155" t="s">
        <v>2393</v>
      </c>
      <c r="BL155" t="s">
        <v>2393</v>
      </c>
      <c r="BM155" t="s">
        <v>2393</v>
      </c>
      <c r="BN155" t="s">
        <v>2393</v>
      </c>
      <c r="BO155" t="s">
        <v>2393</v>
      </c>
      <c r="BP155" t="s">
        <v>2393</v>
      </c>
      <c r="BQ155" t="s">
        <v>2393</v>
      </c>
      <c r="BR155" t="s">
        <v>2393</v>
      </c>
      <c r="BS155" t="s">
        <v>2393</v>
      </c>
      <c r="BT155" t="s">
        <v>2393</v>
      </c>
      <c r="BU155" t="s">
        <v>2393</v>
      </c>
      <c r="BV155" t="s">
        <v>2455</v>
      </c>
      <c r="BX155" s="4" t="str">
        <f>INDEX(Table2[#All],MATCH(TEXT(JETNET[[#This Row],[SERNBR]],"000"),Table2[[#All],[SERIAL NUMBER]],0),MATCH("NAME",Table2[#Headers],0))</f>
        <v>GOODYEAR TIRE &amp; RUBBER CO</v>
      </c>
      <c r="BY155" s="4" t="str">
        <f>INDEX(Table2[#All],MATCH(TEXT(JETNET[[#This Row],[SERNBR]],"000"),Table2[[#All],[SERIAL NUMBER]],0),MATCH("N-NUMBER",Table2[#Headers],0))</f>
        <v>24G</v>
      </c>
      <c r="BZ155" s="4" t="b">
        <f>"N"&amp;JETNET[[#This Row],[Current N Reg]]&lt;&gt;JETNET[[#This Row],[REGNBR]]</f>
        <v>0</v>
      </c>
    </row>
    <row r="156" spans="1:78" hidden="1" x14ac:dyDescent="0.25">
      <c r="A156" t="s">
        <v>2377</v>
      </c>
      <c r="B156" t="s">
        <v>125</v>
      </c>
      <c r="C156">
        <v>289</v>
      </c>
      <c r="D156" t="s">
        <v>97</v>
      </c>
      <c r="E156" t="s">
        <v>97</v>
      </c>
      <c r="F156" t="s">
        <v>3768</v>
      </c>
      <c r="G156" t="s">
        <v>2492</v>
      </c>
      <c r="H156" t="s">
        <v>2381</v>
      </c>
      <c r="I156" t="s">
        <v>2382</v>
      </c>
      <c r="J156" t="s">
        <v>3925</v>
      </c>
      <c r="K156" t="s">
        <v>3780</v>
      </c>
      <c r="M156" t="s">
        <v>3781</v>
      </c>
      <c r="N156" t="s">
        <v>2492</v>
      </c>
      <c r="O156">
        <v>44316</v>
      </c>
      <c r="P156" t="s">
        <v>2381</v>
      </c>
      <c r="Q156" t="s">
        <v>2400</v>
      </c>
      <c r="S156" t="s">
        <v>3782</v>
      </c>
      <c r="T156" t="s">
        <v>3783</v>
      </c>
      <c r="V156" t="s">
        <v>2388</v>
      </c>
      <c r="W156" t="s">
        <v>3926</v>
      </c>
      <c r="X156" t="s">
        <v>3883</v>
      </c>
      <c r="Y156" t="s">
        <v>3927</v>
      </c>
      <c r="Z156" t="s">
        <v>3783</v>
      </c>
      <c r="AC156" t="s">
        <v>2393</v>
      </c>
      <c r="AD156" t="s">
        <v>3923</v>
      </c>
      <c r="AE156" t="s">
        <v>2139</v>
      </c>
      <c r="AF156" t="s">
        <v>3924</v>
      </c>
      <c r="AG156" t="s">
        <v>3778</v>
      </c>
      <c r="AH156" t="s">
        <v>2492</v>
      </c>
      <c r="AI156" t="e">
        <v>#N/A</v>
      </c>
      <c r="AJ156" t="s">
        <v>2393</v>
      </c>
      <c r="AK156" t="s">
        <v>2393</v>
      </c>
      <c r="AL156" t="s">
        <v>2393</v>
      </c>
      <c r="AM156" t="s">
        <v>2393</v>
      </c>
      <c r="AN156" t="e">
        <v>#N/A</v>
      </c>
      <c r="AO156" t="s">
        <v>2393</v>
      </c>
      <c r="AP156" t="s">
        <v>2393</v>
      </c>
      <c r="AQ156" t="s">
        <v>2393</v>
      </c>
      <c r="AR156" t="s">
        <v>2393</v>
      </c>
      <c r="AS156" t="e">
        <v>#N/A</v>
      </c>
      <c r="AT156" t="s">
        <v>2393</v>
      </c>
      <c r="AU156" t="s">
        <v>2393</v>
      </c>
      <c r="AV156" t="e">
        <v>#N/A</v>
      </c>
      <c r="AW156" t="s">
        <v>2393</v>
      </c>
      <c r="AX156" t="s">
        <v>2393</v>
      </c>
      <c r="AY156" t="s">
        <v>2393</v>
      </c>
      <c r="AZ156" t="s">
        <v>2393</v>
      </c>
      <c r="BA156" t="s">
        <v>2393</v>
      </c>
      <c r="BB156" t="s">
        <v>2393</v>
      </c>
      <c r="BC156" t="s">
        <v>2393</v>
      </c>
      <c r="BD156" t="s">
        <v>2393</v>
      </c>
      <c r="BE156" t="s">
        <v>2393</v>
      </c>
      <c r="BF156" t="s">
        <v>2393</v>
      </c>
      <c r="BG156" t="s">
        <v>2393</v>
      </c>
      <c r="BH156" t="s">
        <v>2393</v>
      </c>
      <c r="BI156" t="s">
        <v>2393</v>
      </c>
      <c r="BJ156" t="s">
        <v>2393</v>
      </c>
      <c r="BK156" t="s">
        <v>2393</v>
      </c>
      <c r="BL156" t="s">
        <v>2393</v>
      </c>
      <c r="BM156" t="s">
        <v>2393</v>
      </c>
      <c r="BN156" t="s">
        <v>2393</v>
      </c>
      <c r="BO156" t="s">
        <v>2393</v>
      </c>
      <c r="BP156" t="s">
        <v>2393</v>
      </c>
      <c r="BQ156" t="s">
        <v>2393</v>
      </c>
      <c r="BR156" t="s">
        <v>2393</v>
      </c>
      <c r="BS156" t="s">
        <v>2393</v>
      </c>
      <c r="BT156" t="s">
        <v>2393</v>
      </c>
      <c r="BU156" t="s">
        <v>2393</v>
      </c>
      <c r="BV156" t="s">
        <v>2984</v>
      </c>
      <c r="BX156" s="4" t="str">
        <f>INDEX(Table2[#All],MATCH(TEXT(JETNET[[#This Row],[SERNBR]],"000"),Table2[[#All],[SERIAL NUMBER]],0),MATCH("NAME",Table2[#Headers],0))</f>
        <v>GOODYEAR TIRE &amp; RUBBER CO</v>
      </c>
      <c r="BY156" s="4" t="str">
        <f>INDEX(Table2[#All],MATCH(TEXT(JETNET[[#This Row],[SERNBR]],"000"),Table2[[#All],[SERIAL NUMBER]],0),MATCH("N-NUMBER",Table2[#Headers],0))</f>
        <v>24G</v>
      </c>
      <c r="BZ156" s="4" t="b">
        <f>"N"&amp;JETNET[[#This Row],[Current N Reg]]&lt;&gt;JETNET[[#This Row],[REGNBR]]</f>
        <v>0</v>
      </c>
    </row>
    <row r="157" spans="1:78" hidden="1" x14ac:dyDescent="0.25">
      <c r="A157" t="s">
        <v>2377</v>
      </c>
      <c r="B157" t="s">
        <v>125</v>
      </c>
      <c r="C157">
        <v>290</v>
      </c>
      <c r="D157" t="s">
        <v>1833</v>
      </c>
      <c r="E157" t="s">
        <v>3928</v>
      </c>
      <c r="F157" t="s">
        <v>3661</v>
      </c>
      <c r="G157" t="s">
        <v>3662</v>
      </c>
      <c r="H157" t="s">
        <v>2778</v>
      </c>
      <c r="I157" t="s">
        <v>2459</v>
      </c>
      <c r="J157" t="s">
        <v>3663</v>
      </c>
      <c r="K157" t="s">
        <v>3664</v>
      </c>
      <c r="M157" t="s">
        <v>3622</v>
      </c>
      <c r="N157" t="s">
        <v>3662</v>
      </c>
      <c r="O157" t="s">
        <v>3665</v>
      </c>
      <c r="P157" t="s">
        <v>2778</v>
      </c>
      <c r="Q157" t="s">
        <v>2441</v>
      </c>
      <c r="R157" t="s">
        <v>3666</v>
      </c>
      <c r="S157" t="s">
        <v>3667</v>
      </c>
      <c r="T157" t="s">
        <v>3668</v>
      </c>
      <c r="V157" t="s">
        <v>2755</v>
      </c>
      <c r="W157" t="s">
        <v>3929</v>
      </c>
      <c r="X157" t="s">
        <v>3930</v>
      </c>
      <c r="Y157" t="s">
        <v>3931</v>
      </c>
      <c r="Z157" t="s">
        <v>3668</v>
      </c>
      <c r="AC157" t="s">
        <v>2393</v>
      </c>
      <c r="AD157" t="s">
        <v>3932</v>
      </c>
      <c r="AE157" t="s">
        <v>3933</v>
      </c>
      <c r="AF157" t="s">
        <v>2393</v>
      </c>
      <c r="AG157" t="s">
        <v>3622</v>
      </c>
      <c r="AH157" t="s">
        <v>3623</v>
      </c>
      <c r="AI157" t="e">
        <v>#N/A</v>
      </c>
      <c r="AJ157" t="s">
        <v>2393</v>
      </c>
      <c r="AK157" t="s">
        <v>2393</v>
      </c>
      <c r="AL157" t="s">
        <v>2393</v>
      </c>
      <c r="AM157" t="s">
        <v>2393</v>
      </c>
      <c r="AN157" t="e">
        <v>#N/A</v>
      </c>
      <c r="AO157" t="s">
        <v>2393</v>
      </c>
      <c r="AP157" t="s">
        <v>2393</v>
      </c>
      <c r="AQ157" t="s">
        <v>2393</v>
      </c>
      <c r="AR157" t="s">
        <v>2393</v>
      </c>
      <c r="AS157" t="e">
        <v>#N/A</v>
      </c>
      <c r="AT157" t="s">
        <v>2393</v>
      </c>
      <c r="AU157" t="s">
        <v>2393</v>
      </c>
      <c r="AV157" t="e">
        <v>#N/A</v>
      </c>
      <c r="AW157" t="s">
        <v>2393</v>
      </c>
      <c r="AX157" t="s">
        <v>2393</v>
      </c>
      <c r="AY157" t="s">
        <v>2393</v>
      </c>
      <c r="AZ157" t="s">
        <v>2393</v>
      </c>
      <c r="BA157" t="s">
        <v>2393</v>
      </c>
      <c r="BB157" t="s">
        <v>2393</v>
      </c>
      <c r="BC157" t="s">
        <v>2393</v>
      </c>
      <c r="BD157" t="s">
        <v>2393</v>
      </c>
      <c r="BE157" t="s">
        <v>2393</v>
      </c>
      <c r="BF157" t="s">
        <v>2393</v>
      </c>
      <c r="BG157" t="s">
        <v>2393</v>
      </c>
      <c r="BH157" t="s">
        <v>2393</v>
      </c>
      <c r="BI157" t="s">
        <v>2393</v>
      </c>
      <c r="BJ157" t="s">
        <v>2393</v>
      </c>
      <c r="BK157" t="s">
        <v>2393</v>
      </c>
      <c r="BL157" t="s">
        <v>2393</v>
      </c>
      <c r="BM157" t="s">
        <v>2393</v>
      </c>
      <c r="BN157" t="s">
        <v>2393</v>
      </c>
      <c r="BO157" t="s">
        <v>2393</v>
      </c>
      <c r="BP157" t="s">
        <v>2393</v>
      </c>
      <c r="BQ157" t="s">
        <v>2393</v>
      </c>
      <c r="BR157" t="s">
        <v>2393</v>
      </c>
      <c r="BS157" t="s">
        <v>2393</v>
      </c>
      <c r="BT157" t="s">
        <v>2393</v>
      </c>
      <c r="BU157" t="s">
        <v>2454</v>
      </c>
      <c r="BV157" t="s">
        <v>2455</v>
      </c>
      <c r="BX157" s="4" t="e">
        <f>INDEX(Table2[#All],MATCH(TEXT(JETNET[[#This Row],[SERNBR]],"000"),Table2[[#All],[SERIAL NUMBER]],0),MATCH("NAME",Table2[#Headers],0))</f>
        <v>#N/A</v>
      </c>
      <c r="BY157" s="4" t="e">
        <f>INDEX(Table2[#All],MATCH(TEXT(JETNET[[#This Row],[SERNBR]],"000"),Table2[[#All],[SERIAL NUMBER]],0),MATCH("N-NUMBER",Table2[#Headers],0))</f>
        <v>#N/A</v>
      </c>
      <c r="BZ157" s="4" t="e">
        <f>"N"&amp;JETNET[[#This Row],[Current N Reg]]&lt;&gt;JETNET[[#This Row],[REGNBR]]</f>
        <v>#N/A</v>
      </c>
    </row>
    <row r="158" spans="1:78" hidden="1" x14ac:dyDescent="0.25">
      <c r="A158" t="s">
        <v>2377</v>
      </c>
      <c r="B158" t="s">
        <v>125</v>
      </c>
      <c r="C158">
        <v>290</v>
      </c>
      <c r="D158" t="s">
        <v>1833</v>
      </c>
      <c r="E158" t="s">
        <v>3928</v>
      </c>
      <c r="F158" t="s">
        <v>3661</v>
      </c>
      <c r="G158" t="s">
        <v>3662</v>
      </c>
      <c r="H158" t="s">
        <v>2778</v>
      </c>
      <c r="I158" t="s">
        <v>2382</v>
      </c>
      <c r="J158" t="s">
        <v>3934</v>
      </c>
      <c r="K158" t="s">
        <v>3935</v>
      </c>
      <c r="M158" t="s">
        <v>3622</v>
      </c>
      <c r="N158" t="s">
        <v>3662</v>
      </c>
      <c r="O158" t="s">
        <v>3936</v>
      </c>
      <c r="P158" t="s">
        <v>2778</v>
      </c>
      <c r="Q158" t="s">
        <v>2400</v>
      </c>
      <c r="V158" t="s">
        <v>3327</v>
      </c>
      <c r="W158" t="s">
        <v>3681</v>
      </c>
      <c r="AC158" t="s">
        <v>2393</v>
      </c>
      <c r="AD158" t="s">
        <v>3932</v>
      </c>
      <c r="AE158" t="s">
        <v>3933</v>
      </c>
      <c r="AF158" t="s">
        <v>2393</v>
      </c>
      <c r="AG158" t="s">
        <v>3622</v>
      </c>
      <c r="AH158" t="s">
        <v>3623</v>
      </c>
      <c r="AI158" t="e">
        <v>#N/A</v>
      </c>
      <c r="AJ158" t="s">
        <v>2393</v>
      </c>
      <c r="AK158" t="s">
        <v>2393</v>
      </c>
      <c r="AL158" t="s">
        <v>2393</v>
      </c>
      <c r="AM158" t="s">
        <v>2393</v>
      </c>
      <c r="AN158" t="e">
        <v>#N/A</v>
      </c>
      <c r="AO158" t="s">
        <v>2393</v>
      </c>
      <c r="AP158" t="s">
        <v>2393</v>
      </c>
      <c r="AQ158" t="s">
        <v>2393</v>
      </c>
      <c r="AR158" t="s">
        <v>2393</v>
      </c>
      <c r="AS158" t="e">
        <v>#N/A</v>
      </c>
      <c r="AT158" t="s">
        <v>2393</v>
      </c>
      <c r="AU158" t="s">
        <v>2393</v>
      </c>
      <c r="AV158" t="e">
        <v>#N/A</v>
      </c>
      <c r="AW158" t="s">
        <v>2393</v>
      </c>
      <c r="AX158" t="s">
        <v>2393</v>
      </c>
      <c r="AY158" t="s">
        <v>2393</v>
      </c>
      <c r="AZ158" t="s">
        <v>2393</v>
      </c>
      <c r="BA158" t="s">
        <v>2393</v>
      </c>
      <c r="BB158" t="s">
        <v>2393</v>
      </c>
      <c r="BC158" t="s">
        <v>2393</v>
      </c>
      <c r="BD158" t="s">
        <v>2393</v>
      </c>
      <c r="BE158" t="s">
        <v>2393</v>
      </c>
      <c r="BF158" t="s">
        <v>2393</v>
      </c>
      <c r="BG158" t="s">
        <v>2393</v>
      </c>
      <c r="BH158" t="s">
        <v>2393</v>
      </c>
      <c r="BI158" t="s">
        <v>2393</v>
      </c>
      <c r="BJ158" t="s">
        <v>2393</v>
      </c>
      <c r="BK158" t="s">
        <v>2393</v>
      </c>
      <c r="BL158" t="s">
        <v>2393</v>
      </c>
      <c r="BM158" t="s">
        <v>2393</v>
      </c>
      <c r="BN158" t="s">
        <v>2393</v>
      </c>
      <c r="BO158" t="s">
        <v>2393</v>
      </c>
      <c r="BP158" t="s">
        <v>2393</v>
      </c>
      <c r="BQ158" t="s">
        <v>2393</v>
      </c>
      <c r="BR158" t="s">
        <v>2393</v>
      </c>
      <c r="BS158" t="s">
        <v>2393</v>
      </c>
      <c r="BT158" t="s">
        <v>2393</v>
      </c>
      <c r="BU158" t="s">
        <v>2393</v>
      </c>
      <c r="BV158" t="s">
        <v>2393</v>
      </c>
      <c r="BX158" s="4" t="e">
        <f>INDEX(Table2[#All],MATCH(TEXT(JETNET[[#This Row],[SERNBR]],"000"),Table2[[#All],[SERIAL NUMBER]],0),MATCH("NAME",Table2[#Headers],0))</f>
        <v>#N/A</v>
      </c>
      <c r="BY158" s="4" t="e">
        <f>INDEX(Table2[#All],MATCH(TEXT(JETNET[[#This Row],[SERNBR]],"000"),Table2[[#All],[SERIAL NUMBER]],0),MATCH("N-NUMBER",Table2[#Headers],0))</f>
        <v>#N/A</v>
      </c>
      <c r="BZ158" s="4" t="e">
        <f>"N"&amp;JETNET[[#This Row],[Current N Reg]]&lt;&gt;JETNET[[#This Row],[REGNBR]]</f>
        <v>#N/A</v>
      </c>
    </row>
    <row r="159" spans="1:78" hidden="1" x14ac:dyDescent="0.25">
      <c r="A159" t="s">
        <v>2377</v>
      </c>
      <c r="B159" t="s">
        <v>125</v>
      </c>
      <c r="C159">
        <v>291</v>
      </c>
      <c r="D159" t="s">
        <v>20</v>
      </c>
      <c r="E159" t="s">
        <v>20</v>
      </c>
      <c r="F159" t="s">
        <v>3937</v>
      </c>
      <c r="G159" t="s">
        <v>2792</v>
      </c>
      <c r="H159" t="s">
        <v>2381</v>
      </c>
      <c r="I159" t="s">
        <v>2382</v>
      </c>
      <c r="J159" t="s">
        <v>3938</v>
      </c>
      <c r="K159" t="s">
        <v>3939</v>
      </c>
      <c r="L159" t="s">
        <v>3940</v>
      </c>
      <c r="M159" t="s">
        <v>3941</v>
      </c>
      <c r="N159" t="s">
        <v>2414</v>
      </c>
      <c r="O159">
        <v>76458</v>
      </c>
      <c r="P159" t="s">
        <v>2381</v>
      </c>
      <c r="Q159" t="s">
        <v>2400</v>
      </c>
      <c r="T159" t="s">
        <v>3942</v>
      </c>
      <c r="V159" t="s">
        <v>2494</v>
      </c>
      <c r="W159" t="s">
        <v>3943</v>
      </c>
      <c r="X159" t="s">
        <v>2404</v>
      </c>
      <c r="Y159" t="s">
        <v>3944</v>
      </c>
      <c r="Z159" t="s">
        <v>3945</v>
      </c>
      <c r="AA159" t="s">
        <v>3942</v>
      </c>
      <c r="AB159" t="s">
        <v>3945</v>
      </c>
      <c r="AC159" t="s">
        <v>2393</v>
      </c>
      <c r="AD159" t="s">
        <v>3946</v>
      </c>
      <c r="AE159" t="s">
        <v>123</v>
      </c>
      <c r="AF159" t="s">
        <v>3947</v>
      </c>
      <c r="AG159" t="s">
        <v>3948</v>
      </c>
      <c r="AH159" t="s">
        <v>2580</v>
      </c>
      <c r="AI159" t="e">
        <v>#N/A</v>
      </c>
      <c r="AJ159" t="s">
        <v>2393</v>
      </c>
      <c r="AK159" t="s">
        <v>2393</v>
      </c>
      <c r="AL159" t="s">
        <v>2393</v>
      </c>
      <c r="AM159" t="s">
        <v>2393</v>
      </c>
      <c r="AN159" t="e">
        <v>#N/A</v>
      </c>
      <c r="AO159" t="s">
        <v>2393</v>
      </c>
      <c r="AP159" t="s">
        <v>2393</v>
      </c>
      <c r="AQ159" t="s">
        <v>2393</v>
      </c>
      <c r="AR159" t="s">
        <v>2393</v>
      </c>
      <c r="AS159" t="e">
        <v>#N/A</v>
      </c>
      <c r="AT159" t="s">
        <v>2393</v>
      </c>
      <c r="AU159" t="s">
        <v>2393</v>
      </c>
      <c r="AV159" t="e">
        <v>#N/A</v>
      </c>
      <c r="AW159" t="s">
        <v>2393</v>
      </c>
      <c r="AX159" t="s">
        <v>2393</v>
      </c>
      <c r="AY159" t="s">
        <v>2393</v>
      </c>
      <c r="AZ159" t="s">
        <v>2393</v>
      </c>
      <c r="BA159" t="s">
        <v>2393</v>
      </c>
      <c r="BB159" t="s">
        <v>2393</v>
      </c>
      <c r="BC159" t="s">
        <v>2393</v>
      </c>
      <c r="BD159" t="s">
        <v>2393</v>
      </c>
      <c r="BE159" t="s">
        <v>2393</v>
      </c>
      <c r="BF159" t="s">
        <v>2393</v>
      </c>
      <c r="BG159" t="s">
        <v>2393</v>
      </c>
      <c r="BH159" t="s">
        <v>2393</v>
      </c>
      <c r="BI159" t="s">
        <v>2393</v>
      </c>
      <c r="BJ159" t="s">
        <v>2393</v>
      </c>
      <c r="BK159" t="s">
        <v>2393</v>
      </c>
      <c r="BL159" t="s">
        <v>2393</v>
      </c>
      <c r="BM159" t="s">
        <v>2393</v>
      </c>
      <c r="BN159" t="s">
        <v>2393</v>
      </c>
      <c r="BO159" t="s">
        <v>2393</v>
      </c>
      <c r="BP159" t="s">
        <v>2393</v>
      </c>
      <c r="BQ159" t="s">
        <v>2393</v>
      </c>
      <c r="BR159" t="s">
        <v>2393</v>
      </c>
      <c r="BS159" t="s">
        <v>2393</v>
      </c>
      <c r="BT159" t="s">
        <v>2393</v>
      </c>
      <c r="BU159" t="s">
        <v>2393</v>
      </c>
      <c r="BV159" t="s">
        <v>2455</v>
      </c>
      <c r="BX159" s="4" t="str">
        <f>INDEX(Table2[#All],MATCH(TEXT(JETNET[[#This Row],[SERNBR]],"000"),Table2[[#All],[SERIAL NUMBER]],0),MATCH("NAME",Table2[#Headers],0))</f>
        <v>3KB INVESTMENTS LLC</v>
      </c>
      <c r="BY159" s="4" t="str">
        <f>INDEX(Table2[#All],MATCH(TEXT(JETNET[[#This Row],[SERNBR]],"000"),Table2[[#All],[SERIAL NUMBER]],0),MATCH("N-NUMBER",Table2[#Headers],0))</f>
        <v>27KB</v>
      </c>
      <c r="BZ159" s="4" t="b">
        <f>"N"&amp;JETNET[[#This Row],[Current N Reg]]&lt;&gt;JETNET[[#This Row],[REGNBR]]</f>
        <v>0</v>
      </c>
    </row>
    <row r="160" spans="1:78" hidden="1" x14ac:dyDescent="0.25">
      <c r="A160" t="s">
        <v>2377</v>
      </c>
      <c r="B160" t="s">
        <v>125</v>
      </c>
      <c r="C160">
        <v>292</v>
      </c>
      <c r="D160" t="s">
        <v>3949</v>
      </c>
      <c r="E160" t="s">
        <v>3949</v>
      </c>
      <c r="F160" t="s">
        <v>3177</v>
      </c>
      <c r="H160" t="s">
        <v>3178</v>
      </c>
      <c r="I160" t="s">
        <v>2459</v>
      </c>
      <c r="J160" t="s">
        <v>3950</v>
      </c>
      <c r="K160" t="s">
        <v>3951</v>
      </c>
      <c r="L160" t="s">
        <v>3952</v>
      </c>
      <c r="M160" t="s">
        <v>3953</v>
      </c>
      <c r="P160" t="s">
        <v>3178</v>
      </c>
      <c r="Q160" t="s">
        <v>2400</v>
      </c>
      <c r="R160" t="s">
        <v>3954</v>
      </c>
      <c r="S160" t="s">
        <v>3955</v>
      </c>
      <c r="T160" t="s">
        <v>3956</v>
      </c>
      <c r="V160" t="s">
        <v>3957</v>
      </c>
      <c r="W160" t="s">
        <v>3958</v>
      </c>
      <c r="X160" t="s">
        <v>2655</v>
      </c>
      <c r="Z160" t="s">
        <v>3956</v>
      </c>
      <c r="AC160" t="s">
        <v>2393</v>
      </c>
      <c r="AD160" t="s">
        <v>3959</v>
      </c>
      <c r="AE160" t="s">
        <v>2112</v>
      </c>
      <c r="AF160" t="s">
        <v>2564</v>
      </c>
      <c r="AG160" t="s">
        <v>2512</v>
      </c>
      <c r="AH160" t="s">
        <v>2485</v>
      </c>
      <c r="AI160" t="e">
        <v>#N/A</v>
      </c>
      <c r="AJ160" t="s">
        <v>2393</v>
      </c>
      <c r="AK160" t="s">
        <v>2393</v>
      </c>
      <c r="AL160" t="s">
        <v>2393</v>
      </c>
      <c r="AM160" t="s">
        <v>2393</v>
      </c>
      <c r="AN160" t="e">
        <v>#N/A</v>
      </c>
      <c r="AO160" t="s">
        <v>2393</v>
      </c>
      <c r="AP160" t="s">
        <v>2393</v>
      </c>
      <c r="AQ160" t="s">
        <v>2393</v>
      </c>
      <c r="AR160" t="s">
        <v>2393</v>
      </c>
      <c r="AS160" t="e">
        <v>#N/A</v>
      </c>
      <c r="AT160" t="s">
        <v>2393</v>
      </c>
      <c r="AU160" t="s">
        <v>2393</v>
      </c>
      <c r="AV160" t="e">
        <v>#N/A</v>
      </c>
      <c r="AW160" t="s">
        <v>3960</v>
      </c>
      <c r="AX160" t="s">
        <v>3961</v>
      </c>
      <c r="AY160" t="s">
        <v>2393</v>
      </c>
      <c r="AZ160" t="s">
        <v>2765</v>
      </c>
      <c r="BA160" t="s">
        <v>3962</v>
      </c>
      <c r="BB160" t="s">
        <v>3963</v>
      </c>
      <c r="BC160" t="s">
        <v>3964</v>
      </c>
      <c r="BD160" t="s">
        <v>2393</v>
      </c>
      <c r="BE160" t="s">
        <v>2393</v>
      </c>
      <c r="BF160" t="s">
        <v>2393</v>
      </c>
      <c r="BG160" t="s">
        <v>2393</v>
      </c>
      <c r="BH160" t="s">
        <v>2393</v>
      </c>
      <c r="BI160" t="s">
        <v>2393</v>
      </c>
      <c r="BJ160" t="s">
        <v>2393</v>
      </c>
      <c r="BK160" t="s">
        <v>2393</v>
      </c>
      <c r="BL160" t="s">
        <v>2393</v>
      </c>
      <c r="BM160" t="s">
        <v>2393</v>
      </c>
      <c r="BN160" t="s">
        <v>2393</v>
      </c>
      <c r="BO160" t="s">
        <v>2393</v>
      </c>
      <c r="BP160" t="s">
        <v>2393</v>
      </c>
      <c r="BQ160" t="s">
        <v>2393</v>
      </c>
      <c r="BR160" t="s">
        <v>2393</v>
      </c>
      <c r="BS160" t="s">
        <v>2393</v>
      </c>
      <c r="BT160" t="s">
        <v>2393</v>
      </c>
      <c r="BU160" t="s">
        <v>2455</v>
      </c>
      <c r="BV160" t="s">
        <v>2393</v>
      </c>
      <c r="BX160" s="4" t="str">
        <f>INDEX(Table2[#All],MATCH(TEXT(JETNET[[#This Row],[SERNBR]],"000"),Table2[[#All],[SERIAL NUMBER]],0),MATCH("NAME",Table2[#Headers],0))</f>
        <v>BANK OF UTAH TRUSTEE</v>
      </c>
      <c r="BY160" s="4" t="str">
        <f>INDEX(Table2[#All],MATCH(TEXT(JETNET[[#This Row],[SERNBR]],"000"),Table2[[#All],[SERIAL NUMBER]],0),MATCH("N-NUMBER",Table2[#Headers],0))</f>
        <v>557GA</v>
      </c>
      <c r="BZ160" s="4" t="b">
        <f>"N"&amp;JETNET[[#This Row],[Current N Reg]]&lt;&gt;JETNET[[#This Row],[REGNBR]]</f>
        <v>0</v>
      </c>
    </row>
    <row r="161" spans="1:78" hidden="1" x14ac:dyDescent="0.25">
      <c r="A161" t="s">
        <v>2377</v>
      </c>
      <c r="B161" t="s">
        <v>125</v>
      </c>
      <c r="C161">
        <v>292</v>
      </c>
      <c r="D161" t="s">
        <v>3949</v>
      </c>
      <c r="E161" t="s">
        <v>3949</v>
      </c>
      <c r="F161" t="s">
        <v>3177</v>
      </c>
      <c r="H161" t="s">
        <v>3178</v>
      </c>
      <c r="I161" t="s">
        <v>2382</v>
      </c>
      <c r="J161" t="s">
        <v>3950</v>
      </c>
      <c r="K161" t="s">
        <v>3951</v>
      </c>
      <c r="L161" t="s">
        <v>3952</v>
      </c>
      <c r="M161" t="s">
        <v>3953</v>
      </c>
      <c r="P161" t="s">
        <v>3178</v>
      </c>
      <c r="Q161" t="s">
        <v>2400</v>
      </c>
      <c r="R161" t="s">
        <v>3954</v>
      </c>
      <c r="S161" t="s">
        <v>3955</v>
      </c>
      <c r="T161" t="s">
        <v>3956</v>
      </c>
      <c r="V161" t="s">
        <v>3965</v>
      </c>
      <c r="W161" t="s">
        <v>3966</v>
      </c>
      <c r="X161" t="s">
        <v>2447</v>
      </c>
      <c r="Z161" t="s">
        <v>3967</v>
      </c>
      <c r="AA161" t="s">
        <v>3967</v>
      </c>
      <c r="AC161" t="s">
        <v>2393</v>
      </c>
      <c r="AD161" t="s">
        <v>3959</v>
      </c>
      <c r="AE161" t="s">
        <v>2112</v>
      </c>
      <c r="AF161" t="s">
        <v>2564</v>
      </c>
      <c r="AG161" t="s">
        <v>2512</v>
      </c>
      <c r="AH161" t="s">
        <v>2485</v>
      </c>
      <c r="AI161" t="e">
        <v>#N/A</v>
      </c>
      <c r="AJ161" t="s">
        <v>2393</v>
      </c>
      <c r="AK161" t="s">
        <v>2393</v>
      </c>
      <c r="AL161" t="s">
        <v>2393</v>
      </c>
      <c r="AM161" t="s">
        <v>2393</v>
      </c>
      <c r="AN161" t="e">
        <v>#N/A</v>
      </c>
      <c r="AO161" t="s">
        <v>2393</v>
      </c>
      <c r="AP161" t="s">
        <v>2393</v>
      </c>
      <c r="AQ161" t="s">
        <v>2393</v>
      </c>
      <c r="AR161" t="s">
        <v>2393</v>
      </c>
      <c r="AS161" t="e">
        <v>#N/A</v>
      </c>
      <c r="AT161" t="s">
        <v>2393</v>
      </c>
      <c r="AU161" t="s">
        <v>2393</v>
      </c>
      <c r="AV161" t="e">
        <v>#N/A</v>
      </c>
      <c r="AW161" t="s">
        <v>3960</v>
      </c>
      <c r="AX161" t="s">
        <v>3961</v>
      </c>
      <c r="AY161" t="s">
        <v>2393</v>
      </c>
      <c r="AZ161" t="s">
        <v>2765</v>
      </c>
      <c r="BA161" t="s">
        <v>3962</v>
      </c>
      <c r="BB161" t="s">
        <v>3963</v>
      </c>
      <c r="BC161" t="s">
        <v>3964</v>
      </c>
      <c r="BD161" t="s">
        <v>2393</v>
      </c>
      <c r="BE161" t="s">
        <v>2393</v>
      </c>
      <c r="BF161" t="s">
        <v>2393</v>
      </c>
      <c r="BG161" t="s">
        <v>2393</v>
      </c>
      <c r="BH161" t="s">
        <v>2393</v>
      </c>
      <c r="BI161" t="s">
        <v>2393</v>
      </c>
      <c r="BJ161" t="s">
        <v>2393</v>
      </c>
      <c r="BK161" t="s">
        <v>2393</v>
      </c>
      <c r="BL161" t="s">
        <v>2393</v>
      </c>
      <c r="BM161" t="s">
        <v>2393</v>
      </c>
      <c r="BN161" t="s">
        <v>2393</v>
      </c>
      <c r="BO161" t="s">
        <v>2393</v>
      </c>
      <c r="BP161" t="s">
        <v>2393</v>
      </c>
      <c r="BQ161" t="s">
        <v>2393</v>
      </c>
      <c r="BR161" t="s">
        <v>2393</v>
      </c>
      <c r="BS161" t="s">
        <v>2393</v>
      </c>
      <c r="BT161" t="s">
        <v>2393</v>
      </c>
      <c r="BU161" t="s">
        <v>2455</v>
      </c>
      <c r="BV161" t="s">
        <v>2393</v>
      </c>
      <c r="BX161" s="4" t="str">
        <f>INDEX(Table2[#All],MATCH(TEXT(JETNET[[#This Row],[SERNBR]],"000"),Table2[[#All],[SERIAL NUMBER]],0),MATCH("NAME",Table2[#Headers],0))</f>
        <v>BANK OF UTAH TRUSTEE</v>
      </c>
      <c r="BY161" s="4" t="str">
        <f>INDEX(Table2[#All],MATCH(TEXT(JETNET[[#This Row],[SERNBR]],"000"),Table2[[#All],[SERIAL NUMBER]],0),MATCH("N-NUMBER",Table2[#Headers],0))</f>
        <v>557GA</v>
      </c>
      <c r="BZ161" s="4" t="b">
        <f>"N"&amp;JETNET[[#This Row],[Current N Reg]]&lt;&gt;JETNET[[#This Row],[REGNBR]]</f>
        <v>0</v>
      </c>
    </row>
    <row r="162" spans="1:78" hidden="1" x14ac:dyDescent="0.25">
      <c r="A162" t="s">
        <v>2377</v>
      </c>
      <c r="B162" t="s">
        <v>125</v>
      </c>
      <c r="C162">
        <v>293</v>
      </c>
      <c r="D162" t="s">
        <v>90</v>
      </c>
      <c r="E162" t="s">
        <v>90</v>
      </c>
      <c r="F162" t="s">
        <v>3968</v>
      </c>
      <c r="G162" t="s">
        <v>3969</v>
      </c>
      <c r="H162" t="s">
        <v>2381</v>
      </c>
      <c r="I162" t="s">
        <v>2382</v>
      </c>
      <c r="J162" t="s">
        <v>3970</v>
      </c>
      <c r="K162" t="s">
        <v>3971</v>
      </c>
      <c r="M162" t="s">
        <v>3972</v>
      </c>
      <c r="N162" t="s">
        <v>3969</v>
      </c>
      <c r="O162">
        <v>54313</v>
      </c>
      <c r="P162" t="s">
        <v>2381</v>
      </c>
      <c r="Q162" t="s">
        <v>2400</v>
      </c>
      <c r="S162" t="s">
        <v>3973</v>
      </c>
      <c r="T162" t="s">
        <v>3974</v>
      </c>
      <c r="V162" t="s">
        <v>3975</v>
      </c>
      <c r="W162" t="s">
        <v>3976</v>
      </c>
      <c r="X162" t="s">
        <v>3457</v>
      </c>
      <c r="Z162" t="s">
        <v>3974</v>
      </c>
      <c r="AA162" t="s">
        <v>3974</v>
      </c>
      <c r="AC162" t="s">
        <v>2393</v>
      </c>
      <c r="AD162" t="s">
        <v>3977</v>
      </c>
      <c r="AE162" t="s">
        <v>1745</v>
      </c>
      <c r="AF162" t="s">
        <v>3978</v>
      </c>
      <c r="AG162" t="s">
        <v>3979</v>
      </c>
      <c r="AH162" t="s">
        <v>3969</v>
      </c>
      <c r="AI162" t="e">
        <v>#N/A</v>
      </c>
      <c r="AJ162" t="s">
        <v>2393</v>
      </c>
      <c r="AK162" t="s">
        <v>2393</v>
      </c>
      <c r="AL162" t="s">
        <v>2393</v>
      </c>
      <c r="AM162" t="s">
        <v>2393</v>
      </c>
      <c r="AN162" t="e">
        <v>#N/A</v>
      </c>
      <c r="AO162" t="s">
        <v>2393</v>
      </c>
      <c r="AP162" t="s">
        <v>2393</v>
      </c>
      <c r="AQ162" t="s">
        <v>2393</v>
      </c>
      <c r="AR162" t="s">
        <v>2393</v>
      </c>
      <c r="AS162" t="e">
        <v>#N/A</v>
      </c>
      <c r="AT162" t="s">
        <v>2393</v>
      </c>
      <c r="AU162" t="s">
        <v>2393</v>
      </c>
      <c r="AV162" t="e">
        <v>#N/A</v>
      </c>
      <c r="AW162" t="s">
        <v>2393</v>
      </c>
      <c r="AX162" t="s">
        <v>2393</v>
      </c>
      <c r="AY162" t="s">
        <v>2393</v>
      </c>
      <c r="AZ162" t="s">
        <v>2393</v>
      </c>
      <c r="BA162" t="s">
        <v>2393</v>
      </c>
      <c r="BB162" t="s">
        <v>2393</v>
      </c>
      <c r="BC162" t="s">
        <v>2393</v>
      </c>
      <c r="BD162" t="s">
        <v>2393</v>
      </c>
      <c r="BE162" t="s">
        <v>2393</v>
      </c>
      <c r="BF162" t="s">
        <v>2393</v>
      </c>
      <c r="BG162" t="s">
        <v>2393</v>
      </c>
      <c r="BH162" t="s">
        <v>2393</v>
      </c>
      <c r="BI162" t="s">
        <v>2393</v>
      </c>
      <c r="BJ162" t="s">
        <v>2393</v>
      </c>
      <c r="BK162" t="s">
        <v>2393</v>
      </c>
      <c r="BL162" t="s">
        <v>2393</v>
      </c>
      <c r="BM162" t="s">
        <v>2393</v>
      </c>
      <c r="BN162" t="s">
        <v>2393</v>
      </c>
      <c r="BO162" t="s">
        <v>2393</v>
      </c>
      <c r="BP162" t="s">
        <v>2393</v>
      </c>
      <c r="BQ162" t="s">
        <v>2393</v>
      </c>
      <c r="BR162" t="s">
        <v>2393</v>
      </c>
      <c r="BS162" t="s">
        <v>2393</v>
      </c>
      <c r="BT162" t="s">
        <v>2393</v>
      </c>
      <c r="BU162" t="s">
        <v>2393</v>
      </c>
      <c r="BV162" t="s">
        <v>2393</v>
      </c>
      <c r="BX162" s="4" t="str">
        <f>INDEX(Table2[#All],MATCH(TEXT(JETNET[[#This Row],[SERNBR]],"000"),Table2[[#All],[SERIAL NUMBER]],0),MATCH("NAME",Table2[#Headers],0))</f>
        <v>SCHNEIDER NATIONAL INC</v>
      </c>
      <c r="BY162" s="4" t="str">
        <f>INDEX(Table2[#All],MATCH(TEXT(JETNET[[#This Row],[SERNBR]],"000"),Table2[[#All],[SERIAL NUMBER]],0),MATCH("N-NUMBER",Table2[#Headers],0))</f>
        <v>935GB</v>
      </c>
      <c r="BZ162" s="4" t="b">
        <f>"N"&amp;JETNET[[#This Row],[Current N Reg]]&lt;&gt;JETNET[[#This Row],[REGNBR]]</f>
        <v>0</v>
      </c>
    </row>
    <row r="163" spans="1:78" hidden="1" x14ac:dyDescent="0.25">
      <c r="A163" t="s">
        <v>2377</v>
      </c>
      <c r="B163" t="s">
        <v>125</v>
      </c>
      <c r="C163">
        <v>294</v>
      </c>
      <c r="D163" t="s">
        <v>1845</v>
      </c>
      <c r="E163" t="s">
        <v>3980</v>
      </c>
      <c r="F163" t="s">
        <v>2776</v>
      </c>
      <c r="G163" t="s">
        <v>2777</v>
      </c>
      <c r="H163" t="s">
        <v>2778</v>
      </c>
      <c r="I163" t="s">
        <v>2459</v>
      </c>
      <c r="J163" t="s">
        <v>3981</v>
      </c>
      <c r="K163" t="s">
        <v>3982</v>
      </c>
      <c r="M163" t="s">
        <v>2781</v>
      </c>
      <c r="N163" t="s">
        <v>2777</v>
      </c>
      <c r="O163" t="s">
        <v>3983</v>
      </c>
      <c r="P163" t="s">
        <v>2778</v>
      </c>
      <c r="Q163" t="s">
        <v>2690</v>
      </c>
      <c r="R163" t="s">
        <v>3984</v>
      </c>
      <c r="S163" t="s">
        <v>3985</v>
      </c>
      <c r="T163" t="s">
        <v>3986</v>
      </c>
      <c r="V163" t="s">
        <v>3987</v>
      </c>
      <c r="W163" t="s">
        <v>3988</v>
      </c>
      <c r="X163" t="s">
        <v>2447</v>
      </c>
      <c r="Z163" t="s">
        <v>3986</v>
      </c>
      <c r="AC163" t="s">
        <v>3989</v>
      </c>
      <c r="AD163" t="s">
        <v>3990</v>
      </c>
      <c r="AE163" t="s">
        <v>3991</v>
      </c>
      <c r="AF163" t="s">
        <v>2393</v>
      </c>
      <c r="AG163" t="s">
        <v>3992</v>
      </c>
      <c r="AH163" t="s">
        <v>3333</v>
      </c>
      <c r="AI163" t="e">
        <v>#N/A</v>
      </c>
      <c r="AJ163" t="s">
        <v>2393</v>
      </c>
      <c r="AK163" t="s">
        <v>2393</v>
      </c>
      <c r="AL163" t="s">
        <v>2393</v>
      </c>
      <c r="AM163" t="s">
        <v>2393</v>
      </c>
      <c r="AN163" t="e">
        <v>#N/A</v>
      </c>
      <c r="AO163" t="s">
        <v>2393</v>
      </c>
      <c r="AP163" t="s">
        <v>2393</v>
      </c>
      <c r="AQ163" t="s">
        <v>2393</v>
      </c>
      <c r="AR163" t="s">
        <v>2393</v>
      </c>
      <c r="AS163" t="e">
        <v>#N/A</v>
      </c>
      <c r="AT163" t="s">
        <v>2393</v>
      </c>
      <c r="AU163" t="s">
        <v>2393</v>
      </c>
      <c r="AV163" t="e">
        <v>#N/A</v>
      </c>
      <c r="AW163" t="s">
        <v>2393</v>
      </c>
      <c r="AX163" t="s">
        <v>2393</v>
      </c>
      <c r="AY163" t="s">
        <v>2393</v>
      </c>
      <c r="AZ163" t="s">
        <v>2393</v>
      </c>
      <c r="BA163" t="s">
        <v>2393</v>
      </c>
      <c r="BB163" t="s">
        <v>2393</v>
      </c>
      <c r="BC163" t="s">
        <v>2393</v>
      </c>
      <c r="BD163" t="s">
        <v>2393</v>
      </c>
      <c r="BE163" t="s">
        <v>2393</v>
      </c>
      <c r="BF163" t="s">
        <v>2393</v>
      </c>
      <c r="BG163" t="s">
        <v>2393</v>
      </c>
      <c r="BH163" t="s">
        <v>2393</v>
      </c>
      <c r="BI163" t="s">
        <v>2393</v>
      </c>
      <c r="BJ163" t="s">
        <v>2393</v>
      </c>
      <c r="BK163" t="s">
        <v>2393</v>
      </c>
      <c r="BL163" t="s">
        <v>2393</v>
      </c>
      <c r="BM163" t="s">
        <v>2393</v>
      </c>
      <c r="BN163" t="s">
        <v>2393</v>
      </c>
      <c r="BO163" t="s">
        <v>2393</v>
      </c>
      <c r="BP163" t="s">
        <v>2393</v>
      </c>
      <c r="BQ163" t="s">
        <v>2393</v>
      </c>
      <c r="BR163" t="s">
        <v>2393</v>
      </c>
      <c r="BS163" t="s">
        <v>2393</v>
      </c>
      <c r="BT163" t="s">
        <v>2393</v>
      </c>
      <c r="BU163" t="s">
        <v>2454</v>
      </c>
      <c r="BV163" t="s">
        <v>2393</v>
      </c>
      <c r="BX163" s="4" t="e">
        <f>INDEX(Table2[#All],MATCH(TEXT(JETNET[[#This Row],[SERNBR]],"000"),Table2[[#All],[SERIAL NUMBER]],0),MATCH("NAME",Table2[#Headers],0))</f>
        <v>#N/A</v>
      </c>
      <c r="BY163" s="4" t="e">
        <f>INDEX(Table2[#All],MATCH(TEXT(JETNET[[#This Row],[SERNBR]],"000"),Table2[[#All],[SERIAL NUMBER]],0),MATCH("N-NUMBER",Table2[#Headers],0))</f>
        <v>#N/A</v>
      </c>
      <c r="BZ163" s="4" t="e">
        <f>"N"&amp;JETNET[[#This Row],[Current N Reg]]&lt;&gt;JETNET[[#This Row],[REGNBR]]</f>
        <v>#N/A</v>
      </c>
    </row>
    <row r="164" spans="1:78" hidden="1" x14ac:dyDescent="0.25">
      <c r="A164" t="s">
        <v>2377</v>
      </c>
      <c r="B164" t="s">
        <v>125</v>
      </c>
      <c r="C164">
        <v>294</v>
      </c>
      <c r="D164" t="s">
        <v>1845</v>
      </c>
      <c r="E164" t="s">
        <v>3980</v>
      </c>
      <c r="F164" t="s">
        <v>2776</v>
      </c>
      <c r="G164" t="s">
        <v>2777</v>
      </c>
      <c r="H164" t="s">
        <v>2778</v>
      </c>
      <c r="I164" t="s">
        <v>2382</v>
      </c>
      <c r="J164" t="s">
        <v>3993</v>
      </c>
      <c r="K164" t="s">
        <v>3994</v>
      </c>
      <c r="M164" t="s">
        <v>2781</v>
      </c>
      <c r="N164" t="s">
        <v>2777</v>
      </c>
      <c r="O164" t="s">
        <v>3995</v>
      </c>
      <c r="P164" t="s">
        <v>2778</v>
      </c>
      <c r="Q164" t="s">
        <v>2400</v>
      </c>
      <c r="AC164" t="s">
        <v>3989</v>
      </c>
      <c r="AD164" t="s">
        <v>3990</v>
      </c>
      <c r="AE164" t="s">
        <v>3991</v>
      </c>
      <c r="AF164" t="s">
        <v>2393</v>
      </c>
      <c r="AG164" t="s">
        <v>3992</v>
      </c>
      <c r="AH164" t="s">
        <v>3333</v>
      </c>
      <c r="AI164" t="e">
        <v>#N/A</v>
      </c>
      <c r="AJ164" t="s">
        <v>2393</v>
      </c>
      <c r="AK164" t="s">
        <v>2393</v>
      </c>
      <c r="AL164" t="s">
        <v>2393</v>
      </c>
      <c r="AM164" t="s">
        <v>2393</v>
      </c>
      <c r="AN164" t="e">
        <v>#N/A</v>
      </c>
      <c r="AO164" t="s">
        <v>2393</v>
      </c>
      <c r="AP164" t="s">
        <v>2393</v>
      </c>
      <c r="AQ164" t="s">
        <v>2393</v>
      </c>
      <c r="AR164" t="s">
        <v>2393</v>
      </c>
      <c r="AS164" t="e">
        <v>#N/A</v>
      </c>
      <c r="AT164" t="s">
        <v>2393</v>
      </c>
      <c r="AU164" t="s">
        <v>2393</v>
      </c>
      <c r="AV164" t="e">
        <v>#N/A</v>
      </c>
      <c r="AW164" t="s">
        <v>2393</v>
      </c>
      <c r="AX164" t="s">
        <v>2393</v>
      </c>
      <c r="AY164" t="s">
        <v>2393</v>
      </c>
      <c r="AZ164" t="s">
        <v>2393</v>
      </c>
      <c r="BA164" t="s">
        <v>2393</v>
      </c>
      <c r="BB164" t="s">
        <v>2393</v>
      </c>
      <c r="BC164" t="s">
        <v>2393</v>
      </c>
      <c r="BD164" t="s">
        <v>2393</v>
      </c>
      <c r="BE164" t="s">
        <v>2393</v>
      </c>
      <c r="BF164" t="s">
        <v>2393</v>
      </c>
      <c r="BG164" t="s">
        <v>2393</v>
      </c>
      <c r="BH164" t="s">
        <v>2393</v>
      </c>
      <c r="BI164" t="s">
        <v>2393</v>
      </c>
      <c r="BJ164" t="s">
        <v>2393</v>
      </c>
      <c r="BK164" t="s">
        <v>2393</v>
      </c>
      <c r="BL164" t="s">
        <v>2393</v>
      </c>
      <c r="BM164" t="s">
        <v>2393</v>
      </c>
      <c r="BN164" t="s">
        <v>2393</v>
      </c>
      <c r="BO164" t="s">
        <v>2393</v>
      </c>
      <c r="BP164" t="s">
        <v>2393</v>
      </c>
      <c r="BQ164" t="s">
        <v>2393</v>
      </c>
      <c r="BR164" t="s">
        <v>2393</v>
      </c>
      <c r="BS164" t="s">
        <v>2393</v>
      </c>
      <c r="BT164" t="s">
        <v>2393</v>
      </c>
      <c r="BU164" t="s">
        <v>2393</v>
      </c>
      <c r="BV164" t="s">
        <v>2393</v>
      </c>
      <c r="BX164" s="4" t="e">
        <f>INDEX(Table2[#All],MATCH(TEXT(JETNET[[#This Row],[SERNBR]],"000"),Table2[[#All],[SERIAL NUMBER]],0),MATCH("NAME",Table2[#Headers],0))</f>
        <v>#N/A</v>
      </c>
      <c r="BY164" s="4" t="e">
        <f>INDEX(Table2[#All],MATCH(TEXT(JETNET[[#This Row],[SERNBR]],"000"),Table2[[#All],[SERIAL NUMBER]],0),MATCH("N-NUMBER",Table2[#Headers],0))</f>
        <v>#N/A</v>
      </c>
      <c r="BZ164" s="4" t="e">
        <f>"N"&amp;JETNET[[#This Row],[Current N Reg]]&lt;&gt;JETNET[[#This Row],[REGNBR]]</f>
        <v>#N/A</v>
      </c>
    </row>
    <row r="165" spans="1:78" x14ac:dyDescent="0.25">
      <c r="A165" t="s">
        <v>2377</v>
      </c>
      <c r="B165" t="s">
        <v>125</v>
      </c>
      <c r="C165">
        <v>295</v>
      </c>
      <c r="D165" t="s">
        <v>3996</v>
      </c>
      <c r="E165" t="s">
        <v>3996</v>
      </c>
      <c r="H165" t="s">
        <v>2381</v>
      </c>
      <c r="I165" t="s">
        <v>2995</v>
      </c>
      <c r="J165" t="s">
        <v>3997</v>
      </c>
      <c r="K165" t="s">
        <v>3998</v>
      </c>
      <c r="M165" t="s">
        <v>3999</v>
      </c>
      <c r="N165" t="s">
        <v>4000</v>
      </c>
      <c r="O165">
        <v>72023</v>
      </c>
      <c r="P165" t="s">
        <v>2381</v>
      </c>
      <c r="Q165" t="s">
        <v>2400</v>
      </c>
      <c r="T165" t="s">
        <v>4001</v>
      </c>
      <c r="V165" t="s">
        <v>2546</v>
      </c>
      <c r="W165" t="s">
        <v>4002</v>
      </c>
      <c r="X165" t="s">
        <v>2390</v>
      </c>
      <c r="Y165" t="s">
        <v>4003</v>
      </c>
      <c r="Z165" t="s">
        <v>4001</v>
      </c>
      <c r="AC165" t="s">
        <v>4004</v>
      </c>
      <c r="AD165" t="s">
        <v>4005</v>
      </c>
      <c r="AE165" t="s">
        <v>4006</v>
      </c>
      <c r="AF165" t="s">
        <v>4007</v>
      </c>
      <c r="AG165" t="s">
        <v>4008</v>
      </c>
      <c r="AH165" t="s">
        <v>2519</v>
      </c>
      <c r="AI165" t="e">
        <v>#N/A</v>
      </c>
      <c r="AJ165" t="s">
        <v>2393</v>
      </c>
      <c r="AK165" t="s">
        <v>2393</v>
      </c>
      <c r="AL165" t="s">
        <v>4009</v>
      </c>
      <c r="AM165" t="s">
        <v>4010</v>
      </c>
      <c r="AN165" t="e">
        <v>#N/A</v>
      </c>
      <c r="AO165" t="s">
        <v>2393</v>
      </c>
      <c r="AP165" t="s">
        <v>2393</v>
      </c>
      <c r="AQ165" t="s">
        <v>2393</v>
      </c>
      <c r="AR165" t="s">
        <v>2393</v>
      </c>
      <c r="AS165" t="e">
        <v>#N/A</v>
      </c>
      <c r="AT165" t="s">
        <v>2393</v>
      </c>
      <c r="AU165" t="s">
        <v>2393</v>
      </c>
      <c r="AV165" t="e">
        <v>#N/A</v>
      </c>
      <c r="AW165" t="s">
        <v>2393</v>
      </c>
      <c r="AX165" t="s">
        <v>2393</v>
      </c>
      <c r="AY165" t="s">
        <v>2393</v>
      </c>
      <c r="AZ165" t="s">
        <v>2393</v>
      </c>
      <c r="BA165" t="s">
        <v>2393</v>
      </c>
      <c r="BB165" t="s">
        <v>2393</v>
      </c>
      <c r="BC165" t="s">
        <v>2393</v>
      </c>
      <c r="BD165" t="s">
        <v>2393</v>
      </c>
      <c r="BE165" t="s">
        <v>2393</v>
      </c>
      <c r="BF165" t="s">
        <v>2393</v>
      </c>
      <c r="BG165" t="s">
        <v>4010</v>
      </c>
      <c r="BH165" t="s">
        <v>4011</v>
      </c>
      <c r="BI165" t="s">
        <v>4012</v>
      </c>
      <c r="BJ165" t="s">
        <v>2942</v>
      </c>
      <c r="BK165" t="s">
        <v>4013</v>
      </c>
      <c r="BL165" t="s">
        <v>4014</v>
      </c>
      <c r="BM165" t="s">
        <v>2393</v>
      </c>
      <c r="BN165" t="s">
        <v>2726</v>
      </c>
      <c r="BO165" t="s">
        <v>2519</v>
      </c>
      <c r="BP165" t="s">
        <v>2731</v>
      </c>
      <c r="BQ165" t="s">
        <v>2434</v>
      </c>
      <c r="BR165" t="s">
        <v>4015</v>
      </c>
      <c r="BS165" t="s">
        <v>2393</v>
      </c>
      <c r="BT165" t="s">
        <v>2393</v>
      </c>
      <c r="BU165" t="s">
        <v>2393</v>
      </c>
      <c r="BV165" t="s">
        <v>2455</v>
      </c>
      <c r="BX165" s="4" t="str">
        <f>INDEX(Table2[#All],MATCH(TEXT(JETNET[[#This Row],[SERNBR]],"000"),Table2[[#All],[SERIAL NUMBER]],0),MATCH("NAME",Table2[#Headers],0))</f>
        <v>GML DEVELOPMENT INC</v>
      </c>
      <c r="BY165" s="4" t="str">
        <f>INDEX(Table2[#All],MATCH(TEXT(JETNET[[#This Row],[SERNBR]],"000"),Table2[[#All],[SERIAL NUMBER]],0),MATCH("N-NUMBER",Table2[#Headers],0))</f>
        <v>239JT</v>
      </c>
      <c r="BZ165" s="4" t="b">
        <f>"N"&amp;JETNET[[#This Row],[Current N Reg]]&lt;&gt;JETNET[[#This Row],[REGNBR]]</f>
        <v>1</v>
      </c>
    </row>
    <row r="166" spans="1:78" x14ac:dyDescent="0.25">
      <c r="A166" t="s">
        <v>2377</v>
      </c>
      <c r="B166" t="s">
        <v>125</v>
      </c>
      <c r="C166">
        <v>295</v>
      </c>
      <c r="D166" t="s">
        <v>3996</v>
      </c>
      <c r="E166" t="s">
        <v>3996</v>
      </c>
      <c r="H166" t="s">
        <v>2381</v>
      </c>
      <c r="I166" t="s">
        <v>2995</v>
      </c>
      <c r="J166" t="s">
        <v>4016</v>
      </c>
      <c r="K166" t="s">
        <v>4017</v>
      </c>
      <c r="M166" t="s">
        <v>4018</v>
      </c>
      <c r="N166" t="s">
        <v>2409</v>
      </c>
      <c r="O166">
        <v>17202</v>
      </c>
      <c r="P166" t="s">
        <v>2381</v>
      </c>
      <c r="Q166" t="s">
        <v>2400</v>
      </c>
      <c r="V166" t="s">
        <v>4019</v>
      </c>
      <c r="W166" t="s">
        <v>4020</v>
      </c>
      <c r="X166" t="s">
        <v>2404</v>
      </c>
      <c r="AC166" t="s">
        <v>4004</v>
      </c>
      <c r="AD166" t="s">
        <v>4005</v>
      </c>
      <c r="AE166" t="s">
        <v>4006</v>
      </c>
      <c r="AF166" t="s">
        <v>4007</v>
      </c>
      <c r="AG166" t="s">
        <v>4008</v>
      </c>
      <c r="AH166" t="s">
        <v>2519</v>
      </c>
      <c r="AI166" t="e">
        <v>#N/A</v>
      </c>
      <c r="AJ166" t="s">
        <v>2393</v>
      </c>
      <c r="AK166" t="s">
        <v>2393</v>
      </c>
      <c r="AL166" t="s">
        <v>4009</v>
      </c>
      <c r="AM166" t="s">
        <v>4010</v>
      </c>
      <c r="AN166" t="e">
        <v>#N/A</v>
      </c>
      <c r="AO166" t="s">
        <v>2393</v>
      </c>
      <c r="AP166" t="s">
        <v>2393</v>
      </c>
      <c r="AQ166" t="s">
        <v>2393</v>
      </c>
      <c r="AR166" t="s">
        <v>2393</v>
      </c>
      <c r="AS166" t="e">
        <v>#N/A</v>
      </c>
      <c r="AT166" t="s">
        <v>2393</v>
      </c>
      <c r="AU166" t="s">
        <v>2393</v>
      </c>
      <c r="AV166" t="e">
        <v>#N/A</v>
      </c>
      <c r="AW166" t="s">
        <v>2393</v>
      </c>
      <c r="AX166" t="s">
        <v>2393</v>
      </c>
      <c r="AY166" t="s">
        <v>2393</v>
      </c>
      <c r="AZ166" t="s">
        <v>2393</v>
      </c>
      <c r="BA166" t="s">
        <v>2393</v>
      </c>
      <c r="BB166" t="s">
        <v>2393</v>
      </c>
      <c r="BC166" t="s">
        <v>2393</v>
      </c>
      <c r="BD166" t="s">
        <v>2393</v>
      </c>
      <c r="BE166" t="s">
        <v>2393</v>
      </c>
      <c r="BF166" t="s">
        <v>2393</v>
      </c>
      <c r="BG166" t="s">
        <v>4010</v>
      </c>
      <c r="BH166" t="s">
        <v>4011</v>
      </c>
      <c r="BI166" t="s">
        <v>4012</v>
      </c>
      <c r="BJ166" t="s">
        <v>2942</v>
      </c>
      <c r="BK166" t="s">
        <v>4013</v>
      </c>
      <c r="BL166" t="s">
        <v>4014</v>
      </c>
      <c r="BM166" t="s">
        <v>2393</v>
      </c>
      <c r="BN166" t="s">
        <v>2726</v>
      </c>
      <c r="BO166" t="s">
        <v>2519</v>
      </c>
      <c r="BP166" t="s">
        <v>2731</v>
      </c>
      <c r="BQ166" t="s">
        <v>2434</v>
      </c>
      <c r="BR166" t="s">
        <v>4015</v>
      </c>
      <c r="BS166" t="s">
        <v>2393</v>
      </c>
      <c r="BT166" t="s">
        <v>2393</v>
      </c>
      <c r="BU166" t="s">
        <v>2393</v>
      </c>
      <c r="BV166" t="s">
        <v>2393</v>
      </c>
      <c r="BX166" s="4" t="str">
        <f>INDEX(Table2[#All],MATCH(TEXT(JETNET[[#This Row],[SERNBR]],"000"),Table2[[#All],[SERIAL NUMBER]],0),MATCH("NAME",Table2[#Headers],0))</f>
        <v>GML DEVELOPMENT INC</v>
      </c>
      <c r="BY166" s="4" t="str">
        <f>INDEX(Table2[#All],MATCH(TEXT(JETNET[[#This Row],[SERNBR]],"000"),Table2[[#All],[SERIAL NUMBER]],0),MATCH("N-NUMBER",Table2[#Headers],0))</f>
        <v>239JT</v>
      </c>
      <c r="BZ166" s="4" t="b">
        <f>"N"&amp;JETNET[[#This Row],[Current N Reg]]&lt;&gt;JETNET[[#This Row],[REGNBR]]</f>
        <v>1</v>
      </c>
    </row>
    <row r="167" spans="1:78" x14ac:dyDescent="0.25">
      <c r="A167" t="s">
        <v>2377</v>
      </c>
      <c r="B167" t="s">
        <v>125</v>
      </c>
      <c r="C167">
        <v>295</v>
      </c>
      <c r="D167" t="s">
        <v>3996</v>
      </c>
      <c r="E167" t="s">
        <v>3996</v>
      </c>
      <c r="H167" t="s">
        <v>2381</v>
      </c>
      <c r="I167" t="s">
        <v>2995</v>
      </c>
      <c r="J167" t="s">
        <v>4021</v>
      </c>
      <c r="K167" t="s">
        <v>4022</v>
      </c>
      <c r="M167" t="s">
        <v>4023</v>
      </c>
      <c r="N167" t="s">
        <v>2396</v>
      </c>
      <c r="O167">
        <v>27591</v>
      </c>
      <c r="P167" t="s">
        <v>2381</v>
      </c>
      <c r="Q167" t="s">
        <v>2400</v>
      </c>
      <c r="V167" t="s">
        <v>3327</v>
      </c>
      <c r="W167" t="s">
        <v>4024</v>
      </c>
      <c r="X167" t="s">
        <v>2447</v>
      </c>
      <c r="Z167" t="s">
        <v>4025</v>
      </c>
      <c r="AA167" t="s">
        <v>4025</v>
      </c>
      <c r="AC167" t="s">
        <v>4004</v>
      </c>
      <c r="AD167" t="s">
        <v>4005</v>
      </c>
      <c r="AE167" t="s">
        <v>4006</v>
      </c>
      <c r="AF167" t="s">
        <v>4007</v>
      </c>
      <c r="AG167" t="s">
        <v>4008</v>
      </c>
      <c r="AH167" t="s">
        <v>2519</v>
      </c>
      <c r="AI167" t="e">
        <v>#N/A</v>
      </c>
      <c r="AJ167" t="s">
        <v>2393</v>
      </c>
      <c r="AK167" t="s">
        <v>2393</v>
      </c>
      <c r="AL167" t="s">
        <v>4009</v>
      </c>
      <c r="AM167" t="s">
        <v>4010</v>
      </c>
      <c r="AN167" t="e">
        <v>#N/A</v>
      </c>
      <c r="AO167" t="s">
        <v>2393</v>
      </c>
      <c r="AP167" t="s">
        <v>2393</v>
      </c>
      <c r="AQ167" t="s">
        <v>2393</v>
      </c>
      <c r="AR167" t="s">
        <v>2393</v>
      </c>
      <c r="AS167" t="e">
        <v>#N/A</v>
      </c>
      <c r="AT167" t="s">
        <v>2393</v>
      </c>
      <c r="AU167" t="s">
        <v>2393</v>
      </c>
      <c r="AV167" t="e">
        <v>#N/A</v>
      </c>
      <c r="AW167" t="s">
        <v>2393</v>
      </c>
      <c r="AX167" t="s">
        <v>2393</v>
      </c>
      <c r="AY167" t="s">
        <v>2393</v>
      </c>
      <c r="AZ167" t="s">
        <v>2393</v>
      </c>
      <c r="BA167" t="s">
        <v>2393</v>
      </c>
      <c r="BB167" t="s">
        <v>2393</v>
      </c>
      <c r="BC167" t="s">
        <v>2393</v>
      </c>
      <c r="BD167" t="s">
        <v>2393</v>
      </c>
      <c r="BE167" t="s">
        <v>2393</v>
      </c>
      <c r="BF167" t="s">
        <v>2393</v>
      </c>
      <c r="BG167" t="s">
        <v>4010</v>
      </c>
      <c r="BH167" t="s">
        <v>4011</v>
      </c>
      <c r="BI167" t="s">
        <v>4012</v>
      </c>
      <c r="BJ167" t="s">
        <v>2942</v>
      </c>
      <c r="BK167" t="s">
        <v>4013</v>
      </c>
      <c r="BL167" t="s">
        <v>4014</v>
      </c>
      <c r="BM167" t="s">
        <v>2393</v>
      </c>
      <c r="BN167" t="s">
        <v>2726</v>
      </c>
      <c r="BO167" t="s">
        <v>2519</v>
      </c>
      <c r="BP167" t="s">
        <v>2731</v>
      </c>
      <c r="BQ167" t="s">
        <v>2434</v>
      </c>
      <c r="BR167" t="s">
        <v>4015</v>
      </c>
      <c r="BS167" t="s">
        <v>2393</v>
      </c>
      <c r="BT167" t="s">
        <v>2393</v>
      </c>
      <c r="BU167" t="s">
        <v>2393</v>
      </c>
      <c r="BV167" t="s">
        <v>2393</v>
      </c>
      <c r="BX167" s="4" t="str">
        <f>INDEX(Table2[#All],MATCH(TEXT(JETNET[[#This Row],[SERNBR]],"000"),Table2[[#All],[SERIAL NUMBER]],0),MATCH("NAME",Table2[#Headers],0))</f>
        <v>GML DEVELOPMENT INC</v>
      </c>
      <c r="BY167" s="4" t="str">
        <f>INDEX(Table2[#All],MATCH(TEXT(JETNET[[#This Row],[SERNBR]],"000"),Table2[[#All],[SERIAL NUMBER]],0),MATCH("N-NUMBER",Table2[#Headers],0))</f>
        <v>239JT</v>
      </c>
      <c r="BZ167" s="4" t="b">
        <f>"N"&amp;JETNET[[#This Row],[Current N Reg]]&lt;&gt;JETNET[[#This Row],[REGNBR]]</f>
        <v>1</v>
      </c>
    </row>
    <row r="168" spans="1:78" x14ac:dyDescent="0.25">
      <c r="A168" t="s">
        <v>2377</v>
      </c>
      <c r="B168" t="s">
        <v>125</v>
      </c>
      <c r="C168">
        <v>295</v>
      </c>
      <c r="D168" t="s">
        <v>3996</v>
      </c>
      <c r="E168" t="s">
        <v>3996</v>
      </c>
      <c r="H168" t="s">
        <v>2381</v>
      </c>
      <c r="I168" t="s">
        <v>2995</v>
      </c>
      <c r="J168" t="s">
        <v>4026</v>
      </c>
      <c r="K168" t="s">
        <v>4027</v>
      </c>
      <c r="M168" t="s">
        <v>4028</v>
      </c>
      <c r="N168" t="s">
        <v>3969</v>
      </c>
      <c r="O168">
        <v>53121</v>
      </c>
      <c r="P168" t="s">
        <v>2381</v>
      </c>
      <c r="Q168" t="s">
        <v>2400</v>
      </c>
      <c r="T168" t="s">
        <v>4029</v>
      </c>
      <c r="V168" t="s">
        <v>4030</v>
      </c>
      <c r="W168" t="s">
        <v>4031</v>
      </c>
      <c r="X168" t="s">
        <v>2404</v>
      </c>
      <c r="Z168" t="s">
        <v>4029</v>
      </c>
      <c r="AC168" t="s">
        <v>4004</v>
      </c>
      <c r="AD168" t="s">
        <v>4005</v>
      </c>
      <c r="AE168" t="s">
        <v>4006</v>
      </c>
      <c r="AF168" t="s">
        <v>4007</v>
      </c>
      <c r="AG168" t="s">
        <v>4008</v>
      </c>
      <c r="AH168" t="s">
        <v>2519</v>
      </c>
      <c r="AI168" t="e">
        <v>#N/A</v>
      </c>
      <c r="AJ168" t="s">
        <v>2393</v>
      </c>
      <c r="AK168" t="s">
        <v>2393</v>
      </c>
      <c r="AL168" t="s">
        <v>4009</v>
      </c>
      <c r="AM168" t="s">
        <v>4010</v>
      </c>
      <c r="AN168" t="e">
        <v>#N/A</v>
      </c>
      <c r="AO168" t="s">
        <v>2393</v>
      </c>
      <c r="AP168" t="s">
        <v>2393</v>
      </c>
      <c r="AQ168" t="s">
        <v>2393</v>
      </c>
      <c r="AR168" t="s">
        <v>2393</v>
      </c>
      <c r="AS168" t="e">
        <v>#N/A</v>
      </c>
      <c r="AT168" t="s">
        <v>2393</v>
      </c>
      <c r="AU168" t="s">
        <v>2393</v>
      </c>
      <c r="AV168" t="e">
        <v>#N/A</v>
      </c>
      <c r="AW168" t="s">
        <v>2393</v>
      </c>
      <c r="AX168" t="s">
        <v>2393</v>
      </c>
      <c r="AY168" t="s">
        <v>2393</v>
      </c>
      <c r="AZ168" t="s">
        <v>2393</v>
      </c>
      <c r="BA168" t="s">
        <v>2393</v>
      </c>
      <c r="BB168" t="s">
        <v>2393</v>
      </c>
      <c r="BC168" t="s">
        <v>2393</v>
      </c>
      <c r="BD168" t="s">
        <v>2393</v>
      </c>
      <c r="BE168" t="s">
        <v>2393</v>
      </c>
      <c r="BF168" t="s">
        <v>2393</v>
      </c>
      <c r="BG168" t="s">
        <v>4010</v>
      </c>
      <c r="BH168" t="s">
        <v>4011</v>
      </c>
      <c r="BI168" t="s">
        <v>4012</v>
      </c>
      <c r="BJ168" t="s">
        <v>2942</v>
      </c>
      <c r="BK168" t="s">
        <v>4013</v>
      </c>
      <c r="BL168" t="s">
        <v>4014</v>
      </c>
      <c r="BM168" t="s">
        <v>2393</v>
      </c>
      <c r="BN168" t="s">
        <v>2726</v>
      </c>
      <c r="BO168" t="s">
        <v>2519</v>
      </c>
      <c r="BP168" t="s">
        <v>2731</v>
      </c>
      <c r="BQ168" t="s">
        <v>2434</v>
      </c>
      <c r="BR168" t="s">
        <v>4015</v>
      </c>
      <c r="BS168" t="s">
        <v>2393</v>
      </c>
      <c r="BT168" t="s">
        <v>2393</v>
      </c>
      <c r="BU168" t="s">
        <v>2393</v>
      </c>
      <c r="BV168" t="s">
        <v>2393</v>
      </c>
      <c r="BX168" s="4" t="str">
        <f>INDEX(Table2[#All],MATCH(TEXT(JETNET[[#This Row],[SERNBR]],"000"),Table2[[#All],[SERIAL NUMBER]],0),MATCH("NAME",Table2[#Headers],0))</f>
        <v>GML DEVELOPMENT INC</v>
      </c>
      <c r="BY168" s="4" t="str">
        <f>INDEX(Table2[#All],MATCH(TEXT(JETNET[[#This Row],[SERNBR]],"000"),Table2[[#All],[SERIAL NUMBER]],0),MATCH("N-NUMBER",Table2[#Headers],0))</f>
        <v>239JT</v>
      </c>
      <c r="BZ168" s="4" t="b">
        <f>"N"&amp;JETNET[[#This Row],[Current N Reg]]&lt;&gt;JETNET[[#This Row],[REGNBR]]</f>
        <v>1</v>
      </c>
    </row>
    <row r="169" spans="1:78" x14ac:dyDescent="0.25">
      <c r="A169" t="s">
        <v>2377</v>
      </c>
      <c r="B169" t="s">
        <v>125</v>
      </c>
      <c r="C169">
        <v>295</v>
      </c>
      <c r="D169" t="s">
        <v>3996</v>
      </c>
      <c r="E169" t="s">
        <v>3996</v>
      </c>
      <c r="H169" t="s">
        <v>2381</v>
      </c>
      <c r="I169" t="s">
        <v>2995</v>
      </c>
      <c r="J169" t="s">
        <v>4032</v>
      </c>
      <c r="K169" t="s">
        <v>4033</v>
      </c>
      <c r="M169" t="s">
        <v>4034</v>
      </c>
      <c r="N169" t="s">
        <v>2617</v>
      </c>
      <c r="O169">
        <v>94528</v>
      </c>
      <c r="P169" t="s">
        <v>2381</v>
      </c>
      <c r="Q169" t="s">
        <v>2400</v>
      </c>
      <c r="V169" t="s">
        <v>4035</v>
      </c>
      <c r="W169" t="s">
        <v>4036</v>
      </c>
      <c r="X169" t="s">
        <v>2418</v>
      </c>
      <c r="AC169" t="s">
        <v>4004</v>
      </c>
      <c r="AD169" t="s">
        <v>4005</v>
      </c>
      <c r="AE169" t="s">
        <v>4006</v>
      </c>
      <c r="AF169" t="s">
        <v>4007</v>
      </c>
      <c r="AG169" t="s">
        <v>4008</v>
      </c>
      <c r="AH169" t="s">
        <v>2519</v>
      </c>
      <c r="AI169" t="e">
        <v>#N/A</v>
      </c>
      <c r="AJ169" t="s">
        <v>2393</v>
      </c>
      <c r="AK169" t="s">
        <v>2393</v>
      </c>
      <c r="AL169" t="s">
        <v>4009</v>
      </c>
      <c r="AM169" t="s">
        <v>4010</v>
      </c>
      <c r="AN169" t="e">
        <v>#N/A</v>
      </c>
      <c r="AO169" t="s">
        <v>2393</v>
      </c>
      <c r="AP169" t="s">
        <v>2393</v>
      </c>
      <c r="AQ169" t="s">
        <v>2393</v>
      </c>
      <c r="AR169" t="s">
        <v>2393</v>
      </c>
      <c r="AS169" t="e">
        <v>#N/A</v>
      </c>
      <c r="AT169" t="s">
        <v>2393</v>
      </c>
      <c r="AU169" t="s">
        <v>2393</v>
      </c>
      <c r="AV169" t="e">
        <v>#N/A</v>
      </c>
      <c r="AW169" t="s">
        <v>2393</v>
      </c>
      <c r="AX169" t="s">
        <v>2393</v>
      </c>
      <c r="AY169" t="s">
        <v>2393</v>
      </c>
      <c r="AZ169" t="s">
        <v>2393</v>
      </c>
      <c r="BA169" t="s">
        <v>2393</v>
      </c>
      <c r="BB169" t="s">
        <v>2393</v>
      </c>
      <c r="BC169" t="s">
        <v>2393</v>
      </c>
      <c r="BD169" t="s">
        <v>2393</v>
      </c>
      <c r="BE169" t="s">
        <v>2393</v>
      </c>
      <c r="BF169" t="s">
        <v>2393</v>
      </c>
      <c r="BG169" t="s">
        <v>4010</v>
      </c>
      <c r="BH169" t="s">
        <v>4011</v>
      </c>
      <c r="BI169" t="s">
        <v>4012</v>
      </c>
      <c r="BJ169" t="s">
        <v>2942</v>
      </c>
      <c r="BK169" t="s">
        <v>4013</v>
      </c>
      <c r="BL169" t="s">
        <v>4014</v>
      </c>
      <c r="BM169" t="s">
        <v>2393</v>
      </c>
      <c r="BN169" t="s">
        <v>2726</v>
      </c>
      <c r="BO169" t="s">
        <v>2519</v>
      </c>
      <c r="BP169" t="s">
        <v>2731</v>
      </c>
      <c r="BQ169" t="s">
        <v>2434</v>
      </c>
      <c r="BR169" t="s">
        <v>4015</v>
      </c>
      <c r="BS169" t="s">
        <v>2393</v>
      </c>
      <c r="BT169" t="s">
        <v>2393</v>
      </c>
      <c r="BU169" t="s">
        <v>2393</v>
      </c>
      <c r="BV169" t="s">
        <v>2393</v>
      </c>
      <c r="BX169" s="4" t="str">
        <f>INDEX(Table2[#All],MATCH(TEXT(JETNET[[#This Row],[SERNBR]],"000"),Table2[[#All],[SERIAL NUMBER]],0),MATCH("NAME",Table2[#Headers],0))</f>
        <v>GML DEVELOPMENT INC</v>
      </c>
      <c r="BY169" s="4" t="str">
        <f>INDEX(Table2[#All],MATCH(TEXT(JETNET[[#This Row],[SERNBR]],"000"),Table2[[#All],[SERIAL NUMBER]],0),MATCH("N-NUMBER",Table2[#Headers],0))</f>
        <v>239JT</v>
      </c>
      <c r="BZ169" s="4" t="b">
        <f>"N"&amp;JETNET[[#This Row],[Current N Reg]]&lt;&gt;JETNET[[#This Row],[REGNBR]]</f>
        <v>1</v>
      </c>
    </row>
    <row r="170" spans="1:78" x14ac:dyDescent="0.25">
      <c r="A170" t="s">
        <v>2377</v>
      </c>
      <c r="B170" t="s">
        <v>125</v>
      </c>
      <c r="C170">
        <v>295</v>
      </c>
      <c r="D170" t="s">
        <v>3996</v>
      </c>
      <c r="E170" t="s">
        <v>3996</v>
      </c>
      <c r="H170" t="s">
        <v>2381</v>
      </c>
      <c r="I170" t="s">
        <v>2995</v>
      </c>
      <c r="J170" t="s">
        <v>4037</v>
      </c>
      <c r="K170" t="s">
        <v>4038</v>
      </c>
      <c r="M170" t="s">
        <v>4039</v>
      </c>
      <c r="N170" t="s">
        <v>4040</v>
      </c>
      <c r="O170">
        <v>10019</v>
      </c>
      <c r="P170" t="s">
        <v>2381</v>
      </c>
      <c r="Q170" t="s">
        <v>2400</v>
      </c>
      <c r="T170" t="s">
        <v>4041</v>
      </c>
      <c r="V170" t="s">
        <v>2388</v>
      </c>
      <c r="W170" t="s">
        <v>4042</v>
      </c>
      <c r="X170" t="s">
        <v>2404</v>
      </c>
      <c r="Z170" t="s">
        <v>4041</v>
      </c>
      <c r="AC170" t="s">
        <v>4004</v>
      </c>
      <c r="AD170" t="s">
        <v>4005</v>
      </c>
      <c r="AE170" t="s">
        <v>4006</v>
      </c>
      <c r="AF170" t="s">
        <v>4007</v>
      </c>
      <c r="AG170" t="s">
        <v>4008</v>
      </c>
      <c r="AH170" t="s">
        <v>2519</v>
      </c>
      <c r="AI170" t="e">
        <v>#N/A</v>
      </c>
      <c r="AJ170" t="s">
        <v>2393</v>
      </c>
      <c r="AK170" t="s">
        <v>2393</v>
      </c>
      <c r="AL170" t="s">
        <v>4009</v>
      </c>
      <c r="AM170" t="s">
        <v>4010</v>
      </c>
      <c r="AN170" t="e">
        <v>#N/A</v>
      </c>
      <c r="AO170" t="s">
        <v>2393</v>
      </c>
      <c r="AP170" t="s">
        <v>2393</v>
      </c>
      <c r="AQ170" t="s">
        <v>2393</v>
      </c>
      <c r="AR170" t="s">
        <v>2393</v>
      </c>
      <c r="AS170" t="e">
        <v>#N/A</v>
      </c>
      <c r="AT170" t="s">
        <v>2393</v>
      </c>
      <c r="AU170" t="s">
        <v>2393</v>
      </c>
      <c r="AV170" t="e">
        <v>#N/A</v>
      </c>
      <c r="AW170" t="s">
        <v>2393</v>
      </c>
      <c r="AX170" t="s">
        <v>2393</v>
      </c>
      <c r="AY170" t="s">
        <v>2393</v>
      </c>
      <c r="AZ170" t="s">
        <v>2393</v>
      </c>
      <c r="BA170" t="s">
        <v>2393</v>
      </c>
      <c r="BB170" t="s">
        <v>2393</v>
      </c>
      <c r="BC170" t="s">
        <v>2393</v>
      </c>
      <c r="BD170" t="s">
        <v>2393</v>
      </c>
      <c r="BE170" t="s">
        <v>2393</v>
      </c>
      <c r="BF170" t="s">
        <v>2393</v>
      </c>
      <c r="BG170" t="s">
        <v>4010</v>
      </c>
      <c r="BH170" t="s">
        <v>4011</v>
      </c>
      <c r="BI170" t="s">
        <v>4012</v>
      </c>
      <c r="BJ170" t="s">
        <v>2942</v>
      </c>
      <c r="BK170" t="s">
        <v>4013</v>
      </c>
      <c r="BL170" t="s">
        <v>4014</v>
      </c>
      <c r="BM170" t="s">
        <v>2393</v>
      </c>
      <c r="BN170" t="s">
        <v>2726</v>
      </c>
      <c r="BO170" t="s">
        <v>2519</v>
      </c>
      <c r="BP170" t="s">
        <v>2731</v>
      </c>
      <c r="BQ170" t="s">
        <v>2434</v>
      </c>
      <c r="BR170" t="s">
        <v>4015</v>
      </c>
      <c r="BS170" t="s">
        <v>2393</v>
      </c>
      <c r="BT170" t="s">
        <v>2393</v>
      </c>
      <c r="BU170" t="s">
        <v>2393</v>
      </c>
      <c r="BV170" t="s">
        <v>2393</v>
      </c>
      <c r="BX170" s="4" t="str">
        <f>INDEX(Table2[#All],MATCH(TEXT(JETNET[[#This Row],[SERNBR]],"000"),Table2[[#All],[SERIAL NUMBER]],0),MATCH("NAME",Table2[#Headers],0))</f>
        <v>GML DEVELOPMENT INC</v>
      </c>
      <c r="BY170" s="4" t="str">
        <f>INDEX(Table2[#All],MATCH(TEXT(JETNET[[#This Row],[SERNBR]],"000"),Table2[[#All],[SERIAL NUMBER]],0),MATCH("N-NUMBER",Table2[#Headers],0))</f>
        <v>239JT</v>
      </c>
      <c r="BZ170" s="4" t="b">
        <f>"N"&amp;JETNET[[#This Row],[Current N Reg]]&lt;&gt;JETNET[[#This Row],[REGNBR]]</f>
        <v>1</v>
      </c>
    </row>
    <row r="171" spans="1:78" x14ac:dyDescent="0.25">
      <c r="A171" t="s">
        <v>2377</v>
      </c>
      <c r="B171" t="s">
        <v>125</v>
      </c>
      <c r="C171">
        <v>295</v>
      </c>
      <c r="D171" t="s">
        <v>3996</v>
      </c>
      <c r="E171" t="s">
        <v>3996</v>
      </c>
      <c r="H171" t="s">
        <v>2381</v>
      </c>
      <c r="I171" t="s">
        <v>2995</v>
      </c>
      <c r="J171" t="s">
        <v>4043</v>
      </c>
      <c r="K171" t="s">
        <v>4044</v>
      </c>
      <c r="M171" t="s">
        <v>2544</v>
      </c>
      <c r="N171" t="s">
        <v>2380</v>
      </c>
      <c r="O171">
        <v>30305</v>
      </c>
      <c r="P171" t="s">
        <v>2381</v>
      </c>
      <c r="Q171" t="s">
        <v>2400</v>
      </c>
      <c r="V171" t="s">
        <v>4045</v>
      </c>
      <c r="W171" t="s">
        <v>4046</v>
      </c>
      <c r="X171" t="s">
        <v>2404</v>
      </c>
      <c r="AC171" t="s">
        <v>4004</v>
      </c>
      <c r="AD171" t="s">
        <v>4005</v>
      </c>
      <c r="AE171" t="s">
        <v>4006</v>
      </c>
      <c r="AF171" t="s">
        <v>4007</v>
      </c>
      <c r="AG171" t="s">
        <v>4008</v>
      </c>
      <c r="AH171" t="s">
        <v>2519</v>
      </c>
      <c r="AI171" t="e">
        <v>#N/A</v>
      </c>
      <c r="AJ171" t="s">
        <v>2393</v>
      </c>
      <c r="AK171" t="s">
        <v>2393</v>
      </c>
      <c r="AL171" t="s">
        <v>4009</v>
      </c>
      <c r="AM171" t="s">
        <v>4010</v>
      </c>
      <c r="AN171" t="e">
        <v>#N/A</v>
      </c>
      <c r="AO171" t="s">
        <v>2393</v>
      </c>
      <c r="AP171" t="s">
        <v>2393</v>
      </c>
      <c r="AQ171" t="s">
        <v>2393</v>
      </c>
      <c r="AR171" t="s">
        <v>2393</v>
      </c>
      <c r="AS171" t="e">
        <v>#N/A</v>
      </c>
      <c r="AT171" t="s">
        <v>2393</v>
      </c>
      <c r="AU171" t="s">
        <v>2393</v>
      </c>
      <c r="AV171" t="e">
        <v>#N/A</v>
      </c>
      <c r="AW171" t="s">
        <v>2393</v>
      </c>
      <c r="AX171" t="s">
        <v>2393</v>
      </c>
      <c r="AY171" t="s">
        <v>2393</v>
      </c>
      <c r="AZ171" t="s">
        <v>2393</v>
      </c>
      <c r="BA171" t="s">
        <v>2393</v>
      </c>
      <c r="BB171" t="s">
        <v>2393</v>
      </c>
      <c r="BC171" t="s">
        <v>2393</v>
      </c>
      <c r="BD171" t="s">
        <v>2393</v>
      </c>
      <c r="BE171" t="s">
        <v>2393</v>
      </c>
      <c r="BF171" t="s">
        <v>2393</v>
      </c>
      <c r="BG171" t="s">
        <v>4010</v>
      </c>
      <c r="BH171" t="s">
        <v>4011</v>
      </c>
      <c r="BI171" t="s">
        <v>4012</v>
      </c>
      <c r="BJ171" t="s">
        <v>2942</v>
      </c>
      <c r="BK171" t="s">
        <v>4013</v>
      </c>
      <c r="BL171" t="s">
        <v>4014</v>
      </c>
      <c r="BM171" t="s">
        <v>2393</v>
      </c>
      <c r="BN171" t="s">
        <v>2726</v>
      </c>
      <c r="BO171" t="s">
        <v>2519</v>
      </c>
      <c r="BP171" t="s">
        <v>2731</v>
      </c>
      <c r="BQ171" t="s">
        <v>2434</v>
      </c>
      <c r="BR171" t="s">
        <v>4015</v>
      </c>
      <c r="BS171" t="s">
        <v>2393</v>
      </c>
      <c r="BT171" t="s">
        <v>2393</v>
      </c>
      <c r="BU171" t="s">
        <v>2393</v>
      </c>
      <c r="BV171" t="s">
        <v>2393</v>
      </c>
      <c r="BX171" s="4" t="str">
        <f>INDEX(Table2[#All],MATCH(TEXT(JETNET[[#This Row],[SERNBR]],"000"),Table2[[#All],[SERIAL NUMBER]],0),MATCH("NAME",Table2[#Headers],0))</f>
        <v>GML DEVELOPMENT INC</v>
      </c>
      <c r="BY171" s="4" t="str">
        <f>INDEX(Table2[#All],MATCH(TEXT(JETNET[[#This Row],[SERNBR]],"000"),Table2[[#All],[SERIAL NUMBER]],0),MATCH("N-NUMBER",Table2[#Headers],0))</f>
        <v>239JT</v>
      </c>
      <c r="BZ171" s="4" t="b">
        <f>"N"&amp;JETNET[[#This Row],[Current N Reg]]&lt;&gt;JETNET[[#This Row],[REGNBR]]</f>
        <v>1</v>
      </c>
    </row>
    <row r="172" spans="1:78" x14ac:dyDescent="0.25">
      <c r="A172" t="s">
        <v>2377</v>
      </c>
      <c r="B172" t="s">
        <v>125</v>
      </c>
      <c r="C172">
        <v>295</v>
      </c>
      <c r="D172" t="s">
        <v>3996</v>
      </c>
      <c r="E172" t="s">
        <v>3996</v>
      </c>
      <c r="H172" t="s">
        <v>2381</v>
      </c>
      <c r="I172" t="s">
        <v>2995</v>
      </c>
      <c r="J172" t="s">
        <v>4047</v>
      </c>
      <c r="K172" t="s">
        <v>4048</v>
      </c>
      <c r="M172" t="s">
        <v>4049</v>
      </c>
      <c r="N172" t="s">
        <v>2901</v>
      </c>
      <c r="O172">
        <v>59937</v>
      </c>
      <c r="P172" t="s">
        <v>2381</v>
      </c>
      <c r="Q172" t="s">
        <v>2400</v>
      </c>
      <c r="V172" t="s">
        <v>4050</v>
      </c>
      <c r="W172" t="s">
        <v>4051</v>
      </c>
      <c r="X172" t="s">
        <v>2404</v>
      </c>
      <c r="Z172" t="s">
        <v>4052</v>
      </c>
      <c r="AB172" t="s">
        <v>4052</v>
      </c>
      <c r="AC172" t="s">
        <v>4004</v>
      </c>
      <c r="AD172" t="s">
        <v>4005</v>
      </c>
      <c r="AE172" t="s">
        <v>4006</v>
      </c>
      <c r="AF172" t="s">
        <v>4007</v>
      </c>
      <c r="AG172" t="s">
        <v>4008</v>
      </c>
      <c r="AH172" t="s">
        <v>2519</v>
      </c>
      <c r="AI172" t="e">
        <v>#N/A</v>
      </c>
      <c r="AJ172" t="s">
        <v>2393</v>
      </c>
      <c r="AK172" t="s">
        <v>2393</v>
      </c>
      <c r="AL172" t="s">
        <v>4009</v>
      </c>
      <c r="AM172" t="s">
        <v>4010</v>
      </c>
      <c r="AN172" t="e">
        <v>#N/A</v>
      </c>
      <c r="AO172" t="s">
        <v>2393</v>
      </c>
      <c r="AP172" t="s">
        <v>2393</v>
      </c>
      <c r="AQ172" t="s">
        <v>2393</v>
      </c>
      <c r="AR172" t="s">
        <v>2393</v>
      </c>
      <c r="AS172" t="e">
        <v>#N/A</v>
      </c>
      <c r="AT172" t="s">
        <v>2393</v>
      </c>
      <c r="AU172" t="s">
        <v>2393</v>
      </c>
      <c r="AV172" t="e">
        <v>#N/A</v>
      </c>
      <c r="AW172" t="s">
        <v>2393</v>
      </c>
      <c r="AX172" t="s">
        <v>2393</v>
      </c>
      <c r="AY172" t="s">
        <v>2393</v>
      </c>
      <c r="AZ172" t="s">
        <v>2393</v>
      </c>
      <c r="BA172" t="s">
        <v>2393</v>
      </c>
      <c r="BB172" t="s">
        <v>2393</v>
      </c>
      <c r="BC172" t="s">
        <v>2393</v>
      </c>
      <c r="BD172" t="s">
        <v>2393</v>
      </c>
      <c r="BE172" t="s">
        <v>2393</v>
      </c>
      <c r="BF172" t="s">
        <v>2393</v>
      </c>
      <c r="BG172" t="s">
        <v>4010</v>
      </c>
      <c r="BH172" t="s">
        <v>4011</v>
      </c>
      <c r="BI172" t="s">
        <v>4012</v>
      </c>
      <c r="BJ172" t="s">
        <v>2942</v>
      </c>
      <c r="BK172" t="s">
        <v>4013</v>
      </c>
      <c r="BL172" t="s">
        <v>4014</v>
      </c>
      <c r="BM172" t="s">
        <v>2393</v>
      </c>
      <c r="BN172" t="s">
        <v>2726</v>
      </c>
      <c r="BO172" t="s">
        <v>2519</v>
      </c>
      <c r="BP172" t="s">
        <v>2731</v>
      </c>
      <c r="BQ172" t="s">
        <v>2434</v>
      </c>
      <c r="BR172" t="s">
        <v>4015</v>
      </c>
      <c r="BS172" t="s">
        <v>2393</v>
      </c>
      <c r="BT172" t="s">
        <v>2393</v>
      </c>
      <c r="BU172" t="s">
        <v>2393</v>
      </c>
      <c r="BV172" t="s">
        <v>2393</v>
      </c>
      <c r="BX172" s="4" t="str">
        <f>INDEX(Table2[#All],MATCH(TEXT(JETNET[[#This Row],[SERNBR]],"000"),Table2[[#All],[SERIAL NUMBER]],0),MATCH("NAME",Table2[#Headers],0))</f>
        <v>GML DEVELOPMENT INC</v>
      </c>
      <c r="BY172" s="4" t="str">
        <f>INDEX(Table2[#All],MATCH(TEXT(JETNET[[#This Row],[SERNBR]],"000"),Table2[[#All],[SERIAL NUMBER]],0),MATCH("N-NUMBER",Table2[#Headers],0))</f>
        <v>239JT</v>
      </c>
      <c r="BZ172" s="4" t="b">
        <f>"N"&amp;JETNET[[#This Row],[Current N Reg]]&lt;&gt;JETNET[[#This Row],[REGNBR]]</f>
        <v>1</v>
      </c>
    </row>
    <row r="173" spans="1:78" x14ac:dyDescent="0.25">
      <c r="A173" t="s">
        <v>2377</v>
      </c>
      <c r="B173" t="s">
        <v>125</v>
      </c>
      <c r="C173">
        <v>295</v>
      </c>
      <c r="D173" t="s">
        <v>3996</v>
      </c>
      <c r="E173" t="s">
        <v>3996</v>
      </c>
      <c r="H173" t="s">
        <v>2381</v>
      </c>
      <c r="I173" t="s">
        <v>2459</v>
      </c>
      <c r="J173" t="s">
        <v>3043</v>
      </c>
      <c r="K173" t="s">
        <v>3044</v>
      </c>
      <c r="M173" t="s">
        <v>3036</v>
      </c>
      <c r="N173" t="s">
        <v>2396</v>
      </c>
      <c r="O173">
        <v>27401</v>
      </c>
      <c r="P173" t="s">
        <v>2381</v>
      </c>
      <c r="Q173" t="s">
        <v>3045</v>
      </c>
      <c r="S173" t="s">
        <v>3046</v>
      </c>
      <c r="T173" t="s">
        <v>3047</v>
      </c>
      <c r="V173" t="s">
        <v>3048</v>
      </c>
      <c r="W173" t="s">
        <v>3049</v>
      </c>
      <c r="X173" t="s">
        <v>3050</v>
      </c>
      <c r="Z173" t="s">
        <v>3047</v>
      </c>
      <c r="AA173" t="s">
        <v>3047</v>
      </c>
      <c r="AC173" t="s">
        <v>4004</v>
      </c>
      <c r="AD173" t="s">
        <v>4005</v>
      </c>
      <c r="AE173" t="s">
        <v>4006</v>
      </c>
      <c r="AF173" t="s">
        <v>4007</v>
      </c>
      <c r="AG173" t="s">
        <v>4008</v>
      </c>
      <c r="AH173" t="s">
        <v>2519</v>
      </c>
      <c r="AI173" t="e">
        <v>#N/A</v>
      </c>
      <c r="AJ173" t="s">
        <v>2393</v>
      </c>
      <c r="AK173" t="s">
        <v>2393</v>
      </c>
      <c r="AL173" t="s">
        <v>4009</v>
      </c>
      <c r="AM173" t="s">
        <v>4010</v>
      </c>
      <c r="AN173" t="e">
        <v>#N/A</v>
      </c>
      <c r="AO173" t="s">
        <v>2393</v>
      </c>
      <c r="AP173" t="s">
        <v>2393</v>
      </c>
      <c r="AQ173" t="s">
        <v>2393</v>
      </c>
      <c r="AR173" t="s">
        <v>2393</v>
      </c>
      <c r="AS173" t="e">
        <v>#N/A</v>
      </c>
      <c r="AT173" t="s">
        <v>2393</v>
      </c>
      <c r="AU173" t="s">
        <v>2393</v>
      </c>
      <c r="AV173" t="e">
        <v>#N/A</v>
      </c>
      <c r="AW173" t="s">
        <v>2393</v>
      </c>
      <c r="AX173" t="s">
        <v>2393</v>
      </c>
      <c r="AY173" t="s">
        <v>2393</v>
      </c>
      <c r="AZ173" t="s">
        <v>2393</v>
      </c>
      <c r="BA173" t="s">
        <v>2393</v>
      </c>
      <c r="BB173" t="s">
        <v>2393</v>
      </c>
      <c r="BC173" t="s">
        <v>2393</v>
      </c>
      <c r="BD173" t="s">
        <v>2393</v>
      </c>
      <c r="BE173" t="s">
        <v>2393</v>
      </c>
      <c r="BF173" t="s">
        <v>2393</v>
      </c>
      <c r="BG173" t="s">
        <v>4010</v>
      </c>
      <c r="BH173" t="s">
        <v>4011</v>
      </c>
      <c r="BI173" t="s">
        <v>4012</v>
      </c>
      <c r="BJ173" t="s">
        <v>2942</v>
      </c>
      <c r="BK173" t="s">
        <v>4013</v>
      </c>
      <c r="BL173" t="s">
        <v>4014</v>
      </c>
      <c r="BM173" t="s">
        <v>2393</v>
      </c>
      <c r="BN173" t="s">
        <v>2726</v>
      </c>
      <c r="BO173" t="s">
        <v>2519</v>
      </c>
      <c r="BP173" t="s">
        <v>2731</v>
      </c>
      <c r="BQ173" t="s">
        <v>2434</v>
      </c>
      <c r="BR173" t="s">
        <v>4015</v>
      </c>
      <c r="BS173" t="s">
        <v>2393</v>
      </c>
      <c r="BT173" t="s">
        <v>2393</v>
      </c>
      <c r="BU173" t="s">
        <v>2393</v>
      </c>
      <c r="BV173" t="s">
        <v>2393</v>
      </c>
      <c r="BX173" s="4" t="str">
        <f>INDEX(Table2[#All],MATCH(TEXT(JETNET[[#This Row],[SERNBR]],"000"),Table2[[#All],[SERIAL NUMBER]],0),MATCH("NAME",Table2[#Headers],0))</f>
        <v>GML DEVELOPMENT INC</v>
      </c>
      <c r="BY173" s="4" t="str">
        <f>INDEX(Table2[#All],MATCH(TEXT(JETNET[[#This Row],[SERNBR]],"000"),Table2[[#All],[SERIAL NUMBER]],0),MATCH("N-NUMBER",Table2[#Headers],0))</f>
        <v>239JT</v>
      </c>
      <c r="BZ173" s="4" t="b">
        <f>"N"&amp;JETNET[[#This Row],[Current N Reg]]&lt;&gt;JETNET[[#This Row],[REGNBR]]</f>
        <v>1</v>
      </c>
    </row>
    <row r="174" spans="1:78" x14ac:dyDescent="0.25">
      <c r="A174" t="s">
        <v>2377</v>
      </c>
      <c r="B174" t="s">
        <v>125</v>
      </c>
      <c r="C174">
        <v>295</v>
      </c>
      <c r="D174" t="s">
        <v>3996</v>
      </c>
      <c r="E174" t="s">
        <v>3996</v>
      </c>
      <c r="H174" t="s">
        <v>2381</v>
      </c>
      <c r="I174" t="s">
        <v>3045</v>
      </c>
      <c r="J174" t="s">
        <v>3043</v>
      </c>
      <c r="K174" t="s">
        <v>3044</v>
      </c>
      <c r="M174" t="s">
        <v>3036</v>
      </c>
      <c r="N174" t="s">
        <v>2396</v>
      </c>
      <c r="O174">
        <v>27401</v>
      </c>
      <c r="P174" t="s">
        <v>2381</v>
      </c>
      <c r="Q174" t="s">
        <v>3045</v>
      </c>
      <c r="S174" t="s">
        <v>3046</v>
      </c>
      <c r="T174" t="s">
        <v>3047</v>
      </c>
      <c r="V174" t="s">
        <v>3051</v>
      </c>
      <c r="W174" t="s">
        <v>3052</v>
      </c>
      <c r="X174" t="s">
        <v>3053</v>
      </c>
      <c r="Y174" t="s">
        <v>3054</v>
      </c>
      <c r="Z174" t="s">
        <v>3047</v>
      </c>
      <c r="AA174" t="s">
        <v>3047</v>
      </c>
      <c r="AC174" t="s">
        <v>4004</v>
      </c>
      <c r="AD174" t="s">
        <v>4005</v>
      </c>
      <c r="AE174" t="s">
        <v>4006</v>
      </c>
      <c r="AF174" t="s">
        <v>4007</v>
      </c>
      <c r="AG174" t="s">
        <v>4008</v>
      </c>
      <c r="AH174" t="s">
        <v>2519</v>
      </c>
      <c r="AI174" t="e">
        <v>#N/A</v>
      </c>
      <c r="AJ174" t="s">
        <v>2393</v>
      </c>
      <c r="AK174" t="s">
        <v>2393</v>
      </c>
      <c r="AL174" t="s">
        <v>4009</v>
      </c>
      <c r="AM174" t="s">
        <v>4010</v>
      </c>
      <c r="AN174" t="e">
        <v>#N/A</v>
      </c>
      <c r="AO174" t="s">
        <v>2393</v>
      </c>
      <c r="AP174" t="s">
        <v>2393</v>
      </c>
      <c r="AQ174" t="s">
        <v>2393</v>
      </c>
      <c r="AR174" t="s">
        <v>2393</v>
      </c>
      <c r="AS174" t="e">
        <v>#N/A</v>
      </c>
      <c r="AT174" t="s">
        <v>2393</v>
      </c>
      <c r="AU174" t="s">
        <v>2393</v>
      </c>
      <c r="AV174" t="e">
        <v>#N/A</v>
      </c>
      <c r="AW174" t="s">
        <v>2393</v>
      </c>
      <c r="AX174" t="s">
        <v>2393</v>
      </c>
      <c r="AY174" t="s">
        <v>2393</v>
      </c>
      <c r="AZ174" t="s">
        <v>2393</v>
      </c>
      <c r="BA174" t="s">
        <v>2393</v>
      </c>
      <c r="BB174" t="s">
        <v>2393</v>
      </c>
      <c r="BC174" t="s">
        <v>2393</v>
      </c>
      <c r="BD174" t="s">
        <v>2393</v>
      </c>
      <c r="BE174" t="s">
        <v>2393</v>
      </c>
      <c r="BF174" t="s">
        <v>2393</v>
      </c>
      <c r="BG174" t="s">
        <v>4010</v>
      </c>
      <c r="BH174" t="s">
        <v>4011</v>
      </c>
      <c r="BI174" t="s">
        <v>4012</v>
      </c>
      <c r="BJ174" t="s">
        <v>2942</v>
      </c>
      <c r="BK174" t="s">
        <v>4013</v>
      </c>
      <c r="BL174" t="s">
        <v>4014</v>
      </c>
      <c r="BM174" t="s">
        <v>2393</v>
      </c>
      <c r="BN174" t="s">
        <v>2726</v>
      </c>
      <c r="BO174" t="s">
        <v>2519</v>
      </c>
      <c r="BP174" t="s">
        <v>2731</v>
      </c>
      <c r="BQ174" t="s">
        <v>2434</v>
      </c>
      <c r="BR174" t="s">
        <v>4015</v>
      </c>
      <c r="BS174" t="s">
        <v>2393</v>
      </c>
      <c r="BT174" t="s">
        <v>2393</v>
      </c>
      <c r="BU174" t="s">
        <v>2393</v>
      </c>
      <c r="BV174" t="s">
        <v>2455</v>
      </c>
      <c r="BX174" s="4" t="str">
        <f>INDEX(Table2[#All],MATCH(TEXT(JETNET[[#This Row],[SERNBR]],"000"),Table2[[#All],[SERIAL NUMBER]],0),MATCH("NAME",Table2[#Headers],0))</f>
        <v>GML DEVELOPMENT INC</v>
      </c>
      <c r="BY174" s="4" t="str">
        <f>INDEX(Table2[#All],MATCH(TEXT(JETNET[[#This Row],[SERNBR]],"000"),Table2[[#All],[SERIAL NUMBER]],0),MATCH("N-NUMBER",Table2[#Headers],0))</f>
        <v>239JT</v>
      </c>
      <c r="BZ174" s="4" t="b">
        <f>"N"&amp;JETNET[[#This Row],[Current N Reg]]&lt;&gt;JETNET[[#This Row],[REGNBR]]</f>
        <v>1</v>
      </c>
    </row>
    <row r="175" spans="1:78" hidden="1" x14ac:dyDescent="0.25">
      <c r="A175" t="s">
        <v>2377</v>
      </c>
      <c r="B175" t="s">
        <v>125</v>
      </c>
      <c r="C175">
        <v>296</v>
      </c>
      <c r="D175" t="s">
        <v>1835</v>
      </c>
      <c r="E175" t="s">
        <v>4053</v>
      </c>
      <c r="F175" t="s">
        <v>2776</v>
      </c>
      <c r="G175" t="s">
        <v>2777</v>
      </c>
      <c r="H175" t="s">
        <v>2778</v>
      </c>
      <c r="I175" t="s">
        <v>2459</v>
      </c>
      <c r="J175" t="s">
        <v>3981</v>
      </c>
      <c r="K175" t="s">
        <v>3982</v>
      </c>
      <c r="M175" t="s">
        <v>2781</v>
      </c>
      <c r="N175" t="s">
        <v>2777</v>
      </c>
      <c r="O175" t="s">
        <v>3983</v>
      </c>
      <c r="P175" t="s">
        <v>2778</v>
      </c>
      <c r="Q175" t="s">
        <v>2690</v>
      </c>
      <c r="R175" t="s">
        <v>3984</v>
      </c>
      <c r="S175" t="s">
        <v>3985</v>
      </c>
      <c r="T175" t="s">
        <v>3986</v>
      </c>
      <c r="V175" t="s">
        <v>4054</v>
      </c>
      <c r="W175" t="s">
        <v>4055</v>
      </c>
      <c r="X175" t="s">
        <v>2655</v>
      </c>
      <c r="Y175" t="s">
        <v>4056</v>
      </c>
      <c r="Z175" t="s">
        <v>3986</v>
      </c>
      <c r="AC175" t="s">
        <v>3989</v>
      </c>
      <c r="AD175" t="s">
        <v>4057</v>
      </c>
      <c r="AE175" t="s">
        <v>4058</v>
      </c>
      <c r="AF175" t="s">
        <v>2393</v>
      </c>
      <c r="AG175" t="s">
        <v>2781</v>
      </c>
      <c r="AH175" t="s">
        <v>2790</v>
      </c>
      <c r="AI175" t="e">
        <v>#N/A</v>
      </c>
      <c r="AJ175" t="s">
        <v>2393</v>
      </c>
      <c r="AK175" t="s">
        <v>2393</v>
      </c>
      <c r="AL175" t="s">
        <v>2393</v>
      </c>
      <c r="AM175" t="s">
        <v>2393</v>
      </c>
      <c r="AN175" t="e">
        <v>#N/A</v>
      </c>
      <c r="AO175" t="s">
        <v>2393</v>
      </c>
      <c r="AP175" t="s">
        <v>2393</v>
      </c>
      <c r="AQ175" t="s">
        <v>2393</v>
      </c>
      <c r="AR175" t="s">
        <v>2393</v>
      </c>
      <c r="AS175" t="e">
        <v>#N/A</v>
      </c>
      <c r="AT175" t="s">
        <v>2393</v>
      </c>
      <c r="AU175" t="s">
        <v>2393</v>
      </c>
      <c r="AV175" t="e">
        <v>#N/A</v>
      </c>
      <c r="AW175" t="s">
        <v>2393</v>
      </c>
      <c r="AX175" t="s">
        <v>2393</v>
      </c>
      <c r="AY175" t="s">
        <v>2393</v>
      </c>
      <c r="AZ175" t="s">
        <v>2393</v>
      </c>
      <c r="BA175" t="s">
        <v>2393</v>
      </c>
      <c r="BB175" t="s">
        <v>2393</v>
      </c>
      <c r="BC175" t="s">
        <v>2393</v>
      </c>
      <c r="BD175" t="s">
        <v>2393</v>
      </c>
      <c r="BE175" t="s">
        <v>2393</v>
      </c>
      <c r="BF175" t="s">
        <v>2393</v>
      </c>
      <c r="BG175" t="s">
        <v>2393</v>
      </c>
      <c r="BH175" t="s">
        <v>2393</v>
      </c>
      <c r="BI175" t="s">
        <v>2393</v>
      </c>
      <c r="BJ175" t="s">
        <v>2393</v>
      </c>
      <c r="BK175" t="s">
        <v>2393</v>
      </c>
      <c r="BL175" t="s">
        <v>2393</v>
      </c>
      <c r="BM175" t="s">
        <v>2393</v>
      </c>
      <c r="BN175" t="s">
        <v>2393</v>
      </c>
      <c r="BO175" t="s">
        <v>2393</v>
      </c>
      <c r="BP175" t="s">
        <v>2393</v>
      </c>
      <c r="BQ175" t="s">
        <v>2393</v>
      </c>
      <c r="BR175" t="s">
        <v>2393</v>
      </c>
      <c r="BS175" t="s">
        <v>2393</v>
      </c>
      <c r="BT175" t="s">
        <v>2393</v>
      </c>
      <c r="BU175" t="s">
        <v>2454</v>
      </c>
      <c r="BV175" t="s">
        <v>2394</v>
      </c>
      <c r="BX175" s="4" t="e">
        <f>INDEX(Table2[#All],MATCH(TEXT(JETNET[[#This Row],[SERNBR]],"000"),Table2[[#All],[SERIAL NUMBER]],0),MATCH("NAME",Table2[#Headers],0))</f>
        <v>#N/A</v>
      </c>
      <c r="BY175" s="4" t="e">
        <f>INDEX(Table2[#All],MATCH(TEXT(JETNET[[#This Row],[SERNBR]],"000"),Table2[[#All],[SERIAL NUMBER]],0),MATCH("N-NUMBER",Table2[#Headers],0))</f>
        <v>#N/A</v>
      </c>
      <c r="BZ175" s="4" t="e">
        <f>"N"&amp;JETNET[[#This Row],[Current N Reg]]&lt;&gt;JETNET[[#This Row],[REGNBR]]</f>
        <v>#N/A</v>
      </c>
    </row>
    <row r="176" spans="1:78" hidden="1" x14ac:dyDescent="0.25">
      <c r="A176" t="s">
        <v>2377</v>
      </c>
      <c r="B176" t="s">
        <v>125</v>
      </c>
      <c r="C176">
        <v>296</v>
      </c>
      <c r="D176" t="s">
        <v>1835</v>
      </c>
      <c r="E176" t="s">
        <v>4053</v>
      </c>
      <c r="F176" t="s">
        <v>2776</v>
      </c>
      <c r="G176" t="s">
        <v>2777</v>
      </c>
      <c r="H176" t="s">
        <v>2778</v>
      </c>
      <c r="I176" t="s">
        <v>2382</v>
      </c>
      <c r="J176" t="s">
        <v>4059</v>
      </c>
      <c r="K176" t="s">
        <v>4060</v>
      </c>
      <c r="M176" t="s">
        <v>4061</v>
      </c>
      <c r="N176" t="s">
        <v>3662</v>
      </c>
      <c r="O176" t="s">
        <v>4062</v>
      </c>
      <c r="P176" t="s">
        <v>2778</v>
      </c>
      <c r="Q176" t="s">
        <v>2400</v>
      </c>
      <c r="T176" t="s">
        <v>4063</v>
      </c>
      <c r="V176" t="s">
        <v>4064</v>
      </c>
      <c r="W176" t="s">
        <v>4065</v>
      </c>
      <c r="X176" t="s">
        <v>2404</v>
      </c>
      <c r="Y176" t="s">
        <v>4066</v>
      </c>
      <c r="Z176" t="s">
        <v>4067</v>
      </c>
      <c r="AB176" t="s">
        <v>4067</v>
      </c>
      <c r="AC176" t="s">
        <v>3989</v>
      </c>
      <c r="AD176" t="s">
        <v>4057</v>
      </c>
      <c r="AE176" t="s">
        <v>4058</v>
      </c>
      <c r="AF176" t="s">
        <v>2393</v>
      </c>
      <c r="AG176" t="s">
        <v>2781</v>
      </c>
      <c r="AH176" t="s">
        <v>2790</v>
      </c>
      <c r="AI176" t="e">
        <v>#N/A</v>
      </c>
      <c r="AJ176" t="s">
        <v>2393</v>
      </c>
      <c r="AK176" t="s">
        <v>2393</v>
      </c>
      <c r="AL176" t="s">
        <v>2393</v>
      </c>
      <c r="AM176" t="s">
        <v>2393</v>
      </c>
      <c r="AN176" t="e">
        <v>#N/A</v>
      </c>
      <c r="AO176" t="s">
        <v>2393</v>
      </c>
      <c r="AP176" t="s">
        <v>2393</v>
      </c>
      <c r="AQ176" t="s">
        <v>2393</v>
      </c>
      <c r="AR176" t="s">
        <v>2393</v>
      </c>
      <c r="AS176" t="e">
        <v>#N/A</v>
      </c>
      <c r="AT176" t="s">
        <v>2393</v>
      </c>
      <c r="AU176" t="s">
        <v>2393</v>
      </c>
      <c r="AV176" t="e">
        <v>#N/A</v>
      </c>
      <c r="AW176" t="s">
        <v>2393</v>
      </c>
      <c r="AX176" t="s">
        <v>2393</v>
      </c>
      <c r="AY176" t="s">
        <v>2393</v>
      </c>
      <c r="AZ176" t="s">
        <v>2393</v>
      </c>
      <c r="BA176" t="s">
        <v>2393</v>
      </c>
      <c r="BB176" t="s">
        <v>2393</v>
      </c>
      <c r="BC176" t="s">
        <v>2393</v>
      </c>
      <c r="BD176" t="s">
        <v>2393</v>
      </c>
      <c r="BE176" t="s">
        <v>2393</v>
      </c>
      <c r="BF176" t="s">
        <v>2393</v>
      </c>
      <c r="BG176" t="s">
        <v>2393</v>
      </c>
      <c r="BH176" t="s">
        <v>2393</v>
      </c>
      <c r="BI176" t="s">
        <v>2393</v>
      </c>
      <c r="BJ176" t="s">
        <v>2393</v>
      </c>
      <c r="BK176" t="s">
        <v>2393</v>
      </c>
      <c r="BL176" t="s">
        <v>2393</v>
      </c>
      <c r="BM176" t="s">
        <v>2393</v>
      </c>
      <c r="BN176" t="s">
        <v>2393</v>
      </c>
      <c r="BO176" t="s">
        <v>2393</v>
      </c>
      <c r="BP176" t="s">
        <v>2393</v>
      </c>
      <c r="BQ176" t="s">
        <v>2393</v>
      </c>
      <c r="BR176" t="s">
        <v>2393</v>
      </c>
      <c r="BS176" t="s">
        <v>2393</v>
      </c>
      <c r="BT176" t="s">
        <v>2393</v>
      </c>
      <c r="BU176" t="s">
        <v>2393</v>
      </c>
      <c r="BV176" t="s">
        <v>2984</v>
      </c>
      <c r="BX176" s="4" t="e">
        <f>INDEX(Table2[#All],MATCH(TEXT(JETNET[[#This Row],[SERNBR]],"000"),Table2[[#All],[SERIAL NUMBER]],0),MATCH("NAME",Table2[#Headers],0))</f>
        <v>#N/A</v>
      </c>
      <c r="BY176" s="4" t="e">
        <f>INDEX(Table2[#All],MATCH(TEXT(JETNET[[#This Row],[SERNBR]],"000"),Table2[[#All],[SERIAL NUMBER]],0),MATCH("N-NUMBER",Table2[#Headers],0))</f>
        <v>#N/A</v>
      </c>
      <c r="BZ176" s="4" t="e">
        <f>"N"&amp;JETNET[[#This Row],[Current N Reg]]&lt;&gt;JETNET[[#This Row],[REGNBR]]</f>
        <v>#N/A</v>
      </c>
    </row>
    <row r="177" spans="1:78" hidden="1" x14ac:dyDescent="0.25">
      <c r="A177" t="s">
        <v>2377</v>
      </c>
      <c r="B177" t="s">
        <v>125</v>
      </c>
      <c r="C177">
        <v>297</v>
      </c>
      <c r="D177" t="s">
        <v>100</v>
      </c>
      <c r="E177" t="s">
        <v>100</v>
      </c>
      <c r="F177" t="s">
        <v>3268</v>
      </c>
      <c r="G177" t="s">
        <v>3269</v>
      </c>
      <c r="H177" t="s">
        <v>2381</v>
      </c>
      <c r="I177" t="s">
        <v>2459</v>
      </c>
      <c r="J177" t="s">
        <v>3270</v>
      </c>
      <c r="K177" t="s">
        <v>3271</v>
      </c>
      <c r="L177" t="s">
        <v>3272</v>
      </c>
      <c r="M177" t="s">
        <v>3273</v>
      </c>
      <c r="N177" t="s">
        <v>3269</v>
      </c>
      <c r="O177">
        <v>39441</v>
      </c>
      <c r="P177" t="s">
        <v>2381</v>
      </c>
      <c r="Q177" t="s">
        <v>2400</v>
      </c>
      <c r="R177" t="s">
        <v>3274</v>
      </c>
      <c r="S177" t="s">
        <v>3275</v>
      </c>
      <c r="T177" t="s">
        <v>3276</v>
      </c>
      <c r="V177" t="s">
        <v>3277</v>
      </c>
      <c r="W177" t="s">
        <v>3278</v>
      </c>
      <c r="X177" t="s">
        <v>3279</v>
      </c>
      <c r="Y177" t="s">
        <v>3280</v>
      </c>
      <c r="Z177" t="s">
        <v>3276</v>
      </c>
      <c r="AA177" t="s">
        <v>3276</v>
      </c>
      <c r="AC177" t="s">
        <v>2393</v>
      </c>
      <c r="AD177" t="s">
        <v>4068</v>
      </c>
      <c r="AE177" t="s">
        <v>3282</v>
      </c>
      <c r="AF177" t="s">
        <v>3283</v>
      </c>
      <c r="AG177" t="s">
        <v>3284</v>
      </c>
      <c r="AH177" t="s">
        <v>3269</v>
      </c>
      <c r="AI177" t="e">
        <v>#N/A</v>
      </c>
      <c r="AJ177" t="s">
        <v>2393</v>
      </c>
      <c r="AK177" t="s">
        <v>2393</v>
      </c>
      <c r="AL177" t="s">
        <v>2393</v>
      </c>
      <c r="AM177" t="s">
        <v>2393</v>
      </c>
      <c r="AN177" t="e">
        <v>#N/A</v>
      </c>
      <c r="AO177" t="s">
        <v>2393</v>
      </c>
      <c r="AP177" t="s">
        <v>2393</v>
      </c>
      <c r="AQ177" t="s">
        <v>2393</v>
      </c>
      <c r="AR177" t="s">
        <v>2393</v>
      </c>
      <c r="AS177" t="e">
        <v>#N/A</v>
      </c>
      <c r="AT177" t="s">
        <v>2393</v>
      </c>
      <c r="AU177" t="s">
        <v>2393</v>
      </c>
      <c r="AV177" t="e">
        <v>#N/A</v>
      </c>
      <c r="AW177" t="s">
        <v>3285</v>
      </c>
      <c r="AX177" t="s">
        <v>3286</v>
      </c>
      <c r="AY177" t="s">
        <v>2393</v>
      </c>
      <c r="AZ177" t="s">
        <v>3273</v>
      </c>
      <c r="BA177" t="s">
        <v>3287</v>
      </c>
      <c r="BB177" t="s">
        <v>3288</v>
      </c>
      <c r="BC177" t="s">
        <v>3289</v>
      </c>
      <c r="BD177" t="s">
        <v>3275</v>
      </c>
      <c r="BE177" t="s">
        <v>3290</v>
      </c>
      <c r="BF177" t="s">
        <v>2393</v>
      </c>
      <c r="BG177" t="s">
        <v>2393</v>
      </c>
      <c r="BH177" t="s">
        <v>2393</v>
      </c>
      <c r="BI177" t="s">
        <v>2393</v>
      </c>
      <c r="BJ177" t="s">
        <v>2393</v>
      </c>
      <c r="BK177" t="s">
        <v>2393</v>
      </c>
      <c r="BL177" t="s">
        <v>2393</v>
      </c>
      <c r="BM177" t="s">
        <v>2393</v>
      </c>
      <c r="BN177" t="s">
        <v>2393</v>
      </c>
      <c r="BO177" t="s">
        <v>2393</v>
      </c>
      <c r="BP177" t="s">
        <v>2393</v>
      </c>
      <c r="BQ177" t="s">
        <v>2393</v>
      </c>
      <c r="BR177" t="s">
        <v>2393</v>
      </c>
      <c r="BS177" t="s">
        <v>2393</v>
      </c>
      <c r="BT177" t="s">
        <v>2393</v>
      </c>
      <c r="BU177" t="s">
        <v>2394</v>
      </c>
      <c r="BV177" t="s">
        <v>2394</v>
      </c>
      <c r="BX177" s="4" t="str">
        <f>INDEX(Table2[#All],MATCH(TEXT(JETNET[[#This Row],[SERNBR]],"000"),Table2[[#All],[SERIAL NUMBER]],0),MATCH("NAME",Table2[#Headers],0))</f>
        <v>TVPX AIRCRAFT SOLUTIONS INC TRUSTEE</v>
      </c>
      <c r="BY177" s="4" t="str">
        <f>INDEX(Table2[#All],MATCH(TEXT(JETNET[[#This Row],[SERNBR]],"000"),Table2[[#All],[SERIAL NUMBER]],0),MATCH("N-NUMBER",Table2[#Headers],0))</f>
        <v>639SF</v>
      </c>
      <c r="BZ177" s="4" t="b">
        <f>"N"&amp;JETNET[[#This Row],[Current N Reg]]&lt;&gt;JETNET[[#This Row],[REGNBR]]</f>
        <v>0</v>
      </c>
    </row>
    <row r="178" spans="1:78" hidden="1" x14ac:dyDescent="0.25">
      <c r="A178" t="s">
        <v>2377</v>
      </c>
      <c r="B178" t="s">
        <v>125</v>
      </c>
      <c r="C178">
        <v>297</v>
      </c>
      <c r="D178" t="s">
        <v>100</v>
      </c>
      <c r="E178" t="s">
        <v>100</v>
      </c>
      <c r="F178" t="s">
        <v>3268</v>
      </c>
      <c r="G178" t="s">
        <v>3269</v>
      </c>
      <c r="H178" t="s">
        <v>2381</v>
      </c>
      <c r="I178" t="s">
        <v>2382</v>
      </c>
      <c r="J178" t="s">
        <v>3270</v>
      </c>
      <c r="K178" t="s">
        <v>3271</v>
      </c>
      <c r="L178" t="s">
        <v>3272</v>
      </c>
      <c r="M178" t="s">
        <v>3273</v>
      </c>
      <c r="N178" t="s">
        <v>3269</v>
      </c>
      <c r="O178">
        <v>39441</v>
      </c>
      <c r="P178" t="s">
        <v>2381</v>
      </c>
      <c r="Q178" t="s">
        <v>2400</v>
      </c>
      <c r="R178" t="s">
        <v>3274</v>
      </c>
      <c r="S178" t="s">
        <v>3275</v>
      </c>
      <c r="T178" t="s">
        <v>3276</v>
      </c>
      <c r="Z178" t="s">
        <v>3276</v>
      </c>
      <c r="AC178" t="s">
        <v>2393</v>
      </c>
      <c r="AD178" t="s">
        <v>4068</v>
      </c>
      <c r="AE178" t="s">
        <v>3282</v>
      </c>
      <c r="AF178" t="s">
        <v>3283</v>
      </c>
      <c r="AG178" t="s">
        <v>3284</v>
      </c>
      <c r="AH178" t="s">
        <v>3269</v>
      </c>
      <c r="AI178" t="e">
        <v>#N/A</v>
      </c>
      <c r="AJ178" t="s">
        <v>2393</v>
      </c>
      <c r="AK178" t="s">
        <v>2393</v>
      </c>
      <c r="AL178" t="s">
        <v>2393</v>
      </c>
      <c r="AM178" t="s">
        <v>2393</v>
      </c>
      <c r="AN178" t="e">
        <v>#N/A</v>
      </c>
      <c r="AO178" t="s">
        <v>2393</v>
      </c>
      <c r="AP178" t="s">
        <v>2393</v>
      </c>
      <c r="AQ178" t="s">
        <v>2393</v>
      </c>
      <c r="AR178" t="s">
        <v>2393</v>
      </c>
      <c r="AS178" t="e">
        <v>#N/A</v>
      </c>
      <c r="AT178" t="s">
        <v>2393</v>
      </c>
      <c r="AU178" t="s">
        <v>2393</v>
      </c>
      <c r="AV178" t="e">
        <v>#N/A</v>
      </c>
      <c r="AW178" t="s">
        <v>3285</v>
      </c>
      <c r="AX178" t="s">
        <v>3286</v>
      </c>
      <c r="AY178" t="s">
        <v>2393</v>
      </c>
      <c r="AZ178" t="s">
        <v>3273</v>
      </c>
      <c r="BA178" t="s">
        <v>3287</v>
      </c>
      <c r="BB178" t="s">
        <v>3288</v>
      </c>
      <c r="BC178" t="s">
        <v>3289</v>
      </c>
      <c r="BD178" t="s">
        <v>3275</v>
      </c>
      <c r="BE178" t="s">
        <v>3290</v>
      </c>
      <c r="BF178" t="s">
        <v>2393</v>
      </c>
      <c r="BG178" t="s">
        <v>2393</v>
      </c>
      <c r="BH178" t="s">
        <v>2393</v>
      </c>
      <c r="BI178" t="s">
        <v>2393</v>
      </c>
      <c r="BJ178" t="s">
        <v>2393</v>
      </c>
      <c r="BK178" t="s">
        <v>2393</v>
      </c>
      <c r="BL178" t="s">
        <v>2393</v>
      </c>
      <c r="BM178" t="s">
        <v>2393</v>
      </c>
      <c r="BN178" t="s">
        <v>2393</v>
      </c>
      <c r="BO178" t="s">
        <v>2393</v>
      </c>
      <c r="BP178" t="s">
        <v>2393</v>
      </c>
      <c r="BQ178" t="s">
        <v>2393</v>
      </c>
      <c r="BR178" t="s">
        <v>2393</v>
      </c>
      <c r="BS178" t="s">
        <v>2393</v>
      </c>
      <c r="BT178" t="s">
        <v>2393</v>
      </c>
      <c r="BU178" t="s">
        <v>2394</v>
      </c>
      <c r="BV178" t="s">
        <v>2393</v>
      </c>
      <c r="BX178" s="4" t="str">
        <f>INDEX(Table2[#All],MATCH(TEXT(JETNET[[#This Row],[SERNBR]],"000"),Table2[[#All],[SERIAL NUMBER]],0),MATCH("NAME",Table2[#Headers],0))</f>
        <v>TVPX AIRCRAFT SOLUTIONS INC TRUSTEE</v>
      </c>
      <c r="BY178" s="4" t="str">
        <f>INDEX(Table2[#All],MATCH(TEXT(JETNET[[#This Row],[SERNBR]],"000"),Table2[[#All],[SERIAL NUMBER]],0),MATCH("N-NUMBER",Table2[#Headers],0))</f>
        <v>639SF</v>
      </c>
      <c r="BZ178" s="4" t="b">
        <f>"N"&amp;JETNET[[#This Row],[Current N Reg]]&lt;&gt;JETNET[[#This Row],[REGNBR]]</f>
        <v>0</v>
      </c>
    </row>
    <row r="179" spans="1:78" hidden="1" x14ac:dyDescent="0.25">
      <c r="A179" t="s">
        <v>2377</v>
      </c>
      <c r="B179" t="s">
        <v>125</v>
      </c>
      <c r="C179">
        <v>298</v>
      </c>
      <c r="D179" t="s">
        <v>4069</v>
      </c>
      <c r="E179" t="s">
        <v>4069</v>
      </c>
      <c r="F179" t="s">
        <v>4070</v>
      </c>
      <c r="H179" t="s">
        <v>4071</v>
      </c>
      <c r="I179" t="s">
        <v>2459</v>
      </c>
      <c r="J179" t="s">
        <v>4072</v>
      </c>
      <c r="K179" t="s">
        <v>4073</v>
      </c>
      <c r="M179" t="s">
        <v>4074</v>
      </c>
      <c r="O179">
        <v>5</v>
      </c>
      <c r="P179" t="s">
        <v>4071</v>
      </c>
      <c r="Q179" t="s">
        <v>2400</v>
      </c>
      <c r="S179" t="s">
        <v>4075</v>
      </c>
      <c r="T179" t="s">
        <v>4076</v>
      </c>
      <c r="V179" t="s">
        <v>4077</v>
      </c>
      <c r="W179" t="s">
        <v>4078</v>
      </c>
      <c r="X179" t="s">
        <v>2655</v>
      </c>
      <c r="Y179" t="s">
        <v>4079</v>
      </c>
      <c r="Z179" t="s">
        <v>4080</v>
      </c>
      <c r="AB179" t="s">
        <v>4080</v>
      </c>
      <c r="AC179" t="s">
        <v>2393</v>
      </c>
      <c r="AD179" t="s">
        <v>4081</v>
      </c>
      <c r="AE179" t="s">
        <v>2224</v>
      </c>
      <c r="AF179" t="s">
        <v>2483</v>
      </c>
      <c r="AG179" t="s">
        <v>2484</v>
      </c>
      <c r="AH179" t="s">
        <v>2485</v>
      </c>
      <c r="AI179" t="e">
        <v>#N/A</v>
      </c>
      <c r="AJ179" t="s">
        <v>2393</v>
      </c>
      <c r="AK179" t="s">
        <v>2393</v>
      </c>
      <c r="AL179" t="s">
        <v>2393</v>
      </c>
      <c r="AM179" t="s">
        <v>2393</v>
      </c>
      <c r="AN179" t="e">
        <v>#N/A</v>
      </c>
      <c r="AO179" t="s">
        <v>2393</v>
      </c>
      <c r="AP179" t="s">
        <v>2393</v>
      </c>
      <c r="AQ179" t="s">
        <v>2393</v>
      </c>
      <c r="AR179" t="s">
        <v>2393</v>
      </c>
      <c r="AS179" t="e">
        <v>#N/A</v>
      </c>
      <c r="AT179" t="s">
        <v>2393</v>
      </c>
      <c r="AU179" t="s">
        <v>2393</v>
      </c>
      <c r="AV179" t="e">
        <v>#N/A</v>
      </c>
      <c r="AW179" t="s">
        <v>2393</v>
      </c>
      <c r="AX179" t="s">
        <v>2393</v>
      </c>
      <c r="AY179" t="s">
        <v>2393</v>
      </c>
      <c r="AZ179" t="s">
        <v>2393</v>
      </c>
      <c r="BA179" t="s">
        <v>2393</v>
      </c>
      <c r="BB179" t="s">
        <v>2393</v>
      </c>
      <c r="BC179" t="s">
        <v>2393</v>
      </c>
      <c r="BD179" t="s">
        <v>2393</v>
      </c>
      <c r="BE179" t="s">
        <v>2393</v>
      </c>
      <c r="BF179" t="s">
        <v>2393</v>
      </c>
      <c r="BG179" t="s">
        <v>2393</v>
      </c>
      <c r="BH179" t="s">
        <v>2393</v>
      </c>
      <c r="BI179" t="s">
        <v>2393</v>
      </c>
      <c r="BJ179" t="s">
        <v>2393</v>
      </c>
      <c r="BK179" t="s">
        <v>2393</v>
      </c>
      <c r="BL179" t="s">
        <v>2393</v>
      </c>
      <c r="BM179" t="s">
        <v>2393</v>
      </c>
      <c r="BN179" t="s">
        <v>2393</v>
      </c>
      <c r="BO179" t="s">
        <v>2393</v>
      </c>
      <c r="BP179" t="s">
        <v>2393</v>
      </c>
      <c r="BQ179" t="s">
        <v>2393</v>
      </c>
      <c r="BR179" t="s">
        <v>2393</v>
      </c>
      <c r="BS179" t="s">
        <v>2393</v>
      </c>
      <c r="BT179" t="s">
        <v>2393</v>
      </c>
      <c r="BU179" t="s">
        <v>2393</v>
      </c>
      <c r="BV179" t="s">
        <v>2455</v>
      </c>
      <c r="BX179" s="4" t="str">
        <f>INDEX(Table2[#All],MATCH(TEXT(JETNET[[#This Row],[SERNBR]],"000"),Table2[[#All],[SERIAL NUMBER]],0),MATCH("NAME",Table2[#Headers],0))</f>
        <v>TVPX ARS INC TRUSTEE</v>
      </c>
      <c r="BY179" s="4" t="str">
        <f>INDEX(Table2[#All],MATCH(TEXT(JETNET[[#This Row],[SERNBR]],"000"),Table2[[#All],[SERIAL NUMBER]],0),MATCH("N-NUMBER",Table2[#Headers],0))</f>
        <v>876GH</v>
      </c>
      <c r="BZ179" s="4" t="b">
        <f>"N"&amp;JETNET[[#This Row],[Current N Reg]]&lt;&gt;JETNET[[#This Row],[REGNBR]]</f>
        <v>0</v>
      </c>
    </row>
    <row r="180" spans="1:78" hidden="1" x14ac:dyDescent="0.25">
      <c r="A180" t="s">
        <v>2377</v>
      </c>
      <c r="B180" t="s">
        <v>125</v>
      </c>
      <c r="C180">
        <v>298</v>
      </c>
      <c r="D180" t="s">
        <v>4069</v>
      </c>
      <c r="E180" t="s">
        <v>4069</v>
      </c>
      <c r="F180" t="s">
        <v>4070</v>
      </c>
      <c r="H180" t="s">
        <v>4071</v>
      </c>
      <c r="I180" t="s">
        <v>2382</v>
      </c>
      <c r="J180" t="s">
        <v>4072</v>
      </c>
      <c r="K180" t="s">
        <v>4073</v>
      </c>
      <c r="M180" t="s">
        <v>4074</v>
      </c>
      <c r="O180">
        <v>5</v>
      </c>
      <c r="P180" t="s">
        <v>4071</v>
      </c>
      <c r="Q180" t="s">
        <v>2400</v>
      </c>
      <c r="S180" t="s">
        <v>4075</v>
      </c>
      <c r="T180" t="s">
        <v>4076</v>
      </c>
      <c r="V180" t="s">
        <v>3692</v>
      </c>
      <c r="W180" t="s">
        <v>4082</v>
      </c>
      <c r="X180" t="s">
        <v>4083</v>
      </c>
      <c r="Y180" t="s">
        <v>4084</v>
      </c>
      <c r="Z180" t="s">
        <v>4076</v>
      </c>
      <c r="AC180" t="s">
        <v>2393</v>
      </c>
      <c r="AD180" t="s">
        <v>4081</v>
      </c>
      <c r="AE180" t="s">
        <v>2224</v>
      </c>
      <c r="AF180" t="s">
        <v>2483</v>
      </c>
      <c r="AG180" t="s">
        <v>2484</v>
      </c>
      <c r="AH180" t="s">
        <v>2485</v>
      </c>
      <c r="AI180" t="e">
        <v>#N/A</v>
      </c>
      <c r="AJ180" t="s">
        <v>2393</v>
      </c>
      <c r="AK180" t="s">
        <v>2393</v>
      </c>
      <c r="AL180" t="s">
        <v>2393</v>
      </c>
      <c r="AM180" t="s">
        <v>2393</v>
      </c>
      <c r="AN180" t="e">
        <v>#N/A</v>
      </c>
      <c r="AO180" t="s">
        <v>2393</v>
      </c>
      <c r="AP180" t="s">
        <v>2393</v>
      </c>
      <c r="AQ180" t="s">
        <v>2393</v>
      </c>
      <c r="AR180" t="s">
        <v>2393</v>
      </c>
      <c r="AS180" t="e">
        <v>#N/A</v>
      </c>
      <c r="AT180" t="s">
        <v>2393</v>
      </c>
      <c r="AU180" t="s">
        <v>2393</v>
      </c>
      <c r="AV180" t="e">
        <v>#N/A</v>
      </c>
      <c r="AW180" t="s">
        <v>2393</v>
      </c>
      <c r="AX180" t="s">
        <v>2393</v>
      </c>
      <c r="AY180" t="s">
        <v>2393</v>
      </c>
      <c r="AZ180" t="s">
        <v>2393</v>
      </c>
      <c r="BA180" t="s">
        <v>2393</v>
      </c>
      <c r="BB180" t="s">
        <v>2393</v>
      </c>
      <c r="BC180" t="s">
        <v>2393</v>
      </c>
      <c r="BD180" t="s">
        <v>2393</v>
      </c>
      <c r="BE180" t="s">
        <v>2393</v>
      </c>
      <c r="BF180" t="s">
        <v>2393</v>
      </c>
      <c r="BG180" t="s">
        <v>2393</v>
      </c>
      <c r="BH180" t="s">
        <v>2393</v>
      </c>
      <c r="BI180" t="s">
        <v>2393</v>
      </c>
      <c r="BJ180" t="s">
        <v>2393</v>
      </c>
      <c r="BK180" t="s">
        <v>2393</v>
      </c>
      <c r="BL180" t="s">
        <v>2393</v>
      </c>
      <c r="BM180" t="s">
        <v>2393</v>
      </c>
      <c r="BN180" t="s">
        <v>2393</v>
      </c>
      <c r="BO180" t="s">
        <v>2393</v>
      </c>
      <c r="BP180" t="s">
        <v>2393</v>
      </c>
      <c r="BQ180" t="s">
        <v>2393</v>
      </c>
      <c r="BR180" t="s">
        <v>2393</v>
      </c>
      <c r="BS180" t="s">
        <v>2393</v>
      </c>
      <c r="BT180" t="s">
        <v>2393</v>
      </c>
      <c r="BU180" t="s">
        <v>2393</v>
      </c>
      <c r="BV180" t="s">
        <v>2455</v>
      </c>
      <c r="BX180" s="4" t="str">
        <f>INDEX(Table2[#All],MATCH(TEXT(JETNET[[#This Row],[SERNBR]],"000"),Table2[[#All],[SERIAL NUMBER]],0),MATCH("NAME",Table2[#Headers],0))</f>
        <v>TVPX ARS INC TRUSTEE</v>
      </c>
      <c r="BY180" s="4" t="str">
        <f>INDEX(Table2[#All],MATCH(TEXT(JETNET[[#This Row],[SERNBR]],"000"),Table2[[#All],[SERIAL NUMBER]],0),MATCH("N-NUMBER",Table2[#Headers],0))</f>
        <v>876GH</v>
      </c>
      <c r="BZ180" s="4" t="b">
        <f>"N"&amp;JETNET[[#This Row],[Current N Reg]]&lt;&gt;JETNET[[#This Row],[REGNBR]]</f>
        <v>0</v>
      </c>
    </row>
    <row r="181" spans="1:78" hidden="1" x14ac:dyDescent="0.25">
      <c r="A181" t="s">
        <v>2377</v>
      </c>
      <c r="B181" t="s">
        <v>125</v>
      </c>
      <c r="C181">
        <v>299</v>
      </c>
      <c r="D181" t="s">
        <v>86</v>
      </c>
      <c r="E181" t="s">
        <v>86</v>
      </c>
      <c r="F181" t="s">
        <v>2541</v>
      </c>
      <c r="G181" t="s">
        <v>2380</v>
      </c>
      <c r="H181" t="s">
        <v>2381</v>
      </c>
      <c r="I181" t="s">
        <v>2520</v>
      </c>
      <c r="J181" t="s">
        <v>2423</v>
      </c>
      <c r="K181" t="s">
        <v>4085</v>
      </c>
      <c r="M181" t="s">
        <v>4086</v>
      </c>
      <c r="N181" t="s">
        <v>2432</v>
      </c>
      <c r="O181">
        <v>68144</v>
      </c>
      <c r="P181" t="s">
        <v>2381</v>
      </c>
      <c r="Q181" t="s">
        <v>2718</v>
      </c>
      <c r="R181" t="s">
        <v>4087</v>
      </c>
      <c r="S181" t="s">
        <v>4088</v>
      </c>
      <c r="T181" t="s">
        <v>4089</v>
      </c>
      <c r="V181" t="s">
        <v>4090</v>
      </c>
      <c r="W181" t="s">
        <v>4091</v>
      </c>
      <c r="X181" t="s">
        <v>4092</v>
      </c>
      <c r="Y181" t="s">
        <v>4093</v>
      </c>
      <c r="Z181" t="s">
        <v>4094</v>
      </c>
      <c r="AA181" t="s">
        <v>4095</v>
      </c>
      <c r="AB181" t="s">
        <v>4094</v>
      </c>
      <c r="AC181" t="s">
        <v>2419</v>
      </c>
      <c r="AD181" t="s">
        <v>4096</v>
      </c>
      <c r="AE181" t="s">
        <v>1695</v>
      </c>
      <c r="AF181" t="s">
        <v>4097</v>
      </c>
      <c r="AG181" t="s">
        <v>4098</v>
      </c>
      <c r="AH181" t="s">
        <v>2580</v>
      </c>
      <c r="AI181" t="e">
        <v>#N/A</v>
      </c>
      <c r="AJ181" t="s">
        <v>2393</v>
      </c>
      <c r="AK181" t="s">
        <v>2393</v>
      </c>
      <c r="AL181" t="s">
        <v>2423</v>
      </c>
      <c r="AM181" t="s">
        <v>2424</v>
      </c>
      <c r="AN181" t="e">
        <v>#N/A</v>
      </c>
      <c r="AO181" t="s">
        <v>2393</v>
      </c>
      <c r="AP181" t="s">
        <v>2393</v>
      </c>
      <c r="AQ181" t="s">
        <v>2393</v>
      </c>
      <c r="AR181" t="s">
        <v>2393</v>
      </c>
      <c r="AS181" t="e">
        <v>#N/A</v>
      </c>
      <c r="AT181" t="s">
        <v>2393</v>
      </c>
      <c r="AU181" t="s">
        <v>2393</v>
      </c>
      <c r="AV181" t="e">
        <v>#N/A</v>
      </c>
      <c r="AW181" t="s">
        <v>4099</v>
      </c>
      <c r="AX181" t="s">
        <v>4100</v>
      </c>
      <c r="AY181" t="s">
        <v>2393</v>
      </c>
      <c r="AZ181" t="s">
        <v>2765</v>
      </c>
      <c r="BA181" t="s">
        <v>2544</v>
      </c>
      <c r="BB181" t="s">
        <v>4101</v>
      </c>
      <c r="BC181" t="s">
        <v>4102</v>
      </c>
      <c r="BD181" t="s">
        <v>2393</v>
      </c>
      <c r="BE181" t="s">
        <v>2393</v>
      </c>
      <c r="BF181" t="s">
        <v>2393</v>
      </c>
      <c r="BG181" t="s">
        <v>2424</v>
      </c>
      <c r="BH181" t="s">
        <v>2426</v>
      </c>
      <c r="BI181" t="s">
        <v>2427</v>
      </c>
      <c r="BJ181" t="s">
        <v>2428</v>
      </c>
      <c r="BK181" t="s">
        <v>2429</v>
      </c>
      <c r="BL181" t="s">
        <v>2430</v>
      </c>
      <c r="BM181" t="s">
        <v>2393</v>
      </c>
      <c r="BN181" t="s">
        <v>2431</v>
      </c>
      <c r="BO181" t="s">
        <v>2432</v>
      </c>
      <c r="BP181" t="s">
        <v>2433</v>
      </c>
      <c r="BQ181" t="s">
        <v>2434</v>
      </c>
      <c r="BR181" t="s">
        <v>2435</v>
      </c>
      <c r="BS181" t="s">
        <v>2393</v>
      </c>
      <c r="BT181" t="s">
        <v>2393</v>
      </c>
      <c r="BU181" t="s">
        <v>2454</v>
      </c>
      <c r="BV181" t="s">
        <v>2394</v>
      </c>
      <c r="BX181" s="4" t="str">
        <f>INDEX(Table2[#All],MATCH(TEXT(JETNET[[#This Row],[SERNBR]],"000"),Table2[[#All],[SERIAL NUMBER]],0),MATCH("NAME",Table2[#Headers],0))</f>
        <v>CAPITAL HOLDINGS 210 LLC</v>
      </c>
      <c r="BY181" s="4" t="str">
        <f>INDEX(Table2[#All],MATCH(TEXT(JETNET[[#This Row],[SERNBR]],"000"),Table2[[#All],[SERIAL NUMBER]],0),MATCH("N-NUMBER",Table2[#Headers],0))</f>
        <v>922LR</v>
      </c>
      <c r="BZ181" s="4" t="b">
        <f>"N"&amp;JETNET[[#This Row],[Current N Reg]]&lt;&gt;JETNET[[#This Row],[REGNBR]]</f>
        <v>0</v>
      </c>
    </row>
    <row r="182" spans="1:78" hidden="1" x14ac:dyDescent="0.25">
      <c r="A182" t="s">
        <v>2377</v>
      </c>
      <c r="B182" t="s">
        <v>125</v>
      </c>
      <c r="C182">
        <v>299</v>
      </c>
      <c r="D182" t="s">
        <v>86</v>
      </c>
      <c r="E182" t="s">
        <v>86</v>
      </c>
      <c r="F182" t="s">
        <v>2541</v>
      </c>
      <c r="G182" t="s">
        <v>2380</v>
      </c>
      <c r="H182" t="s">
        <v>2381</v>
      </c>
      <c r="I182" t="s">
        <v>2382</v>
      </c>
      <c r="J182" t="s">
        <v>4103</v>
      </c>
      <c r="K182" t="s">
        <v>4104</v>
      </c>
      <c r="M182" t="s">
        <v>2544</v>
      </c>
      <c r="N182" t="s">
        <v>2380</v>
      </c>
      <c r="O182" t="s">
        <v>4105</v>
      </c>
      <c r="P182" t="s">
        <v>2381</v>
      </c>
      <c r="Q182" t="s">
        <v>2400</v>
      </c>
      <c r="T182" t="s">
        <v>4106</v>
      </c>
      <c r="V182" t="s">
        <v>4107</v>
      </c>
      <c r="W182" t="s">
        <v>4108</v>
      </c>
      <c r="X182" t="s">
        <v>2390</v>
      </c>
      <c r="Y182" t="s">
        <v>4109</v>
      </c>
      <c r="Z182" t="s">
        <v>4106</v>
      </c>
      <c r="AC182" t="s">
        <v>2419</v>
      </c>
      <c r="AD182" t="s">
        <v>4096</v>
      </c>
      <c r="AE182" t="s">
        <v>1695</v>
      </c>
      <c r="AF182" t="s">
        <v>4097</v>
      </c>
      <c r="AG182" t="s">
        <v>4098</v>
      </c>
      <c r="AH182" t="s">
        <v>2580</v>
      </c>
      <c r="AI182" t="e">
        <v>#N/A</v>
      </c>
      <c r="AJ182" t="s">
        <v>2393</v>
      </c>
      <c r="AK182" t="s">
        <v>2393</v>
      </c>
      <c r="AL182" t="s">
        <v>2423</v>
      </c>
      <c r="AM182" t="s">
        <v>2424</v>
      </c>
      <c r="AN182" t="e">
        <v>#N/A</v>
      </c>
      <c r="AO182" t="s">
        <v>2393</v>
      </c>
      <c r="AP182" t="s">
        <v>2393</v>
      </c>
      <c r="AQ182" t="s">
        <v>2393</v>
      </c>
      <c r="AR182" t="s">
        <v>2393</v>
      </c>
      <c r="AS182" t="e">
        <v>#N/A</v>
      </c>
      <c r="AT182" t="s">
        <v>2393</v>
      </c>
      <c r="AU182" t="s">
        <v>2393</v>
      </c>
      <c r="AV182" t="e">
        <v>#N/A</v>
      </c>
      <c r="AW182" t="s">
        <v>4099</v>
      </c>
      <c r="AX182" t="s">
        <v>4100</v>
      </c>
      <c r="AY182" t="s">
        <v>2393</v>
      </c>
      <c r="AZ182" t="s">
        <v>2765</v>
      </c>
      <c r="BA182" t="s">
        <v>2544</v>
      </c>
      <c r="BB182" t="s">
        <v>4101</v>
      </c>
      <c r="BC182" t="s">
        <v>4102</v>
      </c>
      <c r="BD182" t="s">
        <v>2393</v>
      </c>
      <c r="BE182" t="s">
        <v>2393</v>
      </c>
      <c r="BF182" t="s">
        <v>2393</v>
      </c>
      <c r="BG182" t="s">
        <v>2424</v>
      </c>
      <c r="BH182" t="s">
        <v>2426</v>
      </c>
      <c r="BI182" t="s">
        <v>2427</v>
      </c>
      <c r="BJ182" t="s">
        <v>2428</v>
      </c>
      <c r="BK182" t="s">
        <v>2429</v>
      </c>
      <c r="BL182" t="s">
        <v>2430</v>
      </c>
      <c r="BM182" t="s">
        <v>2393</v>
      </c>
      <c r="BN182" t="s">
        <v>2431</v>
      </c>
      <c r="BO182" t="s">
        <v>2432</v>
      </c>
      <c r="BP182" t="s">
        <v>2433</v>
      </c>
      <c r="BQ182" t="s">
        <v>2434</v>
      </c>
      <c r="BR182" t="s">
        <v>2435</v>
      </c>
      <c r="BS182" t="s">
        <v>2393</v>
      </c>
      <c r="BT182" t="s">
        <v>2393</v>
      </c>
      <c r="BU182" t="s">
        <v>2393</v>
      </c>
      <c r="BV182" t="s">
        <v>2394</v>
      </c>
      <c r="BX182" s="4" t="str">
        <f>INDEX(Table2[#All],MATCH(TEXT(JETNET[[#This Row],[SERNBR]],"000"),Table2[[#All],[SERIAL NUMBER]],0),MATCH("NAME",Table2[#Headers],0))</f>
        <v>CAPITAL HOLDINGS 210 LLC</v>
      </c>
      <c r="BY182" s="4" t="str">
        <f>INDEX(Table2[#All],MATCH(TEXT(JETNET[[#This Row],[SERNBR]],"000"),Table2[[#All],[SERIAL NUMBER]],0),MATCH("N-NUMBER",Table2[#Headers],0))</f>
        <v>922LR</v>
      </c>
      <c r="BZ182" s="4" t="b">
        <f>"N"&amp;JETNET[[#This Row],[Current N Reg]]&lt;&gt;JETNET[[#This Row],[REGNBR]]</f>
        <v>0</v>
      </c>
    </row>
    <row r="183" spans="1:78" hidden="1" x14ac:dyDescent="0.25">
      <c r="A183" t="s">
        <v>2377</v>
      </c>
      <c r="B183" t="s">
        <v>125</v>
      </c>
      <c r="C183">
        <v>300</v>
      </c>
      <c r="D183" t="s">
        <v>1831</v>
      </c>
      <c r="E183" t="s">
        <v>4110</v>
      </c>
      <c r="F183" t="s">
        <v>3661</v>
      </c>
      <c r="G183" t="s">
        <v>3662</v>
      </c>
      <c r="H183" t="s">
        <v>2778</v>
      </c>
      <c r="I183" t="s">
        <v>2382</v>
      </c>
      <c r="J183" t="s">
        <v>4111</v>
      </c>
      <c r="K183" t="s">
        <v>4112</v>
      </c>
      <c r="M183" t="s">
        <v>3622</v>
      </c>
      <c r="N183" t="s">
        <v>3662</v>
      </c>
      <c r="O183" t="s">
        <v>4113</v>
      </c>
      <c r="P183" t="s">
        <v>2778</v>
      </c>
      <c r="Q183" t="s">
        <v>2400</v>
      </c>
      <c r="T183" t="s">
        <v>4114</v>
      </c>
      <c r="V183" t="s">
        <v>2601</v>
      </c>
      <c r="W183" t="s">
        <v>4115</v>
      </c>
      <c r="X183" t="s">
        <v>4116</v>
      </c>
      <c r="Y183" t="s">
        <v>4117</v>
      </c>
      <c r="Z183" t="s">
        <v>4114</v>
      </c>
      <c r="AC183" t="s">
        <v>2393</v>
      </c>
      <c r="AD183" t="s">
        <v>4118</v>
      </c>
      <c r="AE183" t="s">
        <v>4119</v>
      </c>
      <c r="AF183" t="s">
        <v>2393</v>
      </c>
      <c r="AG183" t="s">
        <v>4120</v>
      </c>
      <c r="AH183" t="s">
        <v>3333</v>
      </c>
      <c r="AI183" t="e">
        <v>#N/A</v>
      </c>
      <c r="AJ183" t="s">
        <v>2393</v>
      </c>
      <c r="AK183" t="s">
        <v>2393</v>
      </c>
      <c r="AL183" t="s">
        <v>2393</v>
      </c>
      <c r="AM183" t="s">
        <v>2393</v>
      </c>
      <c r="AN183" t="e">
        <v>#N/A</v>
      </c>
      <c r="AO183" t="s">
        <v>2393</v>
      </c>
      <c r="AP183" t="s">
        <v>2393</v>
      </c>
      <c r="AQ183" t="s">
        <v>2393</v>
      </c>
      <c r="AR183" t="s">
        <v>2393</v>
      </c>
      <c r="AS183" t="e">
        <v>#N/A</v>
      </c>
      <c r="AT183" t="s">
        <v>2393</v>
      </c>
      <c r="AU183" t="s">
        <v>2393</v>
      </c>
      <c r="AV183" t="e">
        <v>#N/A</v>
      </c>
      <c r="AW183" t="s">
        <v>2393</v>
      </c>
      <c r="AX183" t="s">
        <v>2393</v>
      </c>
      <c r="AY183" t="s">
        <v>2393</v>
      </c>
      <c r="AZ183" t="s">
        <v>2393</v>
      </c>
      <c r="BA183" t="s">
        <v>2393</v>
      </c>
      <c r="BB183" t="s">
        <v>2393</v>
      </c>
      <c r="BC183" t="s">
        <v>2393</v>
      </c>
      <c r="BD183" t="s">
        <v>2393</v>
      </c>
      <c r="BE183" t="s">
        <v>2393</v>
      </c>
      <c r="BF183" t="s">
        <v>2393</v>
      </c>
      <c r="BG183" t="s">
        <v>2393</v>
      </c>
      <c r="BH183" t="s">
        <v>2393</v>
      </c>
      <c r="BI183" t="s">
        <v>2393</v>
      </c>
      <c r="BJ183" t="s">
        <v>2393</v>
      </c>
      <c r="BK183" t="s">
        <v>2393</v>
      </c>
      <c r="BL183" t="s">
        <v>2393</v>
      </c>
      <c r="BM183" t="s">
        <v>2393</v>
      </c>
      <c r="BN183" t="s">
        <v>2393</v>
      </c>
      <c r="BO183" t="s">
        <v>2393</v>
      </c>
      <c r="BP183" t="s">
        <v>2393</v>
      </c>
      <c r="BQ183" t="s">
        <v>2393</v>
      </c>
      <c r="BR183" t="s">
        <v>2393</v>
      </c>
      <c r="BS183" t="s">
        <v>2393</v>
      </c>
      <c r="BT183" t="s">
        <v>2393</v>
      </c>
      <c r="BU183" t="s">
        <v>2393</v>
      </c>
      <c r="BV183" t="s">
        <v>2394</v>
      </c>
      <c r="BX183" s="4" t="e">
        <f>INDEX(Table2[#All],MATCH(TEXT(JETNET[[#This Row],[SERNBR]],"000"),Table2[[#All],[SERIAL NUMBER]],0),MATCH("NAME",Table2[#Headers],0))</f>
        <v>#N/A</v>
      </c>
      <c r="BY183" s="4" t="e">
        <f>INDEX(Table2[#All],MATCH(TEXT(JETNET[[#This Row],[SERNBR]],"000"),Table2[[#All],[SERIAL NUMBER]],0),MATCH("N-NUMBER",Table2[#Headers],0))</f>
        <v>#N/A</v>
      </c>
      <c r="BZ183" s="4" t="e">
        <f>"N"&amp;JETNET[[#This Row],[Current N Reg]]&lt;&gt;JETNET[[#This Row],[REGNBR]]</f>
        <v>#N/A</v>
      </c>
    </row>
    <row r="184" spans="1:78" hidden="1" x14ac:dyDescent="0.25">
      <c r="A184" t="s">
        <v>2377</v>
      </c>
      <c r="B184" t="s">
        <v>125</v>
      </c>
      <c r="C184">
        <v>301</v>
      </c>
      <c r="D184" t="s">
        <v>1867</v>
      </c>
      <c r="E184" t="s">
        <v>4121</v>
      </c>
      <c r="F184" t="s">
        <v>3122</v>
      </c>
      <c r="G184" t="s">
        <v>3123</v>
      </c>
      <c r="H184" t="s">
        <v>3124</v>
      </c>
      <c r="I184" t="s">
        <v>2459</v>
      </c>
      <c r="J184" t="s">
        <v>4122</v>
      </c>
      <c r="K184" t="s">
        <v>4123</v>
      </c>
      <c r="M184" t="s">
        <v>4124</v>
      </c>
      <c r="N184" t="s">
        <v>4125</v>
      </c>
      <c r="O184" t="s">
        <v>4126</v>
      </c>
      <c r="P184" t="s">
        <v>3124</v>
      </c>
      <c r="Q184" t="s">
        <v>2400</v>
      </c>
      <c r="S184" t="s">
        <v>4127</v>
      </c>
      <c r="T184" t="s">
        <v>4128</v>
      </c>
      <c r="V184" t="s">
        <v>4129</v>
      </c>
      <c r="W184" t="s">
        <v>4130</v>
      </c>
      <c r="X184" t="s">
        <v>2655</v>
      </c>
      <c r="Y184" t="s">
        <v>4131</v>
      </c>
      <c r="Z184" t="s">
        <v>4132</v>
      </c>
      <c r="AA184" t="s">
        <v>4133</v>
      </c>
      <c r="AB184" t="s">
        <v>4132</v>
      </c>
      <c r="AC184" t="s">
        <v>2393</v>
      </c>
      <c r="AD184" t="s">
        <v>4134</v>
      </c>
      <c r="AE184" t="s">
        <v>4135</v>
      </c>
      <c r="AF184" t="s">
        <v>2393</v>
      </c>
      <c r="AG184" t="s">
        <v>2393</v>
      </c>
      <c r="AH184" t="s">
        <v>2393</v>
      </c>
      <c r="AI184" t="e">
        <v>#N/A</v>
      </c>
      <c r="AJ184" t="s">
        <v>2393</v>
      </c>
      <c r="AK184" t="s">
        <v>2393</v>
      </c>
      <c r="AL184" t="s">
        <v>2393</v>
      </c>
      <c r="AM184" t="s">
        <v>2393</v>
      </c>
      <c r="AN184" t="e">
        <v>#N/A</v>
      </c>
      <c r="AO184" t="s">
        <v>2393</v>
      </c>
      <c r="AP184" t="s">
        <v>2393</v>
      </c>
      <c r="AQ184" t="s">
        <v>2393</v>
      </c>
      <c r="AR184" t="s">
        <v>2393</v>
      </c>
      <c r="AS184" t="e">
        <v>#N/A</v>
      </c>
      <c r="AT184" t="s">
        <v>2393</v>
      </c>
      <c r="AU184" t="s">
        <v>2393</v>
      </c>
      <c r="AV184" t="e">
        <v>#N/A</v>
      </c>
      <c r="AW184" t="s">
        <v>2393</v>
      </c>
      <c r="AX184" t="s">
        <v>2393</v>
      </c>
      <c r="AY184" t="s">
        <v>2393</v>
      </c>
      <c r="AZ184" t="s">
        <v>2393</v>
      </c>
      <c r="BA184" t="s">
        <v>2393</v>
      </c>
      <c r="BB184" t="s">
        <v>2393</v>
      </c>
      <c r="BC184" t="s">
        <v>2393</v>
      </c>
      <c r="BD184" t="s">
        <v>2393</v>
      </c>
      <c r="BE184" t="s">
        <v>2393</v>
      </c>
      <c r="BF184" t="s">
        <v>2393</v>
      </c>
      <c r="BG184" t="s">
        <v>2393</v>
      </c>
      <c r="BH184" t="s">
        <v>2393</v>
      </c>
      <c r="BI184" t="s">
        <v>2393</v>
      </c>
      <c r="BJ184" t="s">
        <v>2393</v>
      </c>
      <c r="BK184" t="s">
        <v>2393</v>
      </c>
      <c r="BL184" t="s">
        <v>2393</v>
      </c>
      <c r="BM184" t="s">
        <v>2393</v>
      </c>
      <c r="BN184" t="s">
        <v>2393</v>
      </c>
      <c r="BO184" t="s">
        <v>2393</v>
      </c>
      <c r="BP184" t="s">
        <v>2393</v>
      </c>
      <c r="BQ184" t="s">
        <v>2393</v>
      </c>
      <c r="BR184" t="s">
        <v>2393</v>
      </c>
      <c r="BS184" t="s">
        <v>2393</v>
      </c>
      <c r="BT184" t="s">
        <v>2393</v>
      </c>
      <c r="BU184" t="s">
        <v>2393</v>
      </c>
      <c r="BV184" t="s">
        <v>2455</v>
      </c>
      <c r="BX184" s="4" t="e">
        <f>INDEX(Table2[#All],MATCH(TEXT(JETNET[[#This Row],[SERNBR]],"000"),Table2[[#All],[SERIAL NUMBER]],0),MATCH("NAME",Table2[#Headers],0))</f>
        <v>#N/A</v>
      </c>
      <c r="BY184" s="4" t="e">
        <f>INDEX(Table2[#All],MATCH(TEXT(JETNET[[#This Row],[SERNBR]],"000"),Table2[[#All],[SERIAL NUMBER]],0),MATCH("N-NUMBER",Table2[#Headers],0))</f>
        <v>#N/A</v>
      </c>
      <c r="BZ184" s="4" t="e">
        <f>"N"&amp;JETNET[[#This Row],[Current N Reg]]&lt;&gt;JETNET[[#This Row],[REGNBR]]</f>
        <v>#N/A</v>
      </c>
    </row>
    <row r="185" spans="1:78" hidden="1" x14ac:dyDescent="0.25">
      <c r="A185" t="s">
        <v>2377</v>
      </c>
      <c r="B185" t="s">
        <v>125</v>
      </c>
      <c r="C185">
        <v>301</v>
      </c>
      <c r="D185" t="s">
        <v>1867</v>
      </c>
      <c r="E185" t="s">
        <v>4121</v>
      </c>
      <c r="F185" t="s">
        <v>3122</v>
      </c>
      <c r="G185" t="s">
        <v>3123</v>
      </c>
      <c r="H185" t="s">
        <v>3124</v>
      </c>
      <c r="I185" t="s">
        <v>2382</v>
      </c>
      <c r="J185" t="s">
        <v>4122</v>
      </c>
      <c r="K185" t="s">
        <v>4123</v>
      </c>
      <c r="M185" t="s">
        <v>4124</v>
      </c>
      <c r="N185" t="s">
        <v>4125</v>
      </c>
      <c r="O185" t="s">
        <v>4126</v>
      </c>
      <c r="P185" t="s">
        <v>3124</v>
      </c>
      <c r="Q185" t="s">
        <v>2400</v>
      </c>
      <c r="S185" t="s">
        <v>4127</v>
      </c>
      <c r="T185" t="s">
        <v>4128</v>
      </c>
      <c r="V185" t="s">
        <v>3429</v>
      </c>
      <c r="W185" t="s">
        <v>4136</v>
      </c>
      <c r="X185" t="s">
        <v>4137</v>
      </c>
      <c r="Z185" t="s">
        <v>4128</v>
      </c>
      <c r="AC185" t="s">
        <v>2393</v>
      </c>
      <c r="AD185" t="s">
        <v>4134</v>
      </c>
      <c r="AE185" t="s">
        <v>4135</v>
      </c>
      <c r="AF185" t="s">
        <v>2393</v>
      </c>
      <c r="AG185" t="s">
        <v>2393</v>
      </c>
      <c r="AH185" t="s">
        <v>2393</v>
      </c>
      <c r="AI185" t="e">
        <v>#N/A</v>
      </c>
      <c r="AJ185" t="s">
        <v>2393</v>
      </c>
      <c r="AK185" t="s">
        <v>2393</v>
      </c>
      <c r="AL185" t="s">
        <v>2393</v>
      </c>
      <c r="AM185" t="s">
        <v>2393</v>
      </c>
      <c r="AN185" t="e">
        <v>#N/A</v>
      </c>
      <c r="AO185" t="s">
        <v>2393</v>
      </c>
      <c r="AP185" t="s">
        <v>2393</v>
      </c>
      <c r="AQ185" t="s">
        <v>2393</v>
      </c>
      <c r="AR185" t="s">
        <v>2393</v>
      </c>
      <c r="AS185" t="e">
        <v>#N/A</v>
      </c>
      <c r="AT185" t="s">
        <v>2393</v>
      </c>
      <c r="AU185" t="s">
        <v>2393</v>
      </c>
      <c r="AV185" t="e">
        <v>#N/A</v>
      </c>
      <c r="AW185" t="s">
        <v>2393</v>
      </c>
      <c r="AX185" t="s">
        <v>2393</v>
      </c>
      <c r="AY185" t="s">
        <v>2393</v>
      </c>
      <c r="AZ185" t="s">
        <v>2393</v>
      </c>
      <c r="BA185" t="s">
        <v>2393</v>
      </c>
      <c r="BB185" t="s">
        <v>2393</v>
      </c>
      <c r="BC185" t="s">
        <v>2393</v>
      </c>
      <c r="BD185" t="s">
        <v>2393</v>
      </c>
      <c r="BE185" t="s">
        <v>2393</v>
      </c>
      <c r="BF185" t="s">
        <v>2393</v>
      </c>
      <c r="BG185" t="s">
        <v>2393</v>
      </c>
      <c r="BH185" t="s">
        <v>2393</v>
      </c>
      <c r="BI185" t="s">
        <v>2393</v>
      </c>
      <c r="BJ185" t="s">
        <v>2393</v>
      </c>
      <c r="BK185" t="s">
        <v>2393</v>
      </c>
      <c r="BL185" t="s">
        <v>2393</v>
      </c>
      <c r="BM185" t="s">
        <v>2393</v>
      </c>
      <c r="BN185" t="s">
        <v>2393</v>
      </c>
      <c r="BO185" t="s">
        <v>2393</v>
      </c>
      <c r="BP185" t="s">
        <v>2393</v>
      </c>
      <c r="BQ185" t="s">
        <v>2393</v>
      </c>
      <c r="BR185" t="s">
        <v>2393</v>
      </c>
      <c r="BS185" t="s">
        <v>2393</v>
      </c>
      <c r="BT185" t="s">
        <v>2393</v>
      </c>
      <c r="BU185" t="s">
        <v>2393</v>
      </c>
      <c r="BV185" t="s">
        <v>2393</v>
      </c>
      <c r="BX185" s="4" t="e">
        <f>INDEX(Table2[#All],MATCH(TEXT(JETNET[[#This Row],[SERNBR]],"000"),Table2[[#All],[SERIAL NUMBER]],0),MATCH("NAME",Table2[#Headers],0))</f>
        <v>#N/A</v>
      </c>
      <c r="BY185" s="4" t="e">
        <f>INDEX(Table2[#All],MATCH(TEXT(JETNET[[#This Row],[SERNBR]],"000"),Table2[[#All],[SERIAL NUMBER]],0),MATCH("N-NUMBER",Table2[#Headers],0))</f>
        <v>#N/A</v>
      </c>
      <c r="BZ185" s="4" t="e">
        <f>"N"&amp;JETNET[[#This Row],[Current N Reg]]&lt;&gt;JETNET[[#This Row],[REGNBR]]</f>
        <v>#N/A</v>
      </c>
    </row>
    <row r="186" spans="1:78" hidden="1" x14ac:dyDescent="0.25">
      <c r="A186" t="s">
        <v>2377</v>
      </c>
      <c r="B186" t="s">
        <v>125</v>
      </c>
      <c r="C186">
        <v>302</v>
      </c>
      <c r="D186" t="s">
        <v>68</v>
      </c>
      <c r="E186" t="s">
        <v>68</v>
      </c>
      <c r="F186" t="s">
        <v>4138</v>
      </c>
      <c r="G186" t="s">
        <v>3218</v>
      </c>
      <c r="H186" t="s">
        <v>2381</v>
      </c>
      <c r="I186" t="s">
        <v>2555</v>
      </c>
      <c r="J186" t="s">
        <v>4139</v>
      </c>
      <c r="K186" t="s">
        <v>4140</v>
      </c>
      <c r="M186" t="s">
        <v>4141</v>
      </c>
      <c r="N186" t="s">
        <v>3218</v>
      </c>
      <c r="O186" t="s">
        <v>4142</v>
      </c>
      <c r="P186" t="s">
        <v>2381</v>
      </c>
      <c r="Q186" t="s">
        <v>2400</v>
      </c>
      <c r="T186" t="s">
        <v>4143</v>
      </c>
      <c r="V186" t="s">
        <v>4144</v>
      </c>
      <c r="W186" t="s">
        <v>3595</v>
      </c>
      <c r="X186" t="s">
        <v>2404</v>
      </c>
      <c r="Y186" t="s">
        <v>4145</v>
      </c>
      <c r="Z186" t="s">
        <v>4146</v>
      </c>
      <c r="AA186" t="s">
        <v>4146</v>
      </c>
      <c r="AC186" t="s">
        <v>2393</v>
      </c>
      <c r="AD186" t="s">
        <v>4147</v>
      </c>
      <c r="AE186" t="s">
        <v>1579</v>
      </c>
      <c r="AF186" t="s">
        <v>4148</v>
      </c>
      <c r="AG186" t="s">
        <v>4149</v>
      </c>
      <c r="AH186" t="s">
        <v>3218</v>
      </c>
      <c r="AI186" t="e">
        <v>#N/A</v>
      </c>
      <c r="AJ186" t="s">
        <v>4150</v>
      </c>
      <c r="AK186" t="s">
        <v>2393</v>
      </c>
      <c r="AL186" t="s">
        <v>2393</v>
      </c>
      <c r="AM186" t="s">
        <v>2393</v>
      </c>
      <c r="AN186" t="e">
        <v>#N/A</v>
      </c>
      <c r="AO186" t="s">
        <v>2393</v>
      </c>
      <c r="AP186" t="s">
        <v>2393</v>
      </c>
      <c r="AQ186" t="s">
        <v>2393</v>
      </c>
      <c r="AR186" t="s">
        <v>2393</v>
      </c>
      <c r="AS186" t="e">
        <v>#N/A</v>
      </c>
      <c r="AT186" t="s">
        <v>2393</v>
      </c>
      <c r="AU186" t="s">
        <v>2393</v>
      </c>
      <c r="AV186" t="e">
        <v>#N/A</v>
      </c>
      <c r="AW186" t="s">
        <v>2393</v>
      </c>
      <c r="AX186" t="s">
        <v>2393</v>
      </c>
      <c r="AY186" t="s">
        <v>2393</v>
      </c>
      <c r="AZ186" t="s">
        <v>2393</v>
      </c>
      <c r="BA186" t="s">
        <v>2393</v>
      </c>
      <c r="BB186" t="s">
        <v>2393</v>
      </c>
      <c r="BC186" t="s">
        <v>2393</v>
      </c>
      <c r="BD186" t="s">
        <v>2393</v>
      </c>
      <c r="BE186" t="s">
        <v>2393</v>
      </c>
      <c r="BF186" t="s">
        <v>2393</v>
      </c>
      <c r="BG186" t="s">
        <v>2393</v>
      </c>
      <c r="BH186" t="s">
        <v>2393</v>
      </c>
      <c r="BI186" t="s">
        <v>2393</v>
      </c>
      <c r="BJ186" t="s">
        <v>2393</v>
      </c>
      <c r="BK186" t="s">
        <v>2393</v>
      </c>
      <c r="BL186" t="s">
        <v>2393</v>
      </c>
      <c r="BM186" t="s">
        <v>2393</v>
      </c>
      <c r="BN186" t="s">
        <v>2393</v>
      </c>
      <c r="BO186" t="s">
        <v>2393</v>
      </c>
      <c r="BP186" t="s">
        <v>2393</v>
      </c>
      <c r="BQ186" t="s">
        <v>2393</v>
      </c>
      <c r="BR186" t="s">
        <v>2393</v>
      </c>
      <c r="BS186" t="s">
        <v>2393</v>
      </c>
      <c r="BT186" t="s">
        <v>2393</v>
      </c>
      <c r="BU186" t="s">
        <v>2393</v>
      </c>
      <c r="BV186" t="s">
        <v>2394</v>
      </c>
      <c r="BX186" s="4" t="str">
        <f>INDEX(Table2[#All],MATCH(TEXT(JETNET[[#This Row],[SERNBR]],"000"),Table2[[#All],[SERIAL NUMBER]],0),MATCH("NAME",Table2[#Headers],0))</f>
        <v>BTI AVIATION LLC</v>
      </c>
      <c r="BY186" s="4" t="str">
        <f>INDEX(Table2[#All],MATCH(TEXT(JETNET[[#This Row],[SERNBR]],"000"),Table2[[#All],[SERIAL NUMBER]],0),MATCH("N-NUMBER",Table2[#Headers],0))</f>
        <v>730GA</v>
      </c>
      <c r="BZ186" s="4" t="b">
        <f>"N"&amp;JETNET[[#This Row],[Current N Reg]]&lt;&gt;JETNET[[#This Row],[REGNBR]]</f>
        <v>0</v>
      </c>
    </row>
    <row r="187" spans="1:78" hidden="1" x14ac:dyDescent="0.25">
      <c r="A187" t="s">
        <v>2377</v>
      </c>
      <c r="B187" t="s">
        <v>125</v>
      </c>
      <c r="C187">
        <v>302</v>
      </c>
      <c r="D187" t="s">
        <v>68</v>
      </c>
      <c r="E187" t="s">
        <v>68</v>
      </c>
      <c r="F187" t="s">
        <v>4138</v>
      </c>
      <c r="G187" t="s">
        <v>3218</v>
      </c>
      <c r="H187" t="s">
        <v>2381</v>
      </c>
      <c r="I187" t="s">
        <v>2555</v>
      </c>
      <c r="J187" t="s">
        <v>4151</v>
      </c>
      <c r="K187" t="s">
        <v>4140</v>
      </c>
      <c r="M187" t="s">
        <v>4141</v>
      </c>
      <c r="N187" t="s">
        <v>3218</v>
      </c>
      <c r="O187" t="s">
        <v>4142</v>
      </c>
      <c r="P187" t="s">
        <v>2381</v>
      </c>
      <c r="Q187" t="s">
        <v>2400</v>
      </c>
      <c r="T187" t="s">
        <v>4143</v>
      </c>
      <c r="V187" t="s">
        <v>4144</v>
      </c>
      <c r="W187" t="s">
        <v>3595</v>
      </c>
      <c r="X187" t="s">
        <v>2447</v>
      </c>
      <c r="Y187" t="s">
        <v>4145</v>
      </c>
      <c r="Z187" t="s">
        <v>4146</v>
      </c>
      <c r="AA187" t="s">
        <v>4146</v>
      </c>
      <c r="AC187" t="s">
        <v>2393</v>
      </c>
      <c r="AD187" t="s">
        <v>4147</v>
      </c>
      <c r="AE187" t="s">
        <v>1579</v>
      </c>
      <c r="AF187" t="s">
        <v>4148</v>
      </c>
      <c r="AG187" t="s">
        <v>4149</v>
      </c>
      <c r="AH187" t="s">
        <v>3218</v>
      </c>
      <c r="AI187" t="e">
        <v>#N/A</v>
      </c>
      <c r="AJ187" t="s">
        <v>4150</v>
      </c>
      <c r="AK187" t="s">
        <v>2393</v>
      </c>
      <c r="AL187" t="s">
        <v>2393</v>
      </c>
      <c r="AM187" t="s">
        <v>2393</v>
      </c>
      <c r="AN187" t="e">
        <v>#N/A</v>
      </c>
      <c r="AO187" t="s">
        <v>2393</v>
      </c>
      <c r="AP187" t="s">
        <v>2393</v>
      </c>
      <c r="AQ187" t="s">
        <v>2393</v>
      </c>
      <c r="AR187" t="s">
        <v>2393</v>
      </c>
      <c r="AS187" t="e">
        <v>#N/A</v>
      </c>
      <c r="AT187" t="s">
        <v>2393</v>
      </c>
      <c r="AU187" t="s">
        <v>2393</v>
      </c>
      <c r="AV187" t="e">
        <v>#N/A</v>
      </c>
      <c r="AW187" t="s">
        <v>2393</v>
      </c>
      <c r="AX187" t="s">
        <v>2393</v>
      </c>
      <c r="AY187" t="s">
        <v>2393</v>
      </c>
      <c r="AZ187" t="s">
        <v>2393</v>
      </c>
      <c r="BA187" t="s">
        <v>2393</v>
      </c>
      <c r="BB187" t="s">
        <v>2393</v>
      </c>
      <c r="BC187" t="s">
        <v>2393</v>
      </c>
      <c r="BD187" t="s">
        <v>2393</v>
      </c>
      <c r="BE187" t="s">
        <v>2393</v>
      </c>
      <c r="BF187" t="s">
        <v>2393</v>
      </c>
      <c r="BG187" t="s">
        <v>2393</v>
      </c>
      <c r="BH187" t="s">
        <v>2393</v>
      </c>
      <c r="BI187" t="s">
        <v>2393</v>
      </c>
      <c r="BJ187" t="s">
        <v>2393</v>
      </c>
      <c r="BK187" t="s">
        <v>2393</v>
      </c>
      <c r="BL187" t="s">
        <v>2393</v>
      </c>
      <c r="BM187" t="s">
        <v>2393</v>
      </c>
      <c r="BN187" t="s">
        <v>2393</v>
      </c>
      <c r="BO187" t="s">
        <v>2393</v>
      </c>
      <c r="BP187" t="s">
        <v>2393</v>
      </c>
      <c r="BQ187" t="s">
        <v>2393</v>
      </c>
      <c r="BR187" t="s">
        <v>2393</v>
      </c>
      <c r="BS187" t="s">
        <v>2393</v>
      </c>
      <c r="BT187" t="s">
        <v>2393</v>
      </c>
      <c r="BU187" t="s">
        <v>2393</v>
      </c>
      <c r="BV187" t="s">
        <v>2394</v>
      </c>
      <c r="BX187" s="4" t="str">
        <f>INDEX(Table2[#All],MATCH(TEXT(JETNET[[#This Row],[SERNBR]],"000"),Table2[[#All],[SERIAL NUMBER]],0),MATCH("NAME",Table2[#Headers],0))</f>
        <v>BTI AVIATION LLC</v>
      </c>
      <c r="BY187" s="4" t="str">
        <f>INDEX(Table2[#All],MATCH(TEXT(JETNET[[#This Row],[SERNBR]],"000"),Table2[[#All],[SERIAL NUMBER]],0),MATCH("N-NUMBER",Table2[#Headers],0))</f>
        <v>730GA</v>
      </c>
      <c r="BZ187" s="4" t="b">
        <f>"N"&amp;JETNET[[#This Row],[Current N Reg]]&lt;&gt;JETNET[[#This Row],[REGNBR]]</f>
        <v>0</v>
      </c>
    </row>
    <row r="188" spans="1:78" hidden="1" x14ac:dyDescent="0.25">
      <c r="A188" t="s">
        <v>2377</v>
      </c>
      <c r="B188" t="s">
        <v>125</v>
      </c>
      <c r="C188">
        <v>303</v>
      </c>
      <c r="D188" t="s">
        <v>4152</v>
      </c>
      <c r="E188" t="s">
        <v>4152</v>
      </c>
      <c r="F188" t="s">
        <v>4153</v>
      </c>
      <c r="G188" t="s">
        <v>2380</v>
      </c>
      <c r="H188" t="s">
        <v>2381</v>
      </c>
      <c r="I188" t="s">
        <v>2853</v>
      </c>
      <c r="J188" t="s">
        <v>4154</v>
      </c>
      <c r="K188" t="s">
        <v>4155</v>
      </c>
      <c r="M188" t="s">
        <v>4156</v>
      </c>
      <c r="N188" t="s">
        <v>2380</v>
      </c>
      <c r="O188">
        <v>31757</v>
      </c>
      <c r="P188" t="s">
        <v>2381</v>
      </c>
      <c r="Q188" t="s">
        <v>2400</v>
      </c>
      <c r="S188" t="s">
        <v>4157</v>
      </c>
      <c r="V188" t="s">
        <v>2546</v>
      </c>
      <c r="W188" t="s">
        <v>4158</v>
      </c>
      <c r="X188" t="s">
        <v>4159</v>
      </c>
      <c r="AC188" t="s">
        <v>2393</v>
      </c>
      <c r="AD188" t="s">
        <v>4160</v>
      </c>
      <c r="AE188" t="s">
        <v>2110</v>
      </c>
      <c r="AF188" t="s">
        <v>4161</v>
      </c>
      <c r="AG188" t="s">
        <v>2551</v>
      </c>
      <c r="AH188" t="s">
        <v>2380</v>
      </c>
      <c r="AI188" t="e">
        <v>#N/A</v>
      </c>
      <c r="AJ188" t="s">
        <v>2393</v>
      </c>
      <c r="AK188" t="s">
        <v>2393</v>
      </c>
      <c r="AL188" t="s">
        <v>2393</v>
      </c>
      <c r="AM188" t="s">
        <v>2393</v>
      </c>
      <c r="AN188" t="e">
        <v>#N/A</v>
      </c>
      <c r="AO188" t="s">
        <v>2393</v>
      </c>
      <c r="AP188" t="s">
        <v>2393</v>
      </c>
      <c r="AQ188" t="s">
        <v>2393</v>
      </c>
      <c r="AR188" t="s">
        <v>2393</v>
      </c>
      <c r="AS188" t="e">
        <v>#N/A</v>
      </c>
      <c r="AT188" t="s">
        <v>2393</v>
      </c>
      <c r="AU188" t="s">
        <v>2393</v>
      </c>
      <c r="AV188" t="e">
        <v>#N/A</v>
      </c>
      <c r="AW188" t="s">
        <v>4162</v>
      </c>
      <c r="AX188" t="s">
        <v>4163</v>
      </c>
      <c r="AY188" t="s">
        <v>2393</v>
      </c>
      <c r="AZ188" t="s">
        <v>2765</v>
      </c>
      <c r="BA188" t="s">
        <v>4156</v>
      </c>
      <c r="BB188" t="s">
        <v>4164</v>
      </c>
      <c r="BC188" t="s">
        <v>4165</v>
      </c>
      <c r="BD188" t="s">
        <v>2393</v>
      </c>
      <c r="BE188" t="s">
        <v>2393</v>
      </c>
      <c r="BF188" t="s">
        <v>2393</v>
      </c>
      <c r="BG188" t="s">
        <v>2393</v>
      </c>
      <c r="BH188" t="s">
        <v>2393</v>
      </c>
      <c r="BI188" t="s">
        <v>2393</v>
      </c>
      <c r="BJ188" t="s">
        <v>2393</v>
      </c>
      <c r="BK188" t="s">
        <v>2393</v>
      </c>
      <c r="BL188" t="s">
        <v>2393</v>
      </c>
      <c r="BM188" t="s">
        <v>2393</v>
      </c>
      <c r="BN188" t="s">
        <v>2393</v>
      </c>
      <c r="BO188" t="s">
        <v>2393</v>
      </c>
      <c r="BP188" t="s">
        <v>2393</v>
      </c>
      <c r="BQ188" t="s">
        <v>2393</v>
      </c>
      <c r="BR188" t="s">
        <v>2393</v>
      </c>
      <c r="BS188" t="s">
        <v>2393</v>
      </c>
      <c r="BT188" t="s">
        <v>2393</v>
      </c>
      <c r="BU188" t="s">
        <v>2393</v>
      </c>
      <c r="BV188" t="s">
        <v>2393</v>
      </c>
      <c r="BX188" s="4" t="str">
        <f>INDEX(Table2[#All],MATCH(TEXT(JETNET[[#This Row],[SERNBR]],"000"),Table2[[#All],[SERIAL NUMBER]],0),MATCH("NAME",Table2[#Headers],0))</f>
        <v>TRUIST EQUIPMENT FINANCE CORP</v>
      </c>
      <c r="BY188" s="4" t="str">
        <f>INDEX(Table2[#All],MATCH(TEXT(JETNET[[#This Row],[SERNBR]],"000"),Table2[[#All],[SERIAL NUMBER]],0),MATCH("N-NUMBER",Table2[#Headers],0))</f>
        <v>13WF</v>
      </c>
      <c r="BZ188" s="4" t="b">
        <f>"N"&amp;JETNET[[#This Row],[Current N Reg]]&lt;&gt;JETNET[[#This Row],[REGNBR]]</f>
        <v>0</v>
      </c>
    </row>
    <row r="189" spans="1:78" hidden="1" x14ac:dyDescent="0.25">
      <c r="A189" t="s">
        <v>2377</v>
      </c>
      <c r="B189" t="s">
        <v>125</v>
      </c>
      <c r="C189">
        <v>303</v>
      </c>
      <c r="D189" t="s">
        <v>4152</v>
      </c>
      <c r="E189" t="s">
        <v>4152</v>
      </c>
      <c r="F189" t="s">
        <v>4153</v>
      </c>
      <c r="G189" t="s">
        <v>2380</v>
      </c>
      <c r="H189" t="s">
        <v>2381</v>
      </c>
      <c r="I189" t="s">
        <v>2382</v>
      </c>
      <c r="J189" t="s">
        <v>4166</v>
      </c>
      <c r="K189" t="s">
        <v>4167</v>
      </c>
      <c r="M189" t="s">
        <v>2544</v>
      </c>
      <c r="N189" t="s">
        <v>2380</v>
      </c>
      <c r="O189">
        <v>30303</v>
      </c>
      <c r="P189" t="s">
        <v>2381</v>
      </c>
      <c r="Q189" t="s">
        <v>4168</v>
      </c>
      <c r="S189" t="s">
        <v>4169</v>
      </c>
      <c r="T189" t="s">
        <v>4170</v>
      </c>
      <c r="V189" t="s">
        <v>4171</v>
      </c>
      <c r="W189" t="s">
        <v>4172</v>
      </c>
      <c r="X189" t="s">
        <v>4173</v>
      </c>
      <c r="Y189" t="s">
        <v>4174</v>
      </c>
      <c r="Z189" t="s">
        <v>4170</v>
      </c>
      <c r="AC189" t="s">
        <v>2393</v>
      </c>
      <c r="AD189" t="s">
        <v>4160</v>
      </c>
      <c r="AE189" t="s">
        <v>2110</v>
      </c>
      <c r="AF189" t="s">
        <v>4161</v>
      </c>
      <c r="AG189" t="s">
        <v>2551</v>
      </c>
      <c r="AH189" t="s">
        <v>2380</v>
      </c>
      <c r="AI189" t="e">
        <v>#N/A</v>
      </c>
      <c r="AJ189" t="s">
        <v>2393</v>
      </c>
      <c r="AK189" t="s">
        <v>2393</v>
      </c>
      <c r="AL189" t="s">
        <v>2393</v>
      </c>
      <c r="AM189" t="s">
        <v>2393</v>
      </c>
      <c r="AN189" t="e">
        <v>#N/A</v>
      </c>
      <c r="AO189" t="s">
        <v>2393</v>
      </c>
      <c r="AP189" t="s">
        <v>2393</v>
      </c>
      <c r="AQ189" t="s">
        <v>2393</v>
      </c>
      <c r="AR189" t="s">
        <v>2393</v>
      </c>
      <c r="AS189" t="e">
        <v>#N/A</v>
      </c>
      <c r="AT189" t="s">
        <v>2393</v>
      </c>
      <c r="AU189" t="s">
        <v>2393</v>
      </c>
      <c r="AV189" t="e">
        <v>#N/A</v>
      </c>
      <c r="AW189" t="s">
        <v>4162</v>
      </c>
      <c r="AX189" t="s">
        <v>4163</v>
      </c>
      <c r="AY189" t="s">
        <v>2393</v>
      </c>
      <c r="AZ189" t="s">
        <v>2765</v>
      </c>
      <c r="BA189" t="s">
        <v>4156</v>
      </c>
      <c r="BB189" t="s">
        <v>4164</v>
      </c>
      <c r="BC189" t="s">
        <v>4165</v>
      </c>
      <c r="BD189" t="s">
        <v>2393</v>
      </c>
      <c r="BE189" t="s">
        <v>2393</v>
      </c>
      <c r="BF189" t="s">
        <v>2393</v>
      </c>
      <c r="BG189" t="s">
        <v>2393</v>
      </c>
      <c r="BH189" t="s">
        <v>2393</v>
      </c>
      <c r="BI189" t="s">
        <v>2393</v>
      </c>
      <c r="BJ189" t="s">
        <v>2393</v>
      </c>
      <c r="BK189" t="s">
        <v>2393</v>
      </c>
      <c r="BL189" t="s">
        <v>2393</v>
      </c>
      <c r="BM189" t="s">
        <v>2393</v>
      </c>
      <c r="BN189" t="s">
        <v>2393</v>
      </c>
      <c r="BO189" t="s">
        <v>2393</v>
      </c>
      <c r="BP189" t="s">
        <v>2393</v>
      </c>
      <c r="BQ189" t="s">
        <v>2393</v>
      </c>
      <c r="BR189" t="s">
        <v>2393</v>
      </c>
      <c r="BS189" t="s">
        <v>2393</v>
      </c>
      <c r="BT189" t="s">
        <v>2393</v>
      </c>
      <c r="BU189" t="s">
        <v>2393</v>
      </c>
      <c r="BV189" t="s">
        <v>2394</v>
      </c>
      <c r="BX189" s="4" t="str">
        <f>INDEX(Table2[#All],MATCH(TEXT(JETNET[[#This Row],[SERNBR]],"000"),Table2[[#All],[SERIAL NUMBER]],0),MATCH("NAME",Table2[#Headers],0))</f>
        <v>TRUIST EQUIPMENT FINANCE CORP</v>
      </c>
      <c r="BY189" s="4" t="str">
        <f>INDEX(Table2[#All],MATCH(TEXT(JETNET[[#This Row],[SERNBR]],"000"),Table2[[#All],[SERIAL NUMBER]],0),MATCH("N-NUMBER",Table2[#Headers],0))</f>
        <v>13WF</v>
      </c>
      <c r="BZ189" s="4" t="b">
        <f>"N"&amp;JETNET[[#This Row],[Current N Reg]]&lt;&gt;JETNET[[#This Row],[REGNBR]]</f>
        <v>0</v>
      </c>
    </row>
    <row r="190" spans="1:78" hidden="1" x14ac:dyDescent="0.25">
      <c r="A190" t="s">
        <v>2377</v>
      </c>
      <c r="B190" t="s">
        <v>125</v>
      </c>
      <c r="C190">
        <v>304</v>
      </c>
      <c r="D190" t="s">
        <v>1869</v>
      </c>
      <c r="E190" t="s">
        <v>4175</v>
      </c>
      <c r="F190" t="s">
        <v>4176</v>
      </c>
      <c r="G190" t="s">
        <v>4125</v>
      </c>
      <c r="H190" t="s">
        <v>3124</v>
      </c>
      <c r="I190" t="s">
        <v>2459</v>
      </c>
      <c r="J190" t="s">
        <v>4177</v>
      </c>
      <c r="K190" t="s">
        <v>4178</v>
      </c>
      <c r="L190" t="s">
        <v>4179</v>
      </c>
      <c r="M190" t="s">
        <v>4124</v>
      </c>
      <c r="N190" t="s">
        <v>4125</v>
      </c>
      <c r="O190" t="s">
        <v>4180</v>
      </c>
      <c r="P190" t="s">
        <v>3124</v>
      </c>
      <c r="Q190" t="s">
        <v>2400</v>
      </c>
      <c r="R190" t="s">
        <v>4181</v>
      </c>
      <c r="T190" t="s">
        <v>4182</v>
      </c>
      <c r="V190" t="s">
        <v>2573</v>
      </c>
      <c r="W190" t="s">
        <v>4183</v>
      </c>
      <c r="X190" t="s">
        <v>4184</v>
      </c>
      <c r="Z190" t="s">
        <v>4182</v>
      </c>
      <c r="AC190" t="s">
        <v>2393</v>
      </c>
      <c r="AD190" t="s">
        <v>4185</v>
      </c>
      <c r="AE190" t="s">
        <v>4186</v>
      </c>
      <c r="AF190" t="s">
        <v>2393</v>
      </c>
      <c r="AG190" t="s">
        <v>2393</v>
      </c>
      <c r="AH190" t="s">
        <v>2393</v>
      </c>
      <c r="AI190" t="e">
        <v>#N/A</v>
      </c>
      <c r="AJ190" t="s">
        <v>2393</v>
      </c>
      <c r="AK190" t="s">
        <v>2393</v>
      </c>
      <c r="AL190" t="s">
        <v>2393</v>
      </c>
      <c r="AM190" t="s">
        <v>2393</v>
      </c>
      <c r="AN190" t="e">
        <v>#N/A</v>
      </c>
      <c r="AO190" t="s">
        <v>2393</v>
      </c>
      <c r="AP190" t="s">
        <v>2393</v>
      </c>
      <c r="AQ190" t="s">
        <v>2393</v>
      </c>
      <c r="AR190" t="s">
        <v>2393</v>
      </c>
      <c r="AS190" t="e">
        <v>#N/A</v>
      </c>
      <c r="AT190" t="s">
        <v>2393</v>
      </c>
      <c r="AU190" t="s">
        <v>2393</v>
      </c>
      <c r="AV190" t="e">
        <v>#N/A</v>
      </c>
      <c r="AW190" t="s">
        <v>2393</v>
      </c>
      <c r="AX190" t="s">
        <v>2393</v>
      </c>
      <c r="AY190" t="s">
        <v>2393</v>
      </c>
      <c r="AZ190" t="s">
        <v>2393</v>
      </c>
      <c r="BA190" t="s">
        <v>2393</v>
      </c>
      <c r="BB190" t="s">
        <v>2393</v>
      </c>
      <c r="BC190" t="s">
        <v>2393</v>
      </c>
      <c r="BD190" t="s">
        <v>2393</v>
      </c>
      <c r="BE190" t="s">
        <v>2393</v>
      </c>
      <c r="BF190" t="s">
        <v>2393</v>
      </c>
      <c r="BG190" t="s">
        <v>2393</v>
      </c>
      <c r="BH190" t="s">
        <v>2393</v>
      </c>
      <c r="BI190" t="s">
        <v>2393</v>
      </c>
      <c r="BJ190" t="s">
        <v>2393</v>
      </c>
      <c r="BK190" t="s">
        <v>2393</v>
      </c>
      <c r="BL190" t="s">
        <v>2393</v>
      </c>
      <c r="BM190" t="s">
        <v>2393</v>
      </c>
      <c r="BN190" t="s">
        <v>2393</v>
      </c>
      <c r="BO190" t="s">
        <v>2393</v>
      </c>
      <c r="BP190" t="s">
        <v>2393</v>
      </c>
      <c r="BQ190" t="s">
        <v>2393</v>
      </c>
      <c r="BR190" t="s">
        <v>2393</v>
      </c>
      <c r="BS190" t="s">
        <v>2393</v>
      </c>
      <c r="BT190" t="s">
        <v>2393</v>
      </c>
      <c r="BU190" t="s">
        <v>2455</v>
      </c>
      <c r="BV190" t="s">
        <v>2393</v>
      </c>
      <c r="BX190" s="4" t="e">
        <f>INDEX(Table2[#All],MATCH(TEXT(JETNET[[#This Row],[SERNBR]],"000"),Table2[[#All],[SERIAL NUMBER]],0),MATCH("NAME",Table2[#Headers],0))</f>
        <v>#N/A</v>
      </c>
      <c r="BY190" s="4" t="e">
        <f>INDEX(Table2[#All],MATCH(TEXT(JETNET[[#This Row],[SERNBR]],"000"),Table2[[#All],[SERIAL NUMBER]],0),MATCH("N-NUMBER",Table2[#Headers],0))</f>
        <v>#N/A</v>
      </c>
      <c r="BZ190" s="4" t="e">
        <f>"N"&amp;JETNET[[#This Row],[Current N Reg]]&lt;&gt;JETNET[[#This Row],[REGNBR]]</f>
        <v>#N/A</v>
      </c>
    </row>
    <row r="191" spans="1:78" hidden="1" x14ac:dyDescent="0.25">
      <c r="A191" t="s">
        <v>2377</v>
      </c>
      <c r="B191" t="s">
        <v>125</v>
      </c>
      <c r="C191">
        <v>304</v>
      </c>
      <c r="D191" t="s">
        <v>1869</v>
      </c>
      <c r="E191" t="s">
        <v>4175</v>
      </c>
      <c r="F191" t="s">
        <v>4176</v>
      </c>
      <c r="G191" t="s">
        <v>4125</v>
      </c>
      <c r="H191" t="s">
        <v>3124</v>
      </c>
      <c r="I191" t="s">
        <v>2382</v>
      </c>
      <c r="J191" t="s">
        <v>4177</v>
      </c>
      <c r="K191" t="s">
        <v>4178</v>
      </c>
      <c r="L191" t="s">
        <v>4179</v>
      </c>
      <c r="M191" t="s">
        <v>4124</v>
      </c>
      <c r="N191" t="s">
        <v>4125</v>
      </c>
      <c r="O191" t="s">
        <v>4180</v>
      </c>
      <c r="P191" t="s">
        <v>3124</v>
      </c>
      <c r="Q191" t="s">
        <v>2400</v>
      </c>
      <c r="R191" t="s">
        <v>4181</v>
      </c>
      <c r="T191" t="s">
        <v>4182</v>
      </c>
      <c r="V191" t="s">
        <v>4187</v>
      </c>
      <c r="W191" t="s">
        <v>4188</v>
      </c>
      <c r="X191" t="s">
        <v>3457</v>
      </c>
      <c r="Z191" t="s">
        <v>4182</v>
      </c>
      <c r="AC191" t="s">
        <v>2393</v>
      </c>
      <c r="AD191" t="s">
        <v>4185</v>
      </c>
      <c r="AE191" t="s">
        <v>4186</v>
      </c>
      <c r="AF191" t="s">
        <v>2393</v>
      </c>
      <c r="AG191" t="s">
        <v>2393</v>
      </c>
      <c r="AH191" t="s">
        <v>2393</v>
      </c>
      <c r="AI191" t="e">
        <v>#N/A</v>
      </c>
      <c r="AJ191" t="s">
        <v>2393</v>
      </c>
      <c r="AK191" t="s">
        <v>2393</v>
      </c>
      <c r="AL191" t="s">
        <v>2393</v>
      </c>
      <c r="AM191" t="s">
        <v>2393</v>
      </c>
      <c r="AN191" t="e">
        <v>#N/A</v>
      </c>
      <c r="AO191" t="s">
        <v>2393</v>
      </c>
      <c r="AP191" t="s">
        <v>2393</v>
      </c>
      <c r="AQ191" t="s">
        <v>2393</v>
      </c>
      <c r="AR191" t="s">
        <v>2393</v>
      </c>
      <c r="AS191" t="e">
        <v>#N/A</v>
      </c>
      <c r="AT191" t="s">
        <v>2393</v>
      </c>
      <c r="AU191" t="s">
        <v>2393</v>
      </c>
      <c r="AV191" t="e">
        <v>#N/A</v>
      </c>
      <c r="AW191" t="s">
        <v>2393</v>
      </c>
      <c r="AX191" t="s">
        <v>2393</v>
      </c>
      <c r="AY191" t="s">
        <v>2393</v>
      </c>
      <c r="AZ191" t="s">
        <v>2393</v>
      </c>
      <c r="BA191" t="s">
        <v>2393</v>
      </c>
      <c r="BB191" t="s">
        <v>2393</v>
      </c>
      <c r="BC191" t="s">
        <v>2393</v>
      </c>
      <c r="BD191" t="s">
        <v>2393</v>
      </c>
      <c r="BE191" t="s">
        <v>2393</v>
      </c>
      <c r="BF191" t="s">
        <v>2393</v>
      </c>
      <c r="BG191" t="s">
        <v>2393</v>
      </c>
      <c r="BH191" t="s">
        <v>2393</v>
      </c>
      <c r="BI191" t="s">
        <v>2393</v>
      </c>
      <c r="BJ191" t="s">
        <v>2393</v>
      </c>
      <c r="BK191" t="s">
        <v>2393</v>
      </c>
      <c r="BL191" t="s">
        <v>2393</v>
      </c>
      <c r="BM191" t="s">
        <v>2393</v>
      </c>
      <c r="BN191" t="s">
        <v>2393</v>
      </c>
      <c r="BO191" t="s">
        <v>2393</v>
      </c>
      <c r="BP191" t="s">
        <v>2393</v>
      </c>
      <c r="BQ191" t="s">
        <v>2393</v>
      </c>
      <c r="BR191" t="s">
        <v>2393</v>
      </c>
      <c r="BS191" t="s">
        <v>2393</v>
      </c>
      <c r="BT191" t="s">
        <v>2393</v>
      </c>
      <c r="BU191" t="s">
        <v>2455</v>
      </c>
      <c r="BV191" t="s">
        <v>2393</v>
      </c>
      <c r="BX191" s="4" t="e">
        <f>INDEX(Table2[#All],MATCH(TEXT(JETNET[[#This Row],[SERNBR]],"000"),Table2[[#All],[SERIAL NUMBER]],0),MATCH("NAME",Table2[#Headers],0))</f>
        <v>#N/A</v>
      </c>
      <c r="BY191" s="4" t="e">
        <f>INDEX(Table2[#All],MATCH(TEXT(JETNET[[#This Row],[SERNBR]],"000"),Table2[[#All],[SERIAL NUMBER]],0),MATCH("N-NUMBER",Table2[#Headers],0))</f>
        <v>#N/A</v>
      </c>
      <c r="BZ191" s="4" t="e">
        <f>"N"&amp;JETNET[[#This Row],[Current N Reg]]&lt;&gt;JETNET[[#This Row],[REGNBR]]</f>
        <v>#N/A</v>
      </c>
    </row>
    <row r="192" spans="1:78" hidden="1" x14ac:dyDescent="0.25">
      <c r="A192" t="s">
        <v>2377</v>
      </c>
      <c r="B192" t="s">
        <v>125</v>
      </c>
      <c r="C192">
        <v>305</v>
      </c>
      <c r="D192" t="s">
        <v>4189</v>
      </c>
      <c r="E192" t="s">
        <v>4189</v>
      </c>
      <c r="F192" t="s">
        <v>2518</v>
      </c>
      <c r="G192" t="s">
        <v>2519</v>
      </c>
      <c r="H192" t="s">
        <v>2381</v>
      </c>
      <c r="I192" t="s">
        <v>2382</v>
      </c>
      <c r="J192" t="s">
        <v>4190</v>
      </c>
      <c r="K192" t="s">
        <v>4191</v>
      </c>
      <c r="M192" t="s">
        <v>2744</v>
      </c>
      <c r="N192" t="s">
        <v>2519</v>
      </c>
      <c r="O192">
        <v>85027</v>
      </c>
      <c r="P192" t="s">
        <v>2381</v>
      </c>
      <c r="Q192" t="s">
        <v>2400</v>
      </c>
      <c r="T192" t="s">
        <v>4192</v>
      </c>
      <c r="V192" t="s">
        <v>4193</v>
      </c>
      <c r="W192" t="s">
        <v>4194</v>
      </c>
      <c r="Y192" t="s">
        <v>4195</v>
      </c>
      <c r="Z192" t="s">
        <v>4192</v>
      </c>
      <c r="AC192" t="s">
        <v>2393</v>
      </c>
      <c r="AD192" t="s">
        <v>4196</v>
      </c>
      <c r="AE192" t="s">
        <v>2165</v>
      </c>
      <c r="AF192" t="s">
        <v>4197</v>
      </c>
      <c r="AG192" t="s">
        <v>4008</v>
      </c>
      <c r="AH192" t="s">
        <v>2519</v>
      </c>
      <c r="AI192" t="e">
        <v>#N/A</v>
      </c>
      <c r="AJ192" t="s">
        <v>2393</v>
      </c>
      <c r="AK192" t="s">
        <v>2393</v>
      </c>
      <c r="AL192" t="s">
        <v>2393</v>
      </c>
      <c r="AM192" t="s">
        <v>2393</v>
      </c>
      <c r="AN192" t="e">
        <v>#N/A</v>
      </c>
      <c r="AO192" t="s">
        <v>2393</v>
      </c>
      <c r="AP192" t="s">
        <v>2393</v>
      </c>
      <c r="AQ192" t="s">
        <v>2393</v>
      </c>
      <c r="AR192" t="s">
        <v>2393</v>
      </c>
      <c r="AS192" t="e">
        <v>#N/A</v>
      </c>
      <c r="AT192" t="s">
        <v>2393</v>
      </c>
      <c r="AU192" t="s">
        <v>2393</v>
      </c>
      <c r="AV192" t="e">
        <v>#N/A</v>
      </c>
      <c r="AW192" t="s">
        <v>2393</v>
      </c>
      <c r="AX192" t="s">
        <v>2393</v>
      </c>
      <c r="AY192" t="s">
        <v>2393</v>
      </c>
      <c r="AZ192" t="s">
        <v>2393</v>
      </c>
      <c r="BA192" t="s">
        <v>2393</v>
      </c>
      <c r="BB192" t="s">
        <v>2393</v>
      </c>
      <c r="BC192" t="s">
        <v>2393</v>
      </c>
      <c r="BD192" t="s">
        <v>2393</v>
      </c>
      <c r="BE192" t="s">
        <v>2393</v>
      </c>
      <c r="BF192" t="s">
        <v>2393</v>
      </c>
      <c r="BG192" t="s">
        <v>2393</v>
      </c>
      <c r="BH192" t="s">
        <v>2393</v>
      </c>
      <c r="BI192" t="s">
        <v>2393</v>
      </c>
      <c r="BJ192" t="s">
        <v>2393</v>
      </c>
      <c r="BK192" t="s">
        <v>2393</v>
      </c>
      <c r="BL192" t="s">
        <v>2393</v>
      </c>
      <c r="BM192" t="s">
        <v>2393</v>
      </c>
      <c r="BN192" t="s">
        <v>2393</v>
      </c>
      <c r="BO192" t="s">
        <v>2393</v>
      </c>
      <c r="BP192" t="s">
        <v>2393</v>
      </c>
      <c r="BQ192" t="s">
        <v>2393</v>
      </c>
      <c r="BR192" t="s">
        <v>2393</v>
      </c>
      <c r="BS192" t="s">
        <v>2393</v>
      </c>
      <c r="BT192" t="s">
        <v>2393</v>
      </c>
      <c r="BU192" t="s">
        <v>2393</v>
      </c>
      <c r="BV192" t="s">
        <v>2394</v>
      </c>
      <c r="BX192" s="4" t="str">
        <f>INDEX(Table2[#All],MATCH(TEXT(JETNET[[#This Row],[SERNBR]],"000"),Table2[[#All],[SERIAL NUMBER]],0),MATCH("NAME",Table2[#Headers],0))</f>
        <v>KNIGHT AIR LLC</v>
      </c>
      <c r="BY192" s="4" t="str">
        <f>INDEX(Table2[#All],MATCH(TEXT(JETNET[[#This Row],[SERNBR]],"000"),Table2[[#All],[SERIAL NUMBER]],0),MATCH("N-NUMBER",Table2[#Headers],0))</f>
        <v>390KX</v>
      </c>
      <c r="BZ192" s="4" t="b">
        <f>"N"&amp;JETNET[[#This Row],[Current N Reg]]&lt;&gt;JETNET[[#This Row],[REGNBR]]</f>
        <v>0</v>
      </c>
    </row>
    <row r="193" spans="1:78" hidden="1" x14ac:dyDescent="0.25">
      <c r="A193" t="s">
        <v>2377</v>
      </c>
      <c r="B193" t="s">
        <v>125</v>
      </c>
      <c r="C193">
        <v>306</v>
      </c>
      <c r="D193" t="s">
        <v>42</v>
      </c>
      <c r="E193" t="s">
        <v>42</v>
      </c>
      <c r="G193" t="s">
        <v>3631</v>
      </c>
      <c r="H193" t="s">
        <v>2381</v>
      </c>
      <c r="I193" t="s">
        <v>2459</v>
      </c>
      <c r="J193" t="s">
        <v>4198</v>
      </c>
      <c r="K193" t="s">
        <v>4199</v>
      </c>
      <c r="M193" t="s">
        <v>4200</v>
      </c>
      <c r="N193" t="s">
        <v>3631</v>
      </c>
      <c r="O193">
        <v>6830</v>
      </c>
      <c r="P193" t="s">
        <v>2381</v>
      </c>
      <c r="Q193" t="s">
        <v>2400</v>
      </c>
      <c r="R193" t="s">
        <v>4201</v>
      </c>
      <c r="S193" t="s">
        <v>4202</v>
      </c>
      <c r="T193" t="s">
        <v>4203</v>
      </c>
      <c r="V193" t="s">
        <v>4204</v>
      </c>
      <c r="W193" t="s">
        <v>4205</v>
      </c>
      <c r="X193" t="s">
        <v>3799</v>
      </c>
      <c r="Y193" t="s">
        <v>4206</v>
      </c>
      <c r="Z193" t="s">
        <v>4207</v>
      </c>
      <c r="AB193" t="s">
        <v>4207</v>
      </c>
      <c r="AC193" t="s">
        <v>4208</v>
      </c>
      <c r="AD193" t="s">
        <v>4209</v>
      </c>
      <c r="AE193" t="s">
        <v>375</v>
      </c>
      <c r="AF193" t="s">
        <v>2483</v>
      </c>
      <c r="AG193" t="s">
        <v>2484</v>
      </c>
      <c r="AH193" t="s">
        <v>2485</v>
      </c>
      <c r="AI193" t="e">
        <v>#N/A</v>
      </c>
      <c r="AJ193" t="s">
        <v>2393</v>
      </c>
      <c r="AK193" t="s">
        <v>2393</v>
      </c>
      <c r="AL193" t="s">
        <v>4210</v>
      </c>
      <c r="AM193" t="s">
        <v>4211</v>
      </c>
      <c r="AN193" t="e">
        <v>#N/A</v>
      </c>
      <c r="AO193" t="s">
        <v>2393</v>
      </c>
      <c r="AP193" t="s">
        <v>2393</v>
      </c>
      <c r="AQ193" t="s">
        <v>2393</v>
      </c>
      <c r="AR193" t="s">
        <v>2393</v>
      </c>
      <c r="AS193" t="e">
        <v>#N/A</v>
      </c>
      <c r="AT193" t="s">
        <v>2393</v>
      </c>
      <c r="AU193" t="s">
        <v>2393</v>
      </c>
      <c r="AV193" t="e">
        <v>#N/A</v>
      </c>
      <c r="AW193" t="s">
        <v>2393</v>
      </c>
      <c r="AX193" t="s">
        <v>2393</v>
      </c>
      <c r="AY193" t="s">
        <v>2393</v>
      </c>
      <c r="AZ193" t="s">
        <v>2393</v>
      </c>
      <c r="BA193" t="s">
        <v>2393</v>
      </c>
      <c r="BB193" t="s">
        <v>2393</v>
      </c>
      <c r="BC193" t="s">
        <v>2393</v>
      </c>
      <c r="BD193" t="s">
        <v>2393</v>
      </c>
      <c r="BE193" t="s">
        <v>2393</v>
      </c>
      <c r="BF193" t="s">
        <v>2393</v>
      </c>
      <c r="BG193" t="s">
        <v>4211</v>
      </c>
      <c r="BH193" t="s">
        <v>4212</v>
      </c>
      <c r="BI193" t="s">
        <v>4213</v>
      </c>
      <c r="BJ193" t="s">
        <v>2942</v>
      </c>
      <c r="BK193" t="s">
        <v>4214</v>
      </c>
      <c r="BL193" t="s">
        <v>2393</v>
      </c>
      <c r="BM193" t="s">
        <v>2393</v>
      </c>
      <c r="BN193" t="s">
        <v>4215</v>
      </c>
      <c r="BO193" t="s">
        <v>2492</v>
      </c>
      <c r="BP193" t="s">
        <v>4216</v>
      </c>
      <c r="BQ193" t="s">
        <v>2434</v>
      </c>
      <c r="BR193" t="s">
        <v>4217</v>
      </c>
      <c r="BS193" t="s">
        <v>2393</v>
      </c>
      <c r="BT193" t="s">
        <v>2393</v>
      </c>
      <c r="BU193" t="s">
        <v>2454</v>
      </c>
      <c r="BV193" t="s">
        <v>2455</v>
      </c>
      <c r="BX193" s="4" t="str">
        <f>INDEX(Table2[#All],MATCH(TEXT(JETNET[[#This Row],[SERNBR]],"000"),Table2[[#All],[SERIAL NUMBER]],0),MATCH("NAME",Table2[#Headers],0))</f>
        <v>TVPX AIRCRAFT SOLUTIONS INC TRUSTEE</v>
      </c>
      <c r="BY193" s="4" t="str">
        <f>INDEX(Table2[#All],MATCH(TEXT(JETNET[[#This Row],[SERNBR]],"000"),Table2[[#All],[SERIAL NUMBER]],0),MATCH("N-NUMBER",Table2[#Headers],0))</f>
        <v>508RP</v>
      </c>
      <c r="BZ193" s="4" t="b">
        <f>"N"&amp;JETNET[[#This Row],[Current N Reg]]&lt;&gt;JETNET[[#This Row],[REGNBR]]</f>
        <v>0</v>
      </c>
    </row>
    <row r="194" spans="1:78" hidden="1" x14ac:dyDescent="0.25">
      <c r="A194" t="s">
        <v>2377</v>
      </c>
      <c r="B194" t="s">
        <v>125</v>
      </c>
      <c r="C194">
        <v>306</v>
      </c>
      <c r="D194" t="s">
        <v>42</v>
      </c>
      <c r="E194" t="s">
        <v>42</v>
      </c>
      <c r="G194" t="s">
        <v>3631</v>
      </c>
      <c r="H194" t="s">
        <v>2381</v>
      </c>
      <c r="I194" t="s">
        <v>2382</v>
      </c>
      <c r="J194" t="s">
        <v>4198</v>
      </c>
      <c r="K194" t="s">
        <v>4199</v>
      </c>
      <c r="M194" t="s">
        <v>4200</v>
      </c>
      <c r="N194" t="s">
        <v>3631</v>
      </c>
      <c r="O194">
        <v>6830</v>
      </c>
      <c r="P194" t="s">
        <v>2381</v>
      </c>
      <c r="Q194" t="s">
        <v>2400</v>
      </c>
      <c r="R194" t="s">
        <v>4201</v>
      </c>
      <c r="S194" t="s">
        <v>4202</v>
      </c>
      <c r="T194" t="s">
        <v>4203</v>
      </c>
      <c r="V194" t="s">
        <v>4204</v>
      </c>
      <c r="W194" t="s">
        <v>4205</v>
      </c>
      <c r="X194" t="s">
        <v>3799</v>
      </c>
      <c r="Y194" t="s">
        <v>4206</v>
      </c>
      <c r="Z194" t="s">
        <v>4207</v>
      </c>
      <c r="AB194" t="s">
        <v>4207</v>
      </c>
      <c r="AC194" t="s">
        <v>4208</v>
      </c>
      <c r="AD194" t="s">
        <v>4209</v>
      </c>
      <c r="AE194" t="s">
        <v>375</v>
      </c>
      <c r="AF194" t="s">
        <v>2483</v>
      </c>
      <c r="AG194" t="s">
        <v>2484</v>
      </c>
      <c r="AH194" t="s">
        <v>2485</v>
      </c>
      <c r="AI194" t="e">
        <v>#N/A</v>
      </c>
      <c r="AJ194" t="s">
        <v>2393</v>
      </c>
      <c r="AK194" t="s">
        <v>2393</v>
      </c>
      <c r="AL194" t="s">
        <v>4210</v>
      </c>
      <c r="AM194" t="s">
        <v>4211</v>
      </c>
      <c r="AN194" t="e">
        <v>#N/A</v>
      </c>
      <c r="AO194" t="s">
        <v>2393</v>
      </c>
      <c r="AP194" t="s">
        <v>2393</v>
      </c>
      <c r="AQ194" t="s">
        <v>2393</v>
      </c>
      <c r="AR194" t="s">
        <v>2393</v>
      </c>
      <c r="AS194" t="e">
        <v>#N/A</v>
      </c>
      <c r="AT194" t="s">
        <v>2393</v>
      </c>
      <c r="AU194" t="s">
        <v>2393</v>
      </c>
      <c r="AV194" t="e">
        <v>#N/A</v>
      </c>
      <c r="AW194" t="s">
        <v>2393</v>
      </c>
      <c r="AX194" t="s">
        <v>2393</v>
      </c>
      <c r="AY194" t="s">
        <v>2393</v>
      </c>
      <c r="AZ194" t="s">
        <v>2393</v>
      </c>
      <c r="BA194" t="s">
        <v>2393</v>
      </c>
      <c r="BB194" t="s">
        <v>2393</v>
      </c>
      <c r="BC194" t="s">
        <v>2393</v>
      </c>
      <c r="BD194" t="s">
        <v>2393</v>
      </c>
      <c r="BE194" t="s">
        <v>2393</v>
      </c>
      <c r="BF194" t="s">
        <v>2393</v>
      </c>
      <c r="BG194" t="s">
        <v>4211</v>
      </c>
      <c r="BH194" t="s">
        <v>4212</v>
      </c>
      <c r="BI194" t="s">
        <v>4213</v>
      </c>
      <c r="BJ194" t="s">
        <v>2942</v>
      </c>
      <c r="BK194" t="s">
        <v>4214</v>
      </c>
      <c r="BL194" t="s">
        <v>2393</v>
      </c>
      <c r="BM194" t="s">
        <v>2393</v>
      </c>
      <c r="BN194" t="s">
        <v>4215</v>
      </c>
      <c r="BO194" t="s">
        <v>2492</v>
      </c>
      <c r="BP194" t="s">
        <v>4216</v>
      </c>
      <c r="BQ194" t="s">
        <v>2434</v>
      </c>
      <c r="BR194" t="s">
        <v>4217</v>
      </c>
      <c r="BS194" t="s">
        <v>2393</v>
      </c>
      <c r="BT194" t="s">
        <v>2393</v>
      </c>
      <c r="BU194" t="s">
        <v>2454</v>
      </c>
      <c r="BV194" t="s">
        <v>2455</v>
      </c>
      <c r="BX194" s="4" t="str">
        <f>INDEX(Table2[#All],MATCH(TEXT(JETNET[[#This Row],[SERNBR]],"000"),Table2[[#All],[SERIAL NUMBER]],0),MATCH("NAME",Table2[#Headers],0))</f>
        <v>TVPX AIRCRAFT SOLUTIONS INC TRUSTEE</v>
      </c>
      <c r="BY194" s="4" t="str">
        <f>INDEX(Table2[#All],MATCH(TEXT(JETNET[[#This Row],[SERNBR]],"000"),Table2[[#All],[SERIAL NUMBER]],0),MATCH("N-NUMBER",Table2[#Headers],0))</f>
        <v>508RP</v>
      </c>
      <c r="BZ194" s="4" t="b">
        <f>"N"&amp;JETNET[[#This Row],[Current N Reg]]&lt;&gt;JETNET[[#This Row],[REGNBR]]</f>
        <v>0</v>
      </c>
    </row>
    <row r="195" spans="1:78" hidden="1" x14ac:dyDescent="0.25">
      <c r="A195" t="s">
        <v>2377</v>
      </c>
      <c r="B195" t="s">
        <v>125</v>
      </c>
      <c r="C195">
        <v>307</v>
      </c>
      <c r="D195" t="s">
        <v>40</v>
      </c>
      <c r="E195" t="s">
        <v>40</v>
      </c>
      <c r="F195" t="s">
        <v>4218</v>
      </c>
      <c r="G195" t="s">
        <v>2596</v>
      </c>
      <c r="H195" t="s">
        <v>2381</v>
      </c>
      <c r="I195" t="s">
        <v>2853</v>
      </c>
      <c r="J195" t="s">
        <v>4219</v>
      </c>
      <c r="K195" t="s">
        <v>4220</v>
      </c>
      <c r="M195" t="s">
        <v>4221</v>
      </c>
      <c r="N195" t="s">
        <v>2596</v>
      </c>
      <c r="O195">
        <v>48327</v>
      </c>
      <c r="P195" t="s">
        <v>2381</v>
      </c>
      <c r="Q195" t="s">
        <v>2400</v>
      </c>
      <c r="T195" t="s">
        <v>4222</v>
      </c>
      <c r="V195" t="s">
        <v>4223</v>
      </c>
      <c r="W195" t="s">
        <v>4224</v>
      </c>
      <c r="X195" t="s">
        <v>4159</v>
      </c>
      <c r="Z195" t="s">
        <v>4222</v>
      </c>
      <c r="AC195" t="s">
        <v>2393</v>
      </c>
      <c r="AD195" t="s">
        <v>4225</v>
      </c>
      <c r="AE195" t="s">
        <v>2176</v>
      </c>
      <c r="AF195" t="s">
        <v>4226</v>
      </c>
      <c r="AG195" t="s">
        <v>4227</v>
      </c>
      <c r="AH195" t="s">
        <v>2409</v>
      </c>
      <c r="AI195" t="e">
        <v>#N/A</v>
      </c>
      <c r="AJ195" t="s">
        <v>2393</v>
      </c>
      <c r="AK195" t="s">
        <v>2393</v>
      </c>
      <c r="AL195" t="s">
        <v>2393</v>
      </c>
      <c r="AM195" t="s">
        <v>2393</v>
      </c>
      <c r="AN195" t="e">
        <v>#N/A</v>
      </c>
      <c r="AO195" t="s">
        <v>2393</v>
      </c>
      <c r="AP195" t="s">
        <v>2393</v>
      </c>
      <c r="AQ195" t="s">
        <v>2393</v>
      </c>
      <c r="AR195" t="s">
        <v>2393</v>
      </c>
      <c r="AS195" t="e">
        <v>#N/A</v>
      </c>
      <c r="AT195" t="s">
        <v>2393</v>
      </c>
      <c r="AU195" t="s">
        <v>2393</v>
      </c>
      <c r="AV195" t="e">
        <v>#N/A</v>
      </c>
      <c r="AW195" t="s">
        <v>4228</v>
      </c>
      <c r="AX195" t="s">
        <v>4220</v>
      </c>
      <c r="AY195" t="s">
        <v>2393</v>
      </c>
      <c r="AZ195" t="s">
        <v>2765</v>
      </c>
      <c r="BA195" t="s">
        <v>4221</v>
      </c>
      <c r="BB195" t="s">
        <v>4229</v>
      </c>
      <c r="BC195" t="s">
        <v>4230</v>
      </c>
      <c r="BD195" t="s">
        <v>2393</v>
      </c>
      <c r="BE195" t="s">
        <v>2393</v>
      </c>
      <c r="BF195" t="s">
        <v>2393</v>
      </c>
      <c r="BG195" t="s">
        <v>2393</v>
      </c>
      <c r="BH195" t="s">
        <v>2393</v>
      </c>
      <c r="BI195" t="s">
        <v>2393</v>
      </c>
      <c r="BJ195" t="s">
        <v>2393</v>
      </c>
      <c r="BK195" t="s">
        <v>2393</v>
      </c>
      <c r="BL195" t="s">
        <v>2393</v>
      </c>
      <c r="BM195" t="s">
        <v>2393</v>
      </c>
      <c r="BN195" t="s">
        <v>2393</v>
      </c>
      <c r="BO195" t="s">
        <v>2393</v>
      </c>
      <c r="BP195" t="s">
        <v>2393</v>
      </c>
      <c r="BQ195" t="s">
        <v>2393</v>
      </c>
      <c r="BR195" t="s">
        <v>2393</v>
      </c>
      <c r="BS195" t="s">
        <v>2393</v>
      </c>
      <c r="BT195" t="s">
        <v>2393</v>
      </c>
      <c r="BU195" t="s">
        <v>2393</v>
      </c>
      <c r="BV195" t="s">
        <v>2393</v>
      </c>
      <c r="BX195" s="4" t="str">
        <f>INDEX(Table2[#All],MATCH(TEXT(JETNET[[#This Row],[SERNBR]],"000"),Table2[[#All],[SERIAL NUMBER]],0),MATCH("NAME",Table2[#Headers],0))</f>
        <v>PTS AS LLC</v>
      </c>
      <c r="BY195" s="4" t="str">
        <f>INDEX(Table2[#All],MATCH(TEXT(JETNET[[#This Row],[SERNBR]],"000"),Table2[[#All],[SERIAL NUMBER]],0),MATCH("N-NUMBER",Table2[#Headers],0))</f>
        <v>503RP</v>
      </c>
      <c r="BZ195" s="4" t="b">
        <f>"N"&amp;JETNET[[#This Row],[Current N Reg]]&lt;&gt;JETNET[[#This Row],[REGNBR]]</f>
        <v>0</v>
      </c>
    </row>
    <row r="196" spans="1:78" hidden="1" x14ac:dyDescent="0.25">
      <c r="A196" t="s">
        <v>2377</v>
      </c>
      <c r="B196" t="s">
        <v>125</v>
      </c>
      <c r="C196">
        <v>307</v>
      </c>
      <c r="D196" t="s">
        <v>40</v>
      </c>
      <c r="E196" t="s">
        <v>40</v>
      </c>
      <c r="F196" t="s">
        <v>4218</v>
      </c>
      <c r="G196" t="s">
        <v>2596</v>
      </c>
      <c r="H196" t="s">
        <v>2381</v>
      </c>
      <c r="I196" t="s">
        <v>2382</v>
      </c>
      <c r="J196" t="s">
        <v>4231</v>
      </c>
      <c r="K196" t="s">
        <v>4232</v>
      </c>
      <c r="L196" t="s">
        <v>4233</v>
      </c>
      <c r="M196" t="s">
        <v>4234</v>
      </c>
      <c r="N196" t="s">
        <v>2409</v>
      </c>
      <c r="O196" t="s">
        <v>4235</v>
      </c>
      <c r="P196" t="s">
        <v>2381</v>
      </c>
      <c r="Q196" t="s">
        <v>2400</v>
      </c>
      <c r="T196" t="s">
        <v>4236</v>
      </c>
      <c r="V196" t="s">
        <v>4237</v>
      </c>
      <c r="W196" t="s">
        <v>4238</v>
      </c>
      <c r="Z196" t="s">
        <v>4236</v>
      </c>
      <c r="AC196" t="s">
        <v>2393</v>
      </c>
      <c r="AD196" t="s">
        <v>4225</v>
      </c>
      <c r="AE196" t="s">
        <v>2176</v>
      </c>
      <c r="AF196" t="s">
        <v>4226</v>
      </c>
      <c r="AG196" t="s">
        <v>4227</v>
      </c>
      <c r="AH196" t="s">
        <v>2409</v>
      </c>
      <c r="AI196" t="e">
        <v>#N/A</v>
      </c>
      <c r="AJ196" t="s">
        <v>2393</v>
      </c>
      <c r="AK196" t="s">
        <v>2393</v>
      </c>
      <c r="AL196" t="s">
        <v>2393</v>
      </c>
      <c r="AM196" t="s">
        <v>2393</v>
      </c>
      <c r="AN196" t="e">
        <v>#N/A</v>
      </c>
      <c r="AO196" t="s">
        <v>2393</v>
      </c>
      <c r="AP196" t="s">
        <v>2393</v>
      </c>
      <c r="AQ196" t="s">
        <v>2393</v>
      </c>
      <c r="AR196" t="s">
        <v>2393</v>
      </c>
      <c r="AS196" t="e">
        <v>#N/A</v>
      </c>
      <c r="AT196" t="s">
        <v>2393</v>
      </c>
      <c r="AU196" t="s">
        <v>2393</v>
      </c>
      <c r="AV196" t="e">
        <v>#N/A</v>
      </c>
      <c r="AW196" t="s">
        <v>4228</v>
      </c>
      <c r="AX196" t="s">
        <v>4220</v>
      </c>
      <c r="AY196" t="s">
        <v>2393</v>
      </c>
      <c r="AZ196" t="s">
        <v>2765</v>
      </c>
      <c r="BA196" t="s">
        <v>4221</v>
      </c>
      <c r="BB196" t="s">
        <v>4229</v>
      </c>
      <c r="BC196" t="s">
        <v>4230</v>
      </c>
      <c r="BD196" t="s">
        <v>2393</v>
      </c>
      <c r="BE196" t="s">
        <v>2393</v>
      </c>
      <c r="BF196" t="s">
        <v>2393</v>
      </c>
      <c r="BG196" t="s">
        <v>2393</v>
      </c>
      <c r="BH196" t="s">
        <v>2393</v>
      </c>
      <c r="BI196" t="s">
        <v>2393</v>
      </c>
      <c r="BJ196" t="s">
        <v>2393</v>
      </c>
      <c r="BK196" t="s">
        <v>2393</v>
      </c>
      <c r="BL196" t="s">
        <v>2393</v>
      </c>
      <c r="BM196" t="s">
        <v>2393</v>
      </c>
      <c r="BN196" t="s">
        <v>2393</v>
      </c>
      <c r="BO196" t="s">
        <v>2393</v>
      </c>
      <c r="BP196" t="s">
        <v>2393</v>
      </c>
      <c r="BQ196" t="s">
        <v>2393</v>
      </c>
      <c r="BR196" t="s">
        <v>2393</v>
      </c>
      <c r="BS196" t="s">
        <v>2393</v>
      </c>
      <c r="BT196" t="s">
        <v>2393</v>
      </c>
      <c r="BU196" t="s">
        <v>2393</v>
      </c>
      <c r="BV196" t="s">
        <v>2393</v>
      </c>
      <c r="BX196" s="4" t="str">
        <f>INDEX(Table2[#All],MATCH(TEXT(JETNET[[#This Row],[SERNBR]],"000"),Table2[[#All],[SERIAL NUMBER]],0),MATCH("NAME",Table2[#Headers],0))</f>
        <v>PTS AS LLC</v>
      </c>
      <c r="BY196" s="4" t="str">
        <f>INDEX(Table2[#All],MATCH(TEXT(JETNET[[#This Row],[SERNBR]],"000"),Table2[[#All],[SERIAL NUMBER]],0),MATCH("N-NUMBER",Table2[#Headers],0))</f>
        <v>503RP</v>
      </c>
      <c r="BZ196" s="4" t="b">
        <f>"N"&amp;JETNET[[#This Row],[Current N Reg]]&lt;&gt;JETNET[[#This Row],[REGNBR]]</f>
        <v>0</v>
      </c>
    </row>
    <row r="197" spans="1:78" hidden="1" x14ac:dyDescent="0.25">
      <c r="A197" t="s">
        <v>2377</v>
      </c>
      <c r="B197" t="s">
        <v>125</v>
      </c>
      <c r="C197">
        <v>308</v>
      </c>
      <c r="D197" t="s">
        <v>38</v>
      </c>
      <c r="E197" t="s">
        <v>38</v>
      </c>
      <c r="F197" t="s">
        <v>4218</v>
      </c>
      <c r="G197" t="s">
        <v>2596</v>
      </c>
      <c r="H197" t="s">
        <v>2381</v>
      </c>
      <c r="I197" t="s">
        <v>2382</v>
      </c>
      <c r="J197" t="s">
        <v>4239</v>
      </c>
      <c r="K197" t="s">
        <v>4240</v>
      </c>
      <c r="M197" t="s">
        <v>3781</v>
      </c>
      <c r="N197" t="s">
        <v>2492</v>
      </c>
      <c r="O197">
        <v>44308</v>
      </c>
      <c r="P197" t="s">
        <v>2381</v>
      </c>
      <c r="Q197" t="s">
        <v>4168</v>
      </c>
      <c r="S197" t="s">
        <v>4241</v>
      </c>
      <c r="T197" t="s">
        <v>4242</v>
      </c>
      <c r="Z197" t="s">
        <v>4242</v>
      </c>
      <c r="AC197" t="s">
        <v>2393</v>
      </c>
      <c r="AD197" t="s">
        <v>4243</v>
      </c>
      <c r="AE197" t="s">
        <v>4244</v>
      </c>
      <c r="AF197" t="s">
        <v>4245</v>
      </c>
      <c r="AG197" t="s">
        <v>4215</v>
      </c>
      <c r="AH197" t="s">
        <v>2492</v>
      </c>
      <c r="AI197" t="e">
        <v>#N/A</v>
      </c>
      <c r="AJ197" t="s">
        <v>2393</v>
      </c>
      <c r="AK197" t="s">
        <v>2393</v>
      </c>
      <c r="AL197" t="s">
        <v>2393</v>
      </c>
      <c r="AM197" t="s">
        <v>2393</v>
      </c>
      <c r="AN197" t="e">
        <v>#N/A</v>
      </c>
      <c r="AO197" t="s">
        <v>2393</v>
      </c>
      <c r="AP197" t="s">
        <v>2393</v>
      </c>
      <c r="AQ197" t="s">
        <v>2393</v>
      </c>
      <c r="AR197" t="s">
        <v>2393</v>
      </c>
      <c r="AS197" t="e">
        <v>#N/A</v>
      </c>
      <c r="AT197" t="s">
        <v>2393</v>
      </c>
      <c r="AU197" t="s">
        <v>2393</v>
      </c>
      <c r="AV197" t="e">
        <v>#N/A</v>
      </c>
      <c r="AW197" t="s">
        <v>4228</v>
      </c>
      <c r="AX197" t="s">
        <v>4220</v>
      </c>
      <c r="AY197" t="s">
        <v>2393</v>
      </c>
      <c r="AZ197" t="s">
        <v>2765</v>
      </c>
      <c r="BA197" t="s">
        <v>4221</v>
      </c>
      <c r="BB197" t="s">
        <v>4229</v>
      </c>
      <c r="BC197" t="s">
        <v>4230</v>
      </c>
      <c r="BD197" t="s">
        <v>2393</v>
      </c>
      <c r="BE197" t="s">
        <v>2393</v>
      </c>
      <c r="BF197" t="s">
        <v>2393</v>
      </c>
      <c r="BG197" t="s">
        <v>2393</v>
      </c>
      <c r="BH197" t="s">
        <v>2393</v>
      </c>
      <c r="BI197" t="s">
        <v>2393</v>
      </c>
      <c r="BJ197" t="s">
        <v>2393</v>
      </c>
      <c r="BK197" t="s">
        <v>2393</v>
      </c>
      <c r="BL197" t="s">
        <v>2393</v>
      </c>
      <c r="BM197" t="s">
        <v>2393</v>
      </c>
      <c r="BN197" t="s">
        <v>2393</v>
      </c>
      <c r="BO197" t="s">
        <v>2393</v>
      </c>
      <c r="BP197" t="s">
        <v>2393</v>
      </c>
      <c r="BQ197" t="s">
        <v>2393</v>
      </c>
      <c r="BR197" t="s">
        <v>2393</v>
      </c>
      <c r="BS197" t="s">
        <v>2393</v>
      </c>
      <c r="BT197" t="s">
        <v>2393</v>
      </c>
      <c r="BU197" t="s">
        <v>2393</v>
      </c>
      <c r="BV197" t="s">
        <v>2393</v>
      </c>
      <c r="BX197" s="4" t="str">
        <f>INDEX(Table2[#All],MATCH(TEXT(JETNET[[#This Row],[SERNBR]],"000"),Table2[[#All],[SERIAL NUMBER]],0),MATCH("NAME",Table2[#Headers],0))</f>
        <v>PTS AS LLC</v>
      </c>
      <c r="BY197" s="4" t="str">
        <f>INDEX(Table2[#All],MATCH(TEXT(JETNET[[#This Row],[SERNBR]],"000"),Table2[[#All],[SERIAL NUMBER]],0),MATCH("N-NUMBER",Table2[#Headers],0))</f>
        <v>501RP</v>
      </c>
      <c r="BZ197" s="4" t="b">
        <f>"N"&amp;JETNET[[#This Row],[Current N Reg]]&lt;&gt;JETNET[[#This Row],[REGNBR]]</f>
        <v>0</v>
      </c>
    </row>
    <row r="198" spans="1:78" hidden="1" x14ac:dyDescent="0.25">
      <c r="A198" t="s">
        <v>2377</v>
      </c>
      <c r="B198" t="s">
        <v>125</v>
      </c>
      <c r="C198">
        <v>309</v>
      </c>
      <c r="D198" t="s">
        <v>4246</v>
      </c>
      <c r="E198" t="s">
        <v>4246</v>
      </c>
      <c r="G198" t="s">
        <v>3515</v>
      </c>
      <c r="H198" t="s">
        <v>2381</v>
      </c>
      <c r="I198" t="s">
        <v>2382</v>
      </c>
      <c r="J198" t="s">
        <v>4247</v>
      </c>
      <c r="K198" t="s">
        <v>4248</v>
      </c>
      <c r="M198" t="s">
        <v>4249</v>
      </c>
      <c r="N198" t="s">
        <v>3515</v>
      </c>
      <c r="O198">
        <v>46804</v>
      </c>
      <c r="P198" t="s">
        <v>2381</v>
      </c>
      <c r="Q198" t="s">
        <v>2400</v>
      </c>
      <c r="T198" t="s">
        <v>4250</v>
      </c>
      <c r="V198" t="s">
        <v>3295</v>
      </c>
      <c r="W198" t="s">
        <v>4251</v>
      </c>
      <c r="X198" t="s">
        <v>4252</v>
      </c>
      <c r="Y198" t="s">
        <v>4253</v>
      </c>
      <c r="Z198" t="s">
        <v>4250</v>
      </c>
      <c r="AC198" t="s">
        <v>2393</v>
      </c>
      <c r="AD198" t="s">
        <v>4254</v>
      </c>
      <c r="AE198" t="s">
        <v>2104</v>
      </c>
      <c r="AF198" t="s">
        <v>4255</v>
      </c>
      <c r="AG198" t="s">
        <v>4256</v>
      </c>
      <c r="AH198" t="s">
        <v>3515</v>
      </c>
      <c r="AI198" t="e">
        <v>#N/A</v>
      </c>
      <c r="AJ198" t="s">
        <v>2393</v>
      </c>
      <c r="AK198" t="s">
        <v>2393</v>
      </c>
      <c r="AL198" t="s">
        <v>2393</v>
      </c>
      <c r="AM198" t="s">
        <v>2393</v>
      </c>
      <c r="AN198" t="e">
        <v>#N/A</v>
      </c>
      <c r="AO198" t="s">
        <v>2393</v>
      </c>
      <c r="AP198" t="s">
        <v>2393</v>
      </c>
      <c r="AQ198" t="s">
        <v>2393</v>
      </c>
      <c r="AR198" t="s">
        <v>2393</v>
      </c>
      <c r="AS198" t="e">
        <v>#N/A</v>
      </c>
      <c r="AT198" t="s">
        <v>2393</v>
      </c>
      <c r="AU198" t="s">
        <v>2393</v>
      </c>
      <c r="AV198" t="e">
        <v>#N/A</v>
      </c>
      <c r="AW198" t="s">
        <v>2393</v>
      </c>
      <c r="AX198" t="s">
        <v>2393</v>
      </c>
      <c r="AY198" t="s">
        <v>2393</v>
      </c>
      <c r="AZ198" t="s">
        <v>2393</v>
      </c>
      <c r="BA198" t="s">
        <v>2393</v>
      </c>
      <c r="BB198" t="s">
        <v>2393</v>
      </c>
      <c r="BC198" t="s">
        <v>2393</v>
      </c>
      <c r="BD198" t="s">
        <v>2393</v>
      </c>
      <c r="BE198" t="s">
        <v>2393</v>
      </c>
      <c r="BF198" t="s">
        <v>2393</v>
      </c>
      <c r="BG198" t="s">
        <v>2393</v>
      </c>
      <c r="BH198" t="s">
        <v>2393</v>
      </c>
      <c r="BI198" t="s">
        <v>2393</v>
      </c>
      <c r="BJ198" t="s">
        <v>2393</v>
      </c>
      <c r="BK198" t="s">
        <v>2393</v>
      </c>
      <c r="BL198" t="s">
        <v>2393</v>
      </c>
      <c r="BM198" t="s">
        <v>2393</v>
      </c>
      <c r="BN198" t="s">
        <v>2393</v>
      </c>
      <c r="BO198" t="s">
        <v>2393</v>
      </c>
      <c r="BP198" t="s">
        <v>2393</v>
      </c>
      <c r="BQ198" t="s">
        <v>2393</v>
      </c>
      <c r="BR198" t="s">
        <v>2393</v>
      </c>
      <c r="BS198" t="s">
        <v>2393</v>
      </c>
      <c r="BT198" t="s">
        <v>2393</v>
      </c>
      <c r="BU198" t="s">
        <v>2393</v>
      </c>
      <c r="BV198" t="s">
        <v>2455</v>
      </c>
      <c r="BX198" s="4" t="str">
        <f>INDEX(Table2[#All],MATCH(TEXT(JETNET[[#This Row],[SERNBR]],"000"),Table2[[#All],[SERIAL NUMBER]],0),MATCH("NAME",Table2[#Headers],0))</f>
        <v>BENSON LEGACY LLC</v>
      </c>
      <c r="BY198" s="4" t="str">
        <f>INDEX(Table2[#All],MATCH(TEXT(JETNET[[#This Row],[SERNBR]],"000"),Table2[[#All],[SERIAL NUMBER]],0),MATCH("N-NUMBER",Table2[#Headers],0))</f>
        <v>116NC</v>
      </c>
      <c r="BZ198" s="4" t="b">
        <f>"N"&amp;JETNET[[#This Row],[Current N Reg]]&lt;&gt;JETNET[[#This Row],[REGNBR]]</f>
        <v>0</v>
      </c>
    </row>
    <row r="199" spans="1:78" hidden="1" x14ac:dyDescent="0.25">
      <c r="A199" t="s">
        <v>2377</v>
      </c>
      <c r="B199" t="s">
        <v>125</v>
      </c>
      <c r="C199">
        <v>310</v>
      </c>
      <c r="D199" t="s">
        <v>4257</v>
      </c>
      <c r="E199" t="s">
        <v>4257</v>
      </c>
      <c r="F199" t="s">
        <v>2518</v>
      </c>
      <c r="G199" t="s">
        <v>2519</v>
      </c>
      <c r="H199" t="s">
        <v>2381</v>
      </c>
      <c r="I199" t="s">
        <v>2382</v>
      </c>
      <c r="J199" t="s">
        <v>4258</v>
      </c>
      <c r="K199" t="s">
        <v>4259</v>
      </c>
      <c r="M199" t="s">
        <v>2524</v>
      </c>
      <c r="N199" t="s">
        <v>2519</v>
      </c>
      <c r="O199">
        <v>85250</v>
      </c>
      <c r="P199" t="s">
        <v>2381</v>
      </c>
      <c r="Q199" t="s">
        <v>2400</v>
      </c>
      <c r="T199" t="s">
        <v>4260</v>
      </c>
      <c r="V199" t="s">
        <v>2479</v>
      </c>
      <c r="W199" t="s">
        <v>4261</v>
      </c>
      <c r="X199" t="s">
        <v>2404</v>
      </c>
      <c r="Z199" t="s">
        <v>4260</v>
      </c>
      <c r="AC199" t="s">
        <v>2393</v>
      </c>
      <c r="AD199" t="s">
        <v>4262</v>
      </c>
      <c r="AE199" t="s">
        <v>2122</v>
      </c>
      <c r="AF199" t="s">
        <v>4263</v>
      </c>
      <c r="AG199" t="s">
        <v>3712</v>
      </c>
      <c r="AH199" t="s">
        <v>2580</v>
      </c>
      <c r="AI199" t="e">
        <v>#N/A</v>
      </c>
      <c r="AJ199" t="s">
        <v>2393</v>
      </c>
      <c r="AK199" t="s">
        <v>2393</v>
      </c>
      <c r="AL199" t="s">
        <v>4264</v>
      </c>
      <c r="AM199" t="s">
        <v>4265</v>
      </c>
      <c r="AN199" t="e">
        <v>#N/A</v>
      </c>
      <c r="AO199" t="s">
        <v>2393</v>
      </c>
      <c r="AP199" t="s">
        <v>2393</v>
      </c>
      <c r="AQ199" t="s">
        <v>2393</v>
      </c>
      <c r="AR199" t="s">
        <v>2393</v>
      </c>
      <c r="AS199" t="e">
        <v>#N/A</v>
      </c>
      <c r="AT199" t="s">
        <v>2393</v>
      </c>
      <c r="AU199" t="s">
        <v>2393</v>
      </c>
      <c r="AV199" t="e">
        <v>#N/A</v>
      </c>
      <c r="AW199" t="s">
        <v>4266</v>
      </c>
      <c r="AX199" t="s">
        <v>4267</v>
      </c>
      <c r="AY199" t="s">
        <v>2393</v>
      </c>
      <c r="AZ199" t="s">
        <v>2673</v>
      </c>
      <c r="BA199" t="s">
        <v>2674</v>
      </c>
      <c r="BB199" t="s">
        <v>4268</v>
      </c>
      <c r="BC199" t="s">
        <v>4269</v>
      </c>
      <c r="BD199" t="s">
        <v>4270</v>
      </c>
      <c r="BE199" t="s">
        <v>2393</v>
      </c>
      <c r="BF199" t="s">
        <v>2393</v>
      </c>
      <c r="BG199" t="s">
        <v>4265</v>
      </c>
      <c r="BH199" t="s">
        <v>4264</v>
      </c>
      <c r="BI199" t="s">
        <v>4271</v>
      </c>
      <c r="BJ199" t="s">
        <v>3457</v>
      </c>
      <c r="BK199" t="s">
        <v>4272</v>
      </c>
      <c r="BL199" t="s">
        <v>2393</v>
      </c>
      <c r="BM199" t="s">
        <v>2393</v>
      </c>
      <c r="BN199" t="s">
        <v>3217</v>
      </c>
      <c r="BO199" t="s">
        <v>3218</v>
      </c>
      <c r="BP199" t="s">
        <v>3219</v>
      </c>
      <c r="BQ199" t="s">
        <v>2434</v>
      </c>
      <c r="BR199" t="s">
        <v>4273</v>
      </c>
      <c r="BS199" t="s">
        <v>2393</v>
      </c>
      <c r="BT199" t="s">
        <v>2393</v>
      </c>
      <c r="BU199" t="s">
        <v>2393</v>
      </c>
      <c r="BV199" t="s">
        <v>2393</v>
      </c>
      <c r="BX199" s="4" t="str">
        <f>INDEX(Table2[#All],MATCH(TEXT(JETNET[[#This Row],[SERNBR]],"000"),Table2[[#All],[SERIAL NUMBER]],0),MATCH("NAME",Table2[#Headers],0))</f>
        <v>TALON TACTICAL MANAGEMENT LLC</v>
      </c>
      <c r="BY199" s="4" t="str">
        <f>INDEX(Table2[#All],MATCH(TEXT(JETNET[[#This Row],[SERNBR]],"000"),Table2[[#All],[SERIAL NUMBER]],0),MATCH("N-NUMBER",Table2[#Headers],0))</f>
        <v>151PW</v>
      </c>
      <c r="BZ199" s="4" t="b">
        <f>"N"&amp;JETNET[[#This Row],[Current N Reg]]&lt;&gt;JETNET[[#This Row],[REGNBR]]</f>
        <v>0</v>
      </c>
    </row>
    <row r="200" spans="1:78" hidden="1" x14ac:dyDescent="0.25">
      <c r="A200" t="s">
        <v>2377</v>
      </c>
      <c r="B200" t="s">
        <v>125</v>
      </c>
      <c r="C200">
        <v>311</v>
      </c>
      <c r="D200" t="s">
        <v>1843</v>
      </c>
      <c r="E200" t="s">
        <v>4274</v>
      </c>
      <c r="H200" t="s">
        <v>2778</v>
      </c>
      <c r="I200" t="s">
        <v>2520</v>
      </c>
      <c r="J200" t="s">
        <v>4275</v>
      </c>
      <c r="K200" t="s">
        <v>4276</v>
      </c>
      <c r="M200" t="s">
        <v>4277</v>
      </c>
      <c r="N200" t="s">
        <v>3319</v>
      </c>
      <c r="O200" t="s">
        <v>4278</v>
      </c>
      <c r="P200" t="s">
        <v>2778</v>
      </c>
      <c r="Q200" t="s">
        <v>2690</v>
      </c>
      <c r="R200" t="s">
        <v>4279</v>
      </c>
      <c r="S200" t="s">
        <v>4280</v>
      </c>
      <c r="T200" t="s">
        <v>4281</v>
      </c>
      <c r="V200" t="s">
        <v>4282</v>
      </c>
      <c r="W200" t="s">
        <v>4283</v>
      </c>
      <c r="X200" t="s">
        <v>3002</v>
      </c>
      <c r="Y200" t="s">
        <v>4284</v>
      </c>
      <c r="Z200" t="s">
        <v>4281</v>
      </c>
      <c r="AC200" t="s">
        <v>4285</v>
      </c>
      <c r="AD200" t="s">
        <v>4286</v>
      </c>
      <c r="AE200" t="s">
        <v>4287</v>
      </c>
      <c r="AF200" t="s">
        <v>2393</v>
      </c>
      <c r="AG200" t="s">
        <v>3622</v>
      </c>
      <c r="AH200" t="s">
        <v>3623</v>
      </c>
      <c r="AI200" t="e">
        <v>#N/A</v>
      </c>
      <c r="AJ200" t="s">
        <v>2393</v>
      </c>
      <c r="AK200" t="s">
        <v>2393</v>
      </c>
      <c r="AL200" t="s">
        <v>2393</v>
      </c>
      <c r="AM200" t="s">
        <v>2393</v>
      </c>
      <c r="AN200" t="e">
        <v>#N/A</v>
      </c>
      <c r="AO200" t="s">
        <v>2393</v>
      </c>
      <c r="AP200" t="s">
        <v>2393</v>
      </c>
      <c r="AQ200" t="s">
        <v>2393</v>
      </c>
      <c r="AR200" t="s">
        <v>2393</v>
      </c>
      <c r="AS200" t="e">
        <v>#N/A</v>
      </c>
      <c r="AT200" t="s">
        <v>2393</v>
      </c>
      <c r="AU200" t="s">
        <v>2393</v>
      </c>
      <c r="AV200" t="e">
        <v>#N/A</v>
      </c>
      <c r="AW200" t="s">
        <v>2393</v>
      </c>
      <c r="AX200" t="s">
        <v>2393</v>
      </c>
      <c r="AY200" t="s">
        <v>2393</v>
      </c>
      <c r="AZ200" t="s">
        <v>2393</v>
      </c>
      <c r="BA200" t="s">
        <v>2393</v>
      </c>
      <c r="BB200" t="s">
        <v>2393</v>
      </c>
      <c r="BC200" t="s">
        <v>2393</v>
      </c>
      <c r="BD200" t="s">
        <v>2393</v>
      </c>
      <c r="BE200" t="s">
        <v>2393</v>
      </c>
      <c r="BF200" t="s">
        <v>2393</v>
      </c>
      <c r="BG200" t="s">
        <v>2393</v>
      </c>
      <c r="BH200" t="s">
        <v>2393</v>
      </c>
      <c r="BI200" t="s">
        <v>2393</v>
      </c>
      <c r="BJ200" t="s">
        <v>2393</v>
      </c>
      <c r="BK200" t="s">
        <v>2393</v>
      </c>
      <c r="BL200" t="s">
        <v>2393</v>
      </c>
      <c r="BM200" t="s">
        <v>2393</v>
      </c>
      <c r="BN200" t="s">
        <v>2393</v>
      </c>
      <c r="BO200" t="s">
        <v>2393</v>
      </c>
      <c r="BP200" t="s">
        <v>2393</v>
      </c>
      <c r="BQ200" t="s">
        <v>2393</v>
      </c>
      <c r="BR200" t="s">
        <v>2393</v>
      </c>
      <c r="BS200" t="s">
        <v>2393</v>
      </c>
      <c r="BT200" t="s">
        <v>2393</v>
      </c>
      <c r="BU200" t="s">
        <v>2454</v>
      </c>
      <c r="BV200" t="s">
        <v>2394</v>
      </c>
      <c r="BW200" t="s">
        <v>4288</v>
      </c>
      <c r="BX200" s="4" t="e">
        <f>INDEX(Table2[#All],MATCH(TEXT(JETNET[[#This Row],[SERNBR]],"000"),Table2[[#All],[SERIAL NUMBER]],0),MATCH("NAME",Table2[#Headers],0))</f>
        <v>#N/A</v>
      </c>
      <c r="BY200" s="4" t="e">
        <f>INDEX(Table2[#All],MATCH(TEXT(JETNET[[#This Row],[SERNBR]],"000"),Table2[[#All],[SERIAL NUMBER]],0),MATCH("N-NUMBER",Table2[#Headers],0))</f>
        <v>#N/A</v>
      </c>
      <c r="BZ200" s="4" t="e">
        <f>"N"&amp;JETNET[[#This Row],[Current N Reg]]&lt;&gt;JETNET[[#This Row],[REGNBR]]</f>
        <v>#N/A</v>
      </c>
    </row>
    <row r="201" spans="1:78" hidden="1" x14ac:dyDescent="0.25">
      <c r="A201" t="s">
        <v>2377</v>
      </c>
      <c r="B201" t="s">
        <v>125</v>
      </c>
      <c r="C201">
        <v>311</v>
      </c>
      <c r="D201" t="s">
        <v>1843</v>
      </c>
      <c r="E201" t="s">
        <v>4274</v>
      </c>
      <c r="H201" t="s">
        <v>2778</v>
      </c>
      <c r="I201" t="s">
        <v>2382</v>
      </c>
      <c r="J201" t="s">
        <v>3445</v>
      </c>
      <c r="P201" t="s">
        <v>2778</v>
      </c>
      <c r="Q201" t="s">
        <v>3446</v>
      </c>
      <c r="AC201" t="s">
        <v>4285</v>
      </c>
      <c r="AD201" t="s">
        <v>4286</v>
      </c>
      <c r="AE201" t="s">
        <v>4287</v>
      </c>
      <c r="AF201" t="s">
        <v>2393</v>
      </c>
      <c r="AG201" t="s">
        <v>3622</v>
      </c>
      <c r="AH201" t="s">
        <v>3623</v>
      </c>
      <c r="AI201" t="e">
        <v>#N/A</v>
      </c>
      <c r="AJ201" t="s">
        <v>2393</v>
      </c>
      <c r="AK201" t="s">
        <v>2393</v>
      </c>
      <c r="AL201" t="s">
        <v>2393</v>
      </c>
      <c r="AM201" t="s">
        <v>2393</v>
      </c>
      <c r="AN201" t="e">
        <v>#N/A</v>
      </c>
      <c r="AO201" t="s">
        <v>2393</v>
      </c>
      <c r="AP201" t="s">
        <v>2393</v>
      </c>
      <c r="AQ201" t="s">
        <v>2393</v>
      </c>
      <c r="AR201" t="s">
        <v>2393</v>
      </c>
      <c r="AS201" t="e">
        <v>#N/A</v>
      </c>
      <c r="AT201" t="s">
        <v>2393</v>
      </c>
      <c r="AU201" t="s">
        <v>2393</v>
      </c>
      <c r="AV201" t="e">
        <v>#N/A</v>
      </c>
      <c r="AW201" t="s">
        <v>2393</v>
      </c>
      <c r="AX201" t="s">
        <v>2393</v>
      </c>
      <c r="AY201" t="s">
        <v>2393</v>
      </c>
      <c r="AZ201" t="s">
        <v>2393</v>
      </c>
      <c r="BA201" t="s">
        <v>2393</v>
      </c>
      <c r="BB201" t="s">
        <v>2393</v>
      </c>
      <c r="BC201" t="s">
        <v>2393</v>
      </c>
      <c r="BD201" t="s">
        <v>2393</v>
      </c>
      <c r="BE201" t="s">
        <v>2393</v>
      </c>
      <c r="BF201" t="s">
        <v>2393</v>
      </c>
      <c r="BG201" t="s">
        <v>2393</v>
      </c>
      <c r="BH201" t="s">
        <v>2393</v>
      </c>
      <c r="BI201" t="s">
        <v>2393</v>
      </c>
      <c r="BJ201" t="s">
        <v>2393</v>
      </c>
      <c r="BK201" t="s">
        <v>2393</v>
      </c>
      <c r="BL201" t="s">
        <v>2393</v>
      </c>
      <c r="BM201" t="s">
        <v>2393</v>
      </c>
      <c r="BN201" t="s">
        <v>2393</v>
      </c>
      <c r="BO201" t="s">
        <v>2393</v>
      </c>
      <c r="BP201" t="s">
        <v>2393</v>
      </c>
      <c r="BQ201" t="s">
        <v>2393</v>
      </c>
      <c r="BR201" t="s">
        <v>2393</v>
      </c>
      <c r="BS201" t="s">
        <v>2393</v>
      </c>
      <c r="BT201" t="s">
        <v>2393</v>
      </c>
      <c r="BU201" t="s">
        <v>2393</v>
      </c>
      <c r="BV201" t="s">
        <v>2393</v>
      </c>
      <c r="BX201" s="4" t="e">
        <f>INDEX(Table2[#All],MATCH(TEXT(JETNET[[#This Row],[SERNBR]],"000"),Table2[[#All],[SERIAL NUMBER]],0),MATCH("NAME",Table2[#Headers],0))</f>
        <v>#N/A</v>
      </c>
      <c r="BY201" s="4" t="e">
        <f>INDEX(Table2[#All],MATCH(TEXT(JETNET[[#This Row],[SERNBR]],"000"),Table2[[#All],[SERIAL NUMBER]],0),MATCH("N-NUMBER",Table2[#Headers],0))</f>
        <v>#N/A</v>
      </c>
      <c r="BZ201" s="4" t="e">
        <f>"N"&amp;JETNET[[#This Row],[Current N Reg]]&lt;&gt;JETNET[[#This Row],[REGNBR]]</f>
        <v>#N/A</v>
      </c>
    </row>
    <row r="202" spans="1:78" hidden="1" x14ac:dyDescent="0.25">
      <c r="A202" t="s">
        <v>2377</v>
      </c>
      <c r="B202" t="s">
        <v>125</v>
      </c>
      <c r="C202">
        <v>312</v>
      </c>
      <c r="D202" t="s">
        <v>1871</v>
      </c>
      <c r="E202" t="s">
        <v>4289</v>
      </c>
      <c r="H202" t="s">
        <v>4290</v>
      </c>
      <c r="I202" t="s">
        <v>2520</v>
      </c>
      <c r="J202" t="s">
        <v>4291</v>
      </c>
      <c r="K202" t="s">
        <v>4292</v>
      </c>
      <c r="L202" t="s">
        <v>4293</v>
      </c>
      <c r="M202" t="s">
        <v>4294</v>
      </c>
      <c r="O202">
        <v>1061</v>
      </c>
      <c r="P202" t="s">
        <v>4290</v>
      </c>
      <c r="Q202" t="s">
        <v>2441</v>
      </c>
      <c r="R202" t="s">
        <v>4295</v>
      </c>
      <c r="S202" t="s">
        <v>4296</v>
      </c>
      <c r="T202" t="s">
        <v>4297</v>
      </c>
      <c r="V202" t="s">
        <v>3965</v>
      </c>
      <c r="W202" t="s">
        <v>4298</v>
      </c>
      <c r="X202" t="s">
        <v>2447</v>
      </c>
      <c r="Y202" t="s">
        <v>4299</v>
      </c>
      <c r="Z202" t="s">
        <v>4300</v>
      </c>
      <c r="AA202" t="s">
        <v>4297</v>
      </c>
      <c r="AB202" t="s">
        <v>4300</v>
      </c>
      <c r="AC202" t="s">
        <v>2393</v>
      </c>
      <c r="AD202" t="s">
        <v>4301</v>
      </c>
      <c r="AE202" t="s">
        <v>2393</v>
      </c>
      <c r="AF202" t="s">
        <v>2393</v>
      </c>
      <c r="AG202" t="s">
        <v>2393</v>
      </c>
      <c r="AH202" t="s">
        <v>2393</v>
      </c>
      <c r="AI202" t="e">
        <v>#N/A</v>
      </c>
      <c r="AJ202" t="s">
        <v>2393</v>
      </c>
      <c r="AK202" t="s">
        <v>2393</v>
      </c>
      <c r="AL202" t="s">
        <v>2393</v>
      </c>
      <c r="AM202" t="s">
        <v>2393</v>
      </c>
      <c r="AN202" t="e">
        <v>#N/A</v>
      </c>
      <c r="AO202" t="s">
        <v>2393</v>
      </c>
      <c r="AP202" t="s">
        <v>2393</v>
      </c>
      <c r="AQ202" t="s">
        <v>2393</v>
      </c>
      <c r="AR202" t="s">
        <v>2393</v>
      </c>
      <c r="AS202" t="e">
        <v>#N/A</v>
      </c>
      <c r="AT202" t="s">
        <v>2393</v>
      </c>
      <c r="AU202" t="s">
        <v>2393</v>
      </c>
      <c r="AV202" t="e">
        <v>#N/A</v>
      </c>
      <c r="AW202" t="s">
        <v>2393</v>
      </c>
      <c r="AX202" t="s">
        <v>2393</v>
      </c>
      <c r="AY202" t="s">
        <v>2393</v>
      </c>
      <c r="AZ202" t="s">
        <v>2393</v>
      </c>
      <c r="BA202" t="s">
        <v>2393</v>
      </c>
      <c r="BB202" t="s">
        <v>2393</v>
      </c>
      <c r="BC202" t="s">
        <v>2393</v>
      </c>
      <c r="BD202" t="s">
        <v>2393</v>
      </c>
      <c r="BE202" t="s">
        <v>2393</v>
      </c>
      <c r="BF202" t="s">
        <v>2393</v>
      </c>
      <c r="BG202" t="s">
        <v>2393</v>
      </c>
      <c r="BH202" t="s">
        <v>2393</v>
      </c>
      <c r="BI202" t="s">
        <v>2393</v>
      </c>
      <c r="BJ202" t="s">
        <v>2393</v>
      </c>
      <c r="BK202" t="s">
        <v>2393</v>
      </c>
      <c r="BL202" t="s">
        <v>2393</v>
      </c>
      <c r="BM202" t="s">
        <v>2393</v>
      </c>
      <c r="BN202" t="s">
        <v>2393</v>
      </c>
      <c r="BO202" t="s">
        <v>2393</v>
      </c>
      <c r="BP202" t="s">
        <v>2393</v>
      </c>
      <c r="BQ202" t="s">
        <v>2393</v>
      </c>
      <c r="BR202" t="s">
        <v>2393</v>
      </c>
      <c r="BS202" t="s">
        <v>2393</v>
      </c>
      <c r="BT202" t="s">
        <v>2393</v>
      </c>
      <c r="BU202" t="s">
        <v>2454</v>
      </c>
      <c r="BV202" t="s">
        <v>2455</v>
      </c>
      <c r="BX202" s="4" t="e">
        <f>INDEX(Table2[#All],MATCH(TEXT(JETNET[[#This Row],[SERNBR]],"000"),Table2[[#All],[SERIAL NUMBER]],0),MATCH("NAME",Table2[#Headers],0))</f>
        <v>#N/A</v>
      </c>
      <c r="BY202" s="4" t="e">
        <f>INDEX(Table2[#All],MATCH(TEXT(JETNET[[#This Row],[SERNBR]],"000"),Table2[[#All],[SERIAL NUMBER]],0),MATCH("N-NUMBER",Table2[#Headers],0))</f>
        <v>#N/A</v>
      </c>
      <c r="BZ202" s="4" t="e">
        <f>"N"&amp;JETNET[[#This Row],[Current N Reg]]&lt;&gt;JETNET[[#This Row],[REGNBR]]</f>
        <v>#N/A</v>
      </c>
    </row>
    <row r="203" spans="1:78" hidden="1" x14ac:dyDescent="0.25">
      <c r="A203" t="s">
        <v>2377</v>
      </c>
      <c r="B203" t="s">
        <v>125</v>
      </c>
      <c r="C203">
        <v>312</v>
      </c>
      <c r="D203" t="s">
        <v>1871</v>
      </c>
      <c r="E203" t="s">
        <v>4289</v>
      </c>
      <c r="H203" t="s">
        <v>4290</v>
      </c>
      <c r="I203" t="s">
        <v>2382</v>
      </c>
      <c r="J203" t="s">
        <v>3445</v>
      </c>
      <c r="P203" t="s">
        <v>4290</v>
      </c>
      <c r="Q203" t="s">
        <v>3446</v>
      </c>
      <c r="AC203" t="s">
        <v>2393</v>
      </c>
      <c r="AD203" t="s">
        <v>4301</v>
      </c>
      <c r="AE203" t="s">
        <v>2393</v>
      </c>
      <c r="AF203" t="s">
        <v>2393</v>
      </c>
      <c r="AG203" t="s">
        <v>2393</v>
      </c>
      <c r="AH203" t="s">
        <v>2393</v>
      </c>
      <c r="AI203" t="e">
        <v>#N/A</v>
      </c>
      <c r="AJ203" t="s">
        <v>2393</v>
      </c>
      <c r="AK203" t="s">
        <v>2393</v>
      </c>
      <c r="AL203" t="s">
        <v>2393</v>
      </c>
      <c r="AM203" t="s">
        <v>2393</v>
      </c>
      <c r="AN203" t="e">
        <v>#N/A</v>
      </c>
      <c r="AO203" t="s">
        <v>2393</v>
      </c>
      <c r="AP203" t="s">
        <v>2393</v>
      </c>
      <c r="AQ203" t="s">
        <v>2393</v>
      </c>
      <c r="AR203" t="s">
        <v>2393</v>
      </c>
      <c r="AS203" t="e">
        <v>#N/A</v>
      </c>
      <c r="AT203" t="s">
        <v>2393</v>
      </c>
      <c r="AU203" t="s">
        <v>2393</v>
      </c>
      <c r="AV203" t="e">
        <v>#N/A</v>
      </c>
      <c r="AW203" t="s">
        <v>2393</v>
      </c>
      <c r="AX203" t="s">
        <v>2393</v>
      </c>
      <c r="AY203" t="s">
        <v>2393</v>
      </c>
      <c r="AZ203" t="s">
        <v>2393</v>
      </c>
      <c r="BA203" t="s">
        <v>2393</v>
      </c>
      <c r="BB203" t="s">
        <v>2393</v>
      </c>
      <c r="BC203" t="s">
        <v>2393</v>
      </c>
      <c r="BD203" t="s">
        <v>2393</v>
      </c>
      <c r="BE203" t="s">
        <v>2393</v>
      </c>
      <c r="BF203" t="s">
        <v>2393</v>
      </c>
      <c r="BG203" t="s">
        <v>2393</v>
      </c>
      <c r="BH203" t="s">
        <v>2393</v>
      </c>
      <c r="BI203" t="s">
        <v>2393</v>
      </c>
      <c r="BJ203" t="s">
        <v>2393</v>
      </c>
      <c r="BK203" t="s">
        <v>2393</v>
      </c>
      <c r="BL203" t="s">
        <v>2393</v>
      </c>
      <c r="BM203" t="s">
        <v>2393</v>
      </c>
      <c r="BN203" t="s">
        <v>2393</v>
      </c>
      <c r="BO203" t="s">
        <v>2393</v>
      </c>
      <c r="BP203" t="s">
        <v>2393</v>
      </c>
      <c r="BQ203" t="s">
        <v>2393</v>
      </c>
      <c r="BR203" t="s">
        <v>2393</v>
      </c>
      <c r="BS203" t="s">
        <v>2393</v>
      </c>
      <c r="BT203" t="s">
        <v>2393</v>
      </c>
      <c r="BU203" t="s">
        <v>2393</v>
      </c>
      <c r="BV203" t="s">
        <v>2393</v>
      </c>
      <c r="BX203" s="4" t="e">
        <f>INDEX(Table2[#All],MATCH(TEXT(JETNET[[#This Row],[SERNBR]],"000"),Table2[[#All],[SERIAL NUMBER]],0),MATCH("NAME",Table2[#Headers],0))</f>
        <v>#N/A</v>
      </c>
      <c r="BY203" s="4" t="e">
        <f>INDEX(Table2[#All],MATCH(TEXT(JETNET[[#This Row],[SERNBR]],"000"),Table2[[#All],[SERIAL NUMBER]],0),MATCH("N-NUMBER",Table2[#Headers],0))</f>
        <v>#N/A</v>
      </c>
      <c r="BZ203" s="4" t="e">
        <f>"N"&amp;JETNET[[#This Row],[Current N Reg]]&lt;&gt;JETNET[[#This Row],[REGNBR]]</f>
        <v>#N/A</v>
      </c>
    </row>
    <row r="204" spans="1:78" x14ac:dyDescent="0.25">
      <c r="A204" t="s">
        <v>2377</v>
      </c>
      <c r="B204" t="s">
        <v>125</v>
      </c>
      <c r="C204">
        <v>313</v>
      </c>
      <c r="D204" t="s">
        <v>1880</v>
      </c>
      <c r="E204" t="s">
        <v>4302</v>
      </c>
      <c r="H204" t="s">
        <v>2554</v>
      </c>
      <c r="I204" t="s">
        <v>2459</v>
      </c>
      <c r="J204" t="s">
        <v>4303</v>
      </c>
      <c r="K204" t="s">
        <v>4304</v>
      </c>
      <c r="L204" t="s">
        <v>4305</v>
      </c>
      <c r="M204" t="s">
        <v>4306</v>
      </c>
      <c r="O204">
        <v>11500</v>
      </c>
      <c r="P204" t="s">
        <v>2554</v>
      </c>
      <c r="Q204" t="s">
        <v>2400</v>
      </c>
      <c r="R204" t="s">
        <v>4307</v>
      </c>
      <c r="S204" t="s">
        <v>4308</v>
      </c>
      <c r="T204" t="s">
        <v>4309</v>
      </c>
      <c r="V204" t="s">
        <v>4310</v>
      </c>
      <c r="W204" t="s">
        <v>4311</v>
      </c>
      <c r="X204" t="s">
        <v>4312</v>
      </c>
      <c r="Z204" t="s">
        <v>4313</v>
      </c>
      <c r="AA204" t="s">
        <v>4313</v>
      </c>
      <c r="AC204" t="s">
        <v>4314</v>
      </c>
      <c r="AD204" t="s">
        <v>4315</v>
      </c>
      <c r="AE204" t="s">
        <v>2393</v>
      </c>
      <c r="AF204" t="s">
        <v>2393</v>
      </c>
      <c r="AG204" t="s">
        <v>2393</v>
      </c>
      <c r="AH204" t="s">
        <v>2393</v>
      </c>
      <c r="AI204" t="e">
        <v>#N/A</v>
      </c>
      <c r="AJ204" t="s">
        <v>2393</v>
      </c>
      <c r="AK204" t="s">
        <v>2393</v>
      </c>
      <c r="AL204" t="s">
        <v>2393</v>
      </c>
      <c r="AM204" t="s">
        <v>2393</v>
      </c>
      <c r="AN204" t="e">
        <v>#N/A</v>
      </c>
      <c r="AO204" t="s">
        <v>2393</v>
      </c>
      <c r="AP204" t="s">
        <v>2393</v>
      </c>
      <c r="AQ204" t="s">
        <v>2393</v>
      </c>
      <c r="AR204" t="s">
        <v>2393</v>
      </c>
      <c r="AS204" t="e">
        <v>#N/A</v>
      </c>
      <c r="AT204" t="s">
        <v>2393</v>
      </c>
      <c r="AU204" t="s">
        <v>2393</v>
      </c>
      <c r="AV204" t="e">
        <v>#N/A</v>
      </c>
      <c r="AW204" t="s">
        <v>2393</v>
      </c>
      <c r="AX204" t="s">
        <v>2393</v>
      </c>
      <c r="AY204" t="s">
        <v>2393</v>
      </c>
      <c r="AZ204" t="s">
        <v>2393</v>
      </c>
      <c r="BA204" t="s">
        <v>2393</v>
      </c>
      <c r="BB204" t="s">
        <v>2393</v>
      </c>
      <c r="BC204" t="s">
        <v>2393</v>
      </c>
      <c r="BD204" t="s">
        <v>2393</v>
      </c>
      <c r="BE204" t="s">
        <v>2393</v>
      </c>
      <c r="BF204" t="s">
        <v>2393</v>
      </c>
      <c r="BG204" t="s">
        <v>2393</v>
      </c>
      <c r="BH204" t="s">
        <v>2393</v>
      </c>
      <c r="BI204" t="s">
        <v>2393</v>
      </c>
      <c r="BJ204" t="s">
        <v>2393</v>
      </c>
      <c r="BK204" t="s">
        <v>2393</v>
      </c>
      <c r="BL204" t="s">
        <v>2393</v>
      </c>
      <c r="BM204" t="s">
        <v>2393</v>
      </c>
      <c r="BN204" t="s">
        <v>2393</v>
      </c>
      <c r="BO204" t="s">
        <v>2393</v>
      </c>
      <c r="BP204" t="s">
        <v>2393</v>
      </c>
      <c r="BQ204" t="s">
        <v>2393</v>
      </c>
      <c r="BR204" t="s">
        <v>2393</v>
      </c>
      <c r="BS204" t="s">
        <v>2393</v>
      </c>
      <c r="BT204" t="s">
        <v>2393</v>
      </c>
      <c r="BU204" t="s">
        <v>2394</v>
      </c>
      <c r="BV204" t="s">
        <v>2393</v>
      </c>
      <c r="BX204" s="4" t="str">
        <f>INDEX(Table2[#All],MATCH(TEXT(JETNET[[#This Row],[SERNBR]],"000"),Table2[[#All],[SERIAL NUMBER]],0),MATCH("NAME",Table2[#Headers],0))</f>
        <v>SOUTHERN CROSS AIRCRAFT LLC</v>
      </c>
      <c r="BY204" s="4" t="str">
        <f>INDEX(Table2[#All],MATCH(TEXT(JETNET[[#This Row],[SERNBR]],"000"),Table2[[#All],[SERIAL NUMBER]],0),MATCH("N-NUMBER",Table2[#Headers],0))</f>
        <v>754SC</v>
      </c>
      <c r="BZ204" s="4" t="b">
        <f>"N"&amp;JETNET[[#This Row],[Current N Reg]]&lt;&gt;JETNET[[#This Row],[REGNBR]]</f>
        <v>1</v>
      </c>
    </row>
    <row r="205" spans="1:78" x14ac:dyDescent="0.25">
      <c r="A205" t="s">
        <v>2377</v>
      </c>
      <c r="B205" t="s">
        <v>125</v>
      </c>
      <c r="C205">
        <v>313</v>
      </c>
      <c r="D205" t="s">
        <v>1880</v>
      </c>
      <c r="E205" t="s">
        <v>4302</v>
      </c>
      <c r="H205" t="s">
        <v>2554</v>
      </c>
      <c r="I205" t="s">
        <v>2382</v>
      </c>
      <c r="J205" t="s">
        <v>4303</v>
      </c>
      <c r="K205" t="s">
        <v>4304</v>
      </c>
      <c r="L205" t="s">
        <v>4305</v>
      </c>
      <c r="M205" t="s">
        <v>4306</v>
      </c>
      <c r="O205">
        <v>11500</v>
      </c>
      <c r="P205" t="s">
        <v>2554</v>
      </c>
      <c r="Q205" t="s">
        <v>2400</v>
      </c>
      <c r="R205" t="s">
        <v>4307</v>
      </c>
      <c r="S205" t="s">
        <v>4308</v>
      </c>
      <c r="T205" t="s">
        <v>4309</v>
      </c>
      <c r="V205" t="s">
        <v>4310</v>
      </c>
      <c r="W205" t="s">
        <v>4311</v>
      </c>
      <c r="X205" t="s">
        <v>4312</v>
      </c>
      <c r="Z205" t="s">
        <v>4313</v>
      </c>
      <c r="AA205" t="s">
        <v>4313</v>
      </c>
      <c r="AC205" t="s">
        <v>4314</v>
      </c>
      <c r="AD205" t="s">
        <v>4315</v>
      </c>
      <c r="AE205" t="s">
        <v>2393</v>
      </c>
      <c r="AF205" t="s">
        <v>2393</v>
      </c>
      <c r="AG205" t="s">
        <v>2393</v>
      </c>
      <c r="AH205" t="s">
        <v>2393</v>
      </c>
      <c r="AI205" t="e">
        <v>#N/A</v>
      </c>
      <c r="AJ205" t="s">
        <v>2393</v>
      </c>
      <c r="AK205" t="s">
        <v>2393</v>
      </c>
      <c r="AL205" t="s">
        <v>2393</v>
      </c>
      <c r="AM205" t="s">
        <v>2393</v>
      </c>
      <c r="AN205" t="e">
        <v>#N/A</v>
      </c>
      <c r="AO205" t="s">
        <v>2393</v>
      </c>
      <c r="AP205" t="s">
        <v>2393</v>
      </c>
      <c r="AQ205" t="s">
        <v>2393</v>
      </c>
      <c r="AR205" t="s">
        <v>2393</v>
      </c>
      <c r="AS205" t="e">
        <v>#N/A</v>
      </c>
      <c r="AT205" t="s">
        <v>2393</v>
      </c>
      <c r="AU205" t="s">
        <v>2393</v>
      </c>
      <c r="AV205" t="e">
        <v>#N/A</v>
      </c>
      <c r="AW205" t="s">
        <v>2393</v>
      </c>
      <c r="AX205" t="s">
        <v>2393</v>
      </c>
      <c r="AY205" t="s">
        <v>2393</v>
      </c>
      <c r="AZ205" t="s">
        <v>2393</v>
      </c>
      <c r="BA205" t="s">
        <v>2393</v>
      </c>
      <c r="BB205" t="s">
        <v>2393</v>
      </c>
      <c r="BC205" t="s">
        <v>2393</v>
      </c>
      <c r="BD205" t="s">
        <v>2393</v>
      </c>
      <c r="BE205" t="s">
        <v>2393</v>
      </c>
      <c r="BF205" t="s">
        <v>2393</v>
      </c>
      <c r="BG205" t="s">
        <v>2393</v>
      </c>
      <c r="BH205" t="s">
        <v>2393</v>
      </c>
      <c r="BI205" t="s">
        <v>2393</v>
      </c>
      <c r="BJ205" t="s">
        <v>2393</v>
      </c>
      <c r="BK205" t="s">
        <v>2393</v>
      </c>
      <c r="BL205" t="s">
        <v>2393</v>
      </c>
      <c r="BM205" t="s">
        <v>2393</v>
      </c>
      <c r="BN205" t="s">
        <v>2393</v>
      </c>
      <c r="BO205" t="s">
        <v>2393</v>
      </c>
      <c r="BP205" t="s">
        <v>2393</v>
      </c>
      <c r="BQ205" t="s">
        <v>2393</v>
      </c>
      <c r="BR205" t="s">
        <v>2393</v>
      </c>
      <c r="BS205" t="s">
        <v>2393</v>
      </c>
      <c r="BT205" t="s">
        <v>2393</v>
      </c>
      <c r="BU205" t="s">
        <v>2394</v>
      </c>
      <c r="BV205" t="s">
        <v>2393</v>
      </c>
      <c r="BX205" s="4" t="str">
        <f>INDEX(Table2[#All],MATCH(TEXT(JETNET[[#This Row],[SERNBR]],"000"),Table2[[#All],[SERIAL NUMBER]],0),MATCH("NAME",Table2[#Headers],0))</f>
        <v>SOUTHERN CROSS AIRCRAFT LLC</v>
      </c>
      <c r="BY205" s="4" t="str">
        <f>INDEX(Table2[#All],MATCH(TEXT(JETNET[[#This Row],[SERNBR]],"000"),Table2[[#All],[SERIAL NUMBER]],0),MATCH("N-NUMBER",Table2[#Headers],0))</f>
        <v>754SC</v>
      </c>
      <c r="BZ205" s="4" t="b">
        <f>"N"&amp;JETNET[[#This Row],[Current N Reg]]&lt;&gt;JETNET[[#This Row],[REGNBR]]</f>
        <v>1</v>
      </c>
    </row>
    <row r="206" spans="1:78" x14ac:dyDescent="0.25">
      <c r="A206" t="s">
        <v>2377</v>
      </c>
      <c r="B206" t="s">
        <v>125</v>
      </c>
      <c r="C206">
        <v>314</v>
      </c>
      <c r="D206" t="s">
        <v>1883</v>
      </c>
      <c r="E206" t="s">
        <v>4316</v>
      </c>
      <c r="H206" t="s">
        <v>2554</v>
      </c>
      <c r="I206" t="s">
        <v>2382</v>
      </c>
      <c r="J206" t="s">
        <v>4303</v>
      </c>
      <c r="K206" t="s">
        <v>4304</v>
      </c>
      <c r="L206" t="s">
        <v>4305</v>
      </c>
      <c r="M206" t="s">
        <v>4306</v>
      </c>
      <c r="O206">
        <v>11500</v>
      </c>
      <c r="P206" t="s">
        <v>2554</v>
      </c>
      <c r="Q206" t="s">
        <v>2400</v>
      </c>
      <c r="R206" t="s">
        <v>4307</v>
      </c>
      <c r="S206" t="s">
        <v>4308</v>
      </c>
      <c r="T206" t="s">
        <v>4309</v>
      </c>
      <c r="V206" t="s">
        <v>4310</v>
      </c>
      <c r="W206" t="s">
        <v>4311</v>
      </c>
      <c r="X206" t="s">
        <v>4312</v>
      </c>
      <c r="Z206" t="s">
        <v>4313</v>
      </c>
      <c r="AA206" t="s">
        <v>4313</v>
      </c>
      <c r="AC206" t="s">
        <v>4314</v>
      </c>
      <c r="AD206" t="s">
        <v>4317</v>
      </c>
      <c r="AE206" t="s">
        <v>2393</v>
      </c>
      <c r="AF206" t="s">
        <v>2393</v>
      </c>
      <c r="AG206" t="s">
        <v>2393</v>
      </c>
      <c r="AH206" t="s">
        <v>2393</v>
      </c>
      <c r="AI206" t="e">
        <v>#N/A</v>
      </c>
      <c r="AJ206" t="s">
        <v>2393</v>
      </c>
      <c r="AK206" t="s">
        <v>2393</v>
      </c>
      <c r="AL206" t="s">
        <v>2393</v>
      </c>
      <c r="AM206" t="s">
        <v>2393</v>
      </c>
      <c r="AN206" t="e">
        <v>#N/A</v>
      </c>
      <c r="AO206" t="s">
        <v>2393</v>
      </c>
      <c r="AP206" t="s">
        <v>2393</v>
      </c>
      <c r="AQ206" t="s">
        <v>2393</v>
      </c>
      <c r="AR206" t="s">
        <v>2393</v>
      </c>
      <c r="AS206" t="e">
        <v>#N/A</v>
      </c>
      <c r="AT206" t="s">
        <v>2393</v>
      </c>
      <c r="AU206" t="s">
        <v>2393</v>
      </c>
      <c r="AV206" t="e">
        <v>#N/A</v>
      </c>
      <c r="AW206" t="s">
        <v>2393</v>
      </c>
      <c r="AX206" t="s">
        <v>2393</v>
      </c>
      <c r="AY206" t="s">
        <v>2393</v>
      </c>
      <c r="AZ206" t="s">
        <v>2393</v>
      </c>
      <c r="BA206" t="s">
        <v>2393</v>
      </c>
      <c r="BB206" t="s">
        <v>2393</v>
      </c>
      <c r="BC206" t="s">
        <v>2393</v>
      </c>
      <c r="BD206" t="s">
        <v>2393</v>
      </c>
      <c r="BE206" t="s">
        <v>2393</v>
      </c>
      <c r="BF206" t="s">
        <v>2393</v>
      </c>
      <c r="BG206" t="s">
        <v>2393</v>
      </c>
      <c r="BH206" t="s">
        <v>2393</v>
      </c>
      <c r="BI206" t="s">
        <v>2393</v>
      </c>
      <c r="BJ206" t="s">
        <v>2393</v>
      </c>
      <c r="BK206" t="s">
        <v>2393</v>
      </c>
      <c r="BL206" t="s">
        <v>2393</v>
      </c>
      <c r="BM206" t="s">
        <v>2393</v>
      </c>
      <c r="BN206" t="s">
        <v>2393</v>
      </c>
      <c r="BO206" t="s">
        <v>2393</v>
      </c>
      <c r="BP206" t="s">
        <v>2393</v>
      </c>
      <c r="BQ206" t="s">
        <v>2393</v>
      </c>
      <c r="BR206" t="s">
        <v>2393</v>
      </c>
      <c r="BS206" t="s">
        <v>2393</v>
      </c>
      <c r="BT206" t="s">
        <v>2393</v>
      </c>
      <c r="BU206" t="s">
        <v>2394</v>
      </c>
      <c r="BV206" t="s">
        <v>2393</v>
      </c>
      <c r="BX206" s="4" t="str">
        <f>INDEX(Table2[#All],MATCH(TEXT(JETNET[[#This Row],[SERNBR]],"000"),Table2[[#All],[SERIAL NUMBER]],0),MATCH("NAME",Table2[#Headers],0))</f>
        <v>AIR CASHMERE LLC</v>
      </c>
      <c r="BY206" s="4" t="str">
        <f>INDEX(Table2[#All],MATCH(TEXT(JETNET[[#This Row],[SERNBR]],"000"),Table2[[#All],[SERIAL NUMBER]],0),MATCH("N-NUMBER",Table2[#Headers],0))</f>
        <v>307GP</v>
      </c>
      <c r="BZ206" s="4" t="b">
        <f>"N"&amp;JETNET[[#This Row],[Current N Reg]]&lt;&gt;JETNET[[#This Row],[REGNBR]]</f>
        <v>1</v>
      </c>
    </row>
    <row r="207" spans="1:78" hidden="1" x14ac:dyDescent="0.25">
      <c r="A207" t="s">
        <v>2377</v>
      </c>
      <c r="B207" t="s">
        <v>125</v>
      </c>
      <c r="C207">
        <v>315</v>
      </c>
      <c r="D207" t="s">
        <v>1877</v>
      </c>
      <c r="E207" t="s">
        <v>4318</v>
      </c>
      <c r="F207" t="s">
        <v>3421</v>
      </c>
      <c r="H207" t="s">
        <v>2869</v>
      </c>
      <c r="I207" t="s">
        <v>4319</v>
      </c>
      <c r="J207" t="s">
        <v>4320</v>
      </c>
      <c r="K207" t="s">
        <v>4321</v>
      </c>
      <c r="M207" t="s">
        <v>4322</v>
      </c>
      <c r="O207">
        <v>1300</v>
      </c>
      <c r="P207" t="s">
        <v>2869</v>
      </c>
      <c r="Q207" t="s">
        <v>2441</v>
      </c>
      <c r="R207" t="s">
        <v>4323</v>
      </c>
      <c r="S207" t="s">
        <v>4324</v>
      </c>
      <c r="V207" t="s">
        <v>2895</v>
      </c>
      <c r="W207" t="s">
        <v>4325</v>
      </c>
      <c r="X207" t="s">
        <v>3002</v>
      </c>
      <c r="Y207" t="s">
        <v>4326</v>
      </c>
      <c r="AC207" t="s">
        <v>4327</v>
      </c>
      <c r="AD207" t="s">
        <v>4328</v>
      </c>
      <c r="AE207" t="s">
        <v>2393</v>
      </c>
      <c r="AF207" t="s">
        <v>2393</v>
      </c>
      <c r="AG207" t="s">
        <v>2393</v>
      </c>
      <c r="AH207" t="s">
        <v>2393</v>
      </c>
      <c r="AI207" t="e">
        <v>#N/A</v>
      </c>
      <c r="AJ207" t="s">
        <v>2393</v>
      </c>
      <c r="AK207" t="s">
        <v>2393</v>
      </c>
      <c r="AL207" t="s">
        <v>2393</v>
      </c>
      <c r="AM207" t="s">
        <v>2393</v>
      </c>
      <c r="AN207" t="e">
        <v>#N/A</v>
      </c>
      <c r="AO207" t="s">
        <v>2393</v>
      </c>
      <c r="AP207" t="s">
        <v>2393</v>
      </c>
      <c r="AQ207" t="s">
        <v>2393</v>
      </c>
      <c r="AR207" t="s">
        <v>2393</v>
      </c>
      <c r="AS207" t="e">
        <v>#N/A</v>
      </c>
      <c r="AT207" t="s">
        <v>2393</v>
      </c>
      <c r="AU207" t="s">
        <v>2393</v>
      </c>
      <c r="AV207" t="e">
        <v>#N/A</v>
      </c>
      <c r="AW207" t="s">
        <v>2393</v>
      </c>
      <c r="AX207" t="s">
        <v>2393</v>
      </c>
      <c r="AY207" t="s">
        <v>2393</v>
      </c>
      <c r="AZ207" t="s">
        <v>2393</v>
      </c>
      <c r="BA207" t="s">
        <v>2393</v>
      </c>
      <c r="BB207" t="s">
        <v>2393</v>
      </c>
      <c r="BC207" t="s">
        <v>2393</v>
      </c>
      <c r="BD207" t="s">
        <v>2393</v>
      </c>
      <c r="BE207" t="s">
        <v>2393</v>
      </c>
      <c r="BF207" t="s">
        <v>2393</v>
      </c>
      <c r="BG207" t="s">
        <v>2393</v>
      </c>
      <c r="BH207" t="s">
        <v>2393</v>
      </c>
      <c r="BI207" t="s">
        <v>2393</v>
      </c>
      <c r="BJ207" t="s">
        <v>2393</v>
      </c>
      <c r="BK207" t="s">
        <v>2393</v>
      </c>
      <c r="BL207" t="s">
        <v>2393</v>
      </c>
      <c r="BM207" t="s">
        <v>2393</v>
      </c>
      <c r="BN207" t="s">
        <v>2393</v>
      </c>
      <c r="BO207" t="s">
        <v>2393</v>
      </c>
      <c r="BP207" t="s">
        <v>2393</v>
      </c>
      <c r="BQ207" t="s">
        <v>2393</v>
      </c>
      <c r="BR207" t="s">
        <v>2393</v>
      </c>
      <c r="BS207" t="s">
        <v>2393</v>
      </c>
      <c r="BT207" t="s">
        <v>2393</v>
      </c>
      <c r="BU207" t="s">
        <v>2455</v>
      </c>
      <c r="BV207" t="s">
        <v>2454</v>
      </c>
      <c r="BX207" s="4" t="e">
        <f>INDEX(Table2[#All],MATCH(TEXT(JETNET[[#This Row],[SERNBR]],"000"),Table2[[#All],[SERIAL NUMBER]],0),MATCH("NAME",Table2[#Headers],0))</f>
        <v>#N/A</v>
      </c>
      <c r="BY207" s="4" t="e">
        <f>INDEX(Table2[#All],MATCH(TEXT(JETNET[[#This Row],[SERNBR]],"000"),Table2[[#All],[SERIAL NUMBER]],0),MATCH("N-NUMBER",Table2[#Headers],0))</f>
        <v>#N/A</v>
      </c>
      <c r="BZ207" s="4" t="e">
        <f>"N"&amp;JETNET[[#This Row],[Current N Reg]]&lt;&gt;JETNET[[#This Row],[REGNBR]]</f>
        <v>#N/A</v>
      </c>
    </row>
    <row r="208" spans="1:78" hidden="1" x14ac:dyDescent="0.25">
      <c r="A208" t="s">
        <v>2377</v>
      </c>
      <c r="B208" t="s">
        <v>125</v>
      </c>
      <c r="C208">
        <v>315</v>
      </c>
      <c r="D208" t="s">
        <v>1877</v>
      </c>
      <c r="E208" t="s">
        <v>4318</v>
      </c>
      <c r="F208" t="s">
        <v>3421</v>
      </c>
      <c r="H208" t="s">
        <v>2869</v>
      </c>
      <c r="I208" t="s">
        <v>2382</v>
      </c>
      <c r="J208" t="s">
        <v>4320</v>
      </c>
      <c r="K208" t="s">
        <v>4329</v>
      </c>
      <c r="L208" t="s">
        <v>4330</v>
      </c>
      <c r="M208" t="s">
        <v>4331</v>
      </c>
      <c r="O208">
        <v>2009</v>
      </c>
      <c r="P208" t="s">
        <v>2869</v>
      </c>
      <c r="Q208" t="s">
        <v>2441</v>
      </c>
      <c r="R208" t="s">
        <v>4323</v>
      </c>
      <c r="S208" t="s">
        <v>4324</v>
      </c>
      <c r="V208" t="s">
        <v>2895</v>
      </c>
      <c r="W208" t="s">
        <v>4325</v>
      </c>
      <c r="X208" t="s">
        <v>3002</v>
      </c>
      <c r="AC208" t="s">
        <v>4327</v>
      </c>
      <c r="AD208" t="s">
        <v>4328</v>
      </c>
      <c r="AE208" t="s">
        <v>2393</v>
      </c>
      <c r="AF208" t="s">
        <v>2393</v>
      </c>
      <c r="AG208" t="s">
        <v>2393</v>
      </c>
      <c r="AH208" t="s">
        <v>2393</v>
      </c>
      <c r="AI208" t="e">
        <v>#N/A</v>
      </c>
      <c r="AJ208" t="s">
        <v>2393</v>
      </c>
      <c r="AK208" t="s">
        <v>2393</v>
      </c>
      <c r="AL208" t="s">
        <v>2393</v>
      </c>
      <c r="AM208" t="s">
        <v>2393</v>
      </c>
      <c r="AN208" t="e">
        <v>#N/A</v>
      </c>
      <c r="AO208" t="s">
        <v>2393</v>
      </c>
      <c r="AP208" t="s">
        <v>2393</v>
      </c>
      <c r="AQ208" t="s">
        <v>2393</v>
      </c>
      <c r="AR208" t="s">
        <v>2393</v>
      </c>
      <c r="AS208" t="e">
        <v>#N/A</v>
      </c>
      <c r="AT208" t="s">
        <v>2393</v>
      </c>
      <c r="AU208" t="s">
        <v>2393</v>
      </c>
      <c r="AV208" t="e">
        <v>#N/A</v>
      </c>
      <c r="AW208" t="s">
        <v>2393</v>
      </c>
      <c r="AX208" t="s">
        <v>2393</v>
      </c>
      <c r="AY208" t="s">
        <v>2393</v>
      </c>
      <c r="AZ208" t="s">
        <v>2393</v>
      </c>
      <c r="BA208" t="s">
        <v>2393</v>
      </c>
      <c r="BB208" t="s">
        <v>2393</v>
      </c>
      <c r="BC208" t="s">
        <v>2393</v>
      </c>
      <c r="BD208" t="s">
        <v>2393</v>
      </c>
      <c r="BE208" t="s">
        <v>2393</v>
      </c>
      <c r="BF208" t="s">
        <v>2393</v>
      </c>
      <c r="BG208" t="s">
        <v>2393</v>
      </c>
      <c r="BH208" t="s">
        <v>2393</v>
      </c>
      <c r="BI208" t="s">
        <v>2393</v>
      </c>
      <c r="BJ208" t="s">
        <v>2393</v>
      </c>
      <c r="BK208" t="s">
        <v>2393</v>
      </c>
      <c r="BL208" t="s">
        <v>2393</v>
      </c>
      <c r="BM208" t="s">
        <v>2393</v>
      </c>
      <c r="BN208" t="s">
        <v>2393</v>
      </c>
      <c r="BO208" t="s">
        <v>2393</v>
      </c>
      <c r="BP208" t="s">
        <v>2393</v>
      </c>
      <c r="BQ208" t="s">
        <v>2393</v>
      </c>
      <c r="BR208" t="s">
        <v>2393</v>
      </c>
      <c r="BS208" t="s">
        <v>2393</v>
      </c>
      <c r="BT208" t="s">
        <v>2393</v>
      </c>
      <c r="BU208" t="s">
        <v>2455</v>
      </c>
      <c r="BV208" t="s">
        <v>2393</v>
      </c>
      <c r="BX208" s="4" t="e">
        <f>INDEX(Table2[#All],MATCH(TEXT(JETNET[[#This Row],[SERNBR]],"000"),Table2[[#All],[SERIAL NUMBER]],0),MATCH("NAME",Table2[#Headers],0))</f>
        <v>#N/A</v>
      </c>
      <c r="BY208" s="4" t="e">
        <f>INDEX(Table2[#All],MATCH(TEXT(JETNET[[#This Row],[SERNBR]],"000"),Table2[[#All],[SERIAL NUMBER]],0),MATCH("N-NUMBER",Table2[#Headers],0))</f>
        <v>#N/A</v>
      </c>
      <c r="BZ208" s="4" t="e">
        <f>"N"&amp;JETNET[[#This Row],[Current N Reg]]&lt;&gt;JETNET[[#This Row],[REGNBR]]</f>
        <v>#N/A</v>
      </c>
    </row>
    <row r="209" spans="1:78" hidden="1" x14ac:dyDescent="0.25">
      <c r="A209" t="s">
        <v>2377</v>
      </c>
      <c r="B209" t="s">
        <v>125</v>
      </c>
      <c r="C209">
        <v>316</v>
      </c>
      <c r="D209" t="s">
        <v>4332</v>
      </c>
      <c r="E209" t="s">
        <v>4332</v>
      </c>
      <c r="F209" t="s">
        <v>4333</v>
      </c>
      <c r="H209" t="s">
        <v>4334</v>
      </c>
      <c r="I209" t="s">
        <v>2382</v>
      </c>
      <c r="J209" t="s">
        <v>4335</v>
      </c>
      <c r="M209" t="s">
        <v>2505</v>
      </c>
      <c r="P209" t="s">
        <v>2505</v>
      </c>
      <c r="Q209" t="s">
        <v>2400</v>
      </c>
      <c r="V209" t="s">
        <v>4336</v>
      </c>
      <c r="W209" t="s">
        <v>4337</v>
      </c>
      <c r="Z209" t="s">
        <v>4338</v>
      </c>
      <c r="AA209" t="s">
        <v>4338</v>
      </c>
      <c r="AC209" t="s">
        <v>2393</v>
      </c>
      <c r="AD209" t="s">
        <v>4339</v>
      </c>
      <c r="AE209" t="s">
        <v>2112</v>
      </c>
      <c r="AF209" t="s">
        <v>2564</v>
      </c>
      <c r="AG209" t="s">
        <v>2512</v>
      </c>
      <c r="AH209" t="s">
        <v>2485</v>
      </c>
      <c r="AI209" t="e">
        <v>#N/A</v>
      </c>
      <c r="AJ209" t="s">
        <v>2393</v>
      </c>
      <c r="AK209" t="s">
        <v>2393</v>
      </c>
      <c r="AL209" t="s">
        <v>2393</v>
      </c>
      <c r="AM209" t="s">
        <v>2393</v>
      </c>
      <c r="AN209" t="e">
        <v>#N/A</v>
      </c>
      <c r="AO209" t="s">
        <v>2393</v>
      </c>
      <c r="AP209" t="s">
        <v>2393</v>
      </c>
      <c r="AQ209" t="s">
        <v>2393</v>
      </c>
      <c r="AR209" t="s">
        <v>2393</v>
      </c>
      <c r="AS209" t="e">
        <v>#N/A</v>
      </c>
      <c r="AT209" t="s">
        <v>2393</v>
      </c>
      <c r="AU209" t="s">
        <v>2393</v>
      </c>
      <c r="AV209" t="e">
        <v>#N/A</v>
      </c>
      <c r="AW209" t="s">
        <v>2393</v>
      </c>
      <c r="AX209" t="s">
        <v>2393</v>
      </c>
      <c r="AY209" t="s">
        <v>2393</v>
      </c>
      <c r="AZ209" t="s">
        <v>2393</v>
      </c>
      <c r="BA209" t="s">
        <v>2393</v>
      </c>
      <c r="BB209" t="s">
        <v>2393</v>
      </c>
      <c r="BC209" t="s">
        <v>2393</v>
      </c>
      <c r="BD209" t="s">
        <v>2393</v>
      </c>
      <c r="BE209" t="s">
        <v>2393</v>
      </c>
      <c r="BF209" t="s">
        <v>2393</v>
      </c>
      <c r="BG209" t="s">
        <v>2393</v>
      </c>
      <c r="BH209" t="s">
        <v>2393</v>
      </c>
      <c r="BI209" t="s">
        <v>2393</v>
      </c>
      <c r="BJ209" t="s">
        <v>2393</v>
      </c>
      <c r="BK209" t="s">
        <v>2393</v>
      </c>
      <c r="BL209" t="s">
        <v>2393</v>
      </c>
      <c r="BM209" t="s">
        <v>2393</v>
      </c>
      <c r="BN209" t="s">
        <v>2393</v>
      </c>
      <c r="BO209" t="s">
        <v>2393</v>
      </c>
      <c r="BP209" t="s">
        <v>2393</v>
      </c>
      <c r="BQ209" t="s">
        <v>2393</v>
      </c>
      <c r="BR209" t="s">
        <v>2393</v>
      </c>
      <c r="BS209" t="s">
        <v>2393</v>
      </c>
      <c r="BT209" t="s">
        <v>2393</v>
      </c>
      <c r="BU209" t="s">
        <v>2393</v>
      </c>
      <c r="BV209" t="s">
        <v>2393</v>
      </c>
      <c r="BX209" s="4" t="str">
        <f>INDEX(Table2[#All],MATCH(TEXT(JETNET[[#This Row],[SERNBR]],"000"),Table2[[#All],[SERIAL NUMBER]],0),MATCH("NAME",Table2[#Headers],0))</f>
        <v>BANK OF UTAH TRUSTEE</v>
      </c>
      <c r="BY209" s="4" t="str">
        <f>INDEX(Table2[#All],MATCH(TEXT(JETNET[[#This Row],[SERNBR]],"000"),Table2[[#All],[SERIAL NUMBER]],0),MATCH("N-NUMBER",Table2[#Headers],0))</f>
        <v>963CH</v>
      </c>
      <c r="BZ209" s="4" t="b">
        <f>"N"&amp;JETNET[[#This Row],[Current N Reg]]&lt;&gt;JETNET[[#This Row],[REGNBR]]</f>
        <v>0</v>
      </c>
    </row>
    <row r="210" spans="1:78" hidden="1" x14ac:dyDescent="0.25">
      <c r="A210" t="s">
        <v>2377</v>
      </c>
      <c r="B210" t="s">
        <v>125</v>
      </c>
      <c r="C210">
        <v>317</v>
      </c>
      <c r="D210" t="s">
        <v>99</v>
      </c>
      <c r="E210" t="s">
        <v>99</v>
      </c>
      <c r="F210" t="s">
        <v>3268</v>
      </c>
      <c r="G210" t="s">
        <v>3269</v>
      </c>
      <c r="H210" t="s">
        <v>2381</v>
      </c>
      <c r="I210" t="s">
        <v>2459</v>
      </c>
      <c r="J210" t="s">
        <v>3270</v>
      </c>
      <c r="K210" t="s">
        <v>3271</v>
      </c>
      <c r="L210" t="s">
        <v>3272</v>
      </c>
      <c r="M210" t="s">
        <v>3273</v>
      </c>
      <c r="N210" t="s">
        <v>3269</v>
      </c>
      <c r="O210">
        <v>39441</v>
      </c>
      <c r="P210" t="s">
        <v>2381</v>
      </c>
      <c r="Q210" t="s">
        <v>2400</v>
      </c>
      <c r="R210" t="s">
        <v>3274</v>
      </c>
      <c r="S210" t="s">
        <v>3275</v>
      </c>
      <c r="T210" t="s">
        <v>3276</v>
      </c>
      <c r="V210" t="s">
        <v>3277</v>
      </c>
      <c r="W210" t="s">
        <v>3278</v>
      </c>
      <c r="X210" t="s">
        <v>3279</v>
      </c>
      <c r="Y210" t="s">
        <v>3280</v>
      </c>
      <c r="Z210" t="s">
        <v>3276</v>
      </c>
      <c r="AA210" t="s">
        <v>3276</v>
      </c>
      <c r="AC210" t="s">
        <v>2393</v>
      </c>
      <c r="AD210" t="s">
        <v>4340</v>
      </c>
      <c r="AE210" t="s">
        <v>3282</v>
      </c>
      <c r="AF210" t="s">
        <v>3283</v>
      </c>
      <c r="AG210" t="s">
        <v>3284</v>
      </c>
      <c r="AH210" t="s">
        <v>3269</v>
      </c>
      <c r="AI210" t="e">
        <v>#N/A</v>
      </c>
      <c r="AJ210" t="s">
        <v>2393</v>
      </c>
      <c r="AK210" t="s">
        <v>2393</v>
      </c>
      <c r="AL210" t="s">
        <v>2393</v>
      </c>
      <c r="AM210" t="s">
        <v>2393</v>
      </c>
      <c r="AN210" t="e">
        <v>#N/A</v>
      </c>
      <c r="AO210" t="s">
        <v>2393</v>
      </c>
      <c r="AP210" t="s">
        <v>2393</v>
      </c>
      <c r="AQ210" t="s">
        <v>2393</v>
      </c>
      <c r="AR210" t="s">
        <v>2393</v>
      </c>
      <c r="AS210" t="e">
        <v>#N/A</v>
      </c>
      <c r="AT210" t="s">
        <v>2393</v>
      </c>
      <c r="AU210" t="s">
        <v>2393</v>
      </c>
      <c r="AV210" t="e">
        <v>#N/A</v>
      </c>
      <c r="AW210" t="s">
        <v>3285</v>
      </c>
      <c r="AX210" t="s">
        <v>3286</v>
      </c>
      <c r="AY210" t="s">
        <v>2393</v>
      </c>
      <c r="AZ210" t="s">
        <v>3273</v>
      </c>
      <c r="BA210" t="s">
        <v>3287</v>
      </c>
      <c r="BB210" t="s">
        <v>3288</v>
      </c>
      <c r="BC210" t="s">
        <v>3289</v>
      </c>
      <c r="BD210" t="s">
        <v>3275</v>
      </c>
      <c r="BE210" t="s">
        <v>3290</v>
      </c>
      <c r="BF210" t="s">
        <v>2393</v>
      </c>
      <c r="BG210" t="s">
        <v>2393</v>
      </c>
      <c r="BH210" t="s">
        <v>2393</v>
      </c>
      <c r="BI210" t="s">
        <v>2393</v>
      </c>
      <c r="BJ210" t="s">
        <v>2393</v>
      </c>
      <c r="BK210" t="s">
        <v>2393</v>
      </c>
      <c r="BL210" t="s">
        <v>2393</v>
      </c>
      <c r="BM210" t="s">
        <v>2393</v>
      </c>
      <c r="BN210" t="s">
        <v>2393</v>
      </c>
      <c r="BO210" t="s">
        <v>2393</v>
      </c>
      <c r="BP210" t="s">
        <v>2393</v>
      </c>
      <c r="BQ210" t="s">
        <v>2393</v>
      </c>
      <c r="BR210" t="s">
        <v>2393</v>
      </c>
      <c r="BS210" t="s">
        <v>2393</v>
      </c>
      <c r="BT210" t="s">
        <v>2393</v>
      </c>
      <c r="BU210" t="s">
        <v>2394</v>
      </c>
      <c r="BV210" t="s">
        <v>2394</v>
      </c>
      <c r="BX210" s="4" t="str">
        <f>INDEX(Table2[#All],MATCH(TEXT(JETNET[[#This Row],[SERNBR]],"000"),Table2[[#All],[SERIAL NUMBER]],0),MATCH("NAME",Table2[#Headers],0))</f>
        <v>TVPX AIRCRAFT SOLUTIONS INC TRUSTEE</v>
      </c>
      <c r="BY210" s="4" t="str">
        <f>INDEX(Table2[#All],MATCH(TEXT(JETNET[[#This Row],[SERNBR]],"000"),Table2[[#All],[SERIAL NUMBER]],0),MATCH("N-NUMBER",Table2[#Headers],0))</f>
        <v>622SF</v>
      </c>
      <c r="BZ210" s="4" t="b">
        <f>"N"&amp;JETNET[[#This Row],[Current N Reg]]&lt;&gt;JETNET[[#This Row],[REGNBR]]</f>
        <v>0</v>
      </c>
    </row>
    <row r="211" spans="1:78" hidden="1" x14ac:dyDescent="0.25">
      <c r="A211" t="s">
        <v>2377</v>
      </c>
      <c r="B211" t="s">
        <v>125</v>
      </c>
      <c r="C211">
        <v>317</v>
      </c>
      <c r="D211" t="s">
        <v>99</v>
      </c>
      <c r="E211" t="s">
        <v>99</v>
      </c>
      <c r="F211" t="s">
        <v>3268</v>
      </c>
      <c r="G211" t="s">
        <v>3269</v>
      </c>
      <c r="H211" t="s">
        <v>2381</v>
      </c>
      <c r="I211" t="s">
        <v>2382</v>
      </c>
      <c r="J211" t="s">
        <v>3270</v>
      </c>
      <c r="K211" t="s">
        <v>3271</v>
      </c>
      <c r="L211" t="s">
        <v>3272</v>
      </c>
      <c r="M211" t="s">
        <v>3273</v>
      </c>
      <c r="N211" t="s">
        <v>3269</v>
      </c>
      <c r="O211">
        <v>39441</v>
      </c>
      <c r="P211" t="s">
        <v>2381</v>
      </c>
      <c r="Q211" t="s">
        <v>2400</v>
      </c>
      <c r="R211" t="s">
        <v>3274</v>
      </c>
      <c r="S211" t="s">
        <v>3275</v>
      </c>
      <c r="T211" t="s">
        <v>3276</v>
      </c>
      <c r="Z211" t="s">
        <v>3276</v>
      </c>
      <c r="AC211" t="s">
        <v>2393</v>
      </c>
      <c r="AD211" t="s">
        <v>4340</v>
      </c>
      <c r="AE211" t="s">
        <v>3282</v>
      </c>
      <c r="AF211" t="s">
        <v>3283</v>
      </c>
      <c r="AG211" t="s">
        <v>3284</v>
      </c>
      <c r="AH211" t="s">
        <v>3269</v>
      </c>
      <c r="AI211" t="e">
        <v>#N/A</v>
      </c>
      <c r="AJ211" t="s">
        <v>2393</v>
      </c>
      <c r="AK211" t="s">
        <v>2393</v>
      </c>
      <c r="AL211" t="s">
        <v>2393</v>
      </c>
      <c r="AM211" t="s">
        <v>2393</v>
      </c>
      <c r="AN211" t="e">
        <v>#N/A</v>
      </c>
      <c r="AO211" t="s">
        <v>2393</v>
      </c>
      <c r="AP211" t="s">
        <v>2393</v>
      </c>
      <c r="AQ211" t="s">
        <v>2393</v>
      </c>
      <c r="AR211" t="s">
        <v>2393</v>
      </c>
      <c r="AS211" t="e">
        <v>#N/A</v>
      </c>
      <c r="AT211" t="s">
        <v>2393</v>
      </c>
      <c r="AU211" t="s">
        <v>2393</v>
      </c>
      <c r="AV211" t="e">
        <v>#N/A</v>
      </c>
      <c r="AW211" t="s">
        <v>3285</v>
      </c>
      <c r="AX211" t="s">
        <v>3286</v>
      </c>
      <c r="AY211" t="s">
        <v>2393</v>
      </c>
      <c r="AZ211" t="s">
        <v>3273</v>
      </c>
      <c r="BA211" t="s">
        <v>3287</v>
      </c>
      <c r="BB211" t="s">
        <v>3288</v>
      </c>
      <c r="BC211" t="s">
        <v>3289</v>
      </c>
      <c r="BD211" t="s">
        <v>3275</v>
      </c>
      <c r="BE211" t="s">
        <v>3290</v>
      </c>
      <c r="BF211" t="s">
        <v>2393</v>
      </c>
      <c r="BG211" t="s">
        <v>2393</v>
      </c>
      <c r="BH211" t="s">
        <v>2393</v>
      </c>
      <c r="BI211" t="s">
        <v>2393</v>
      </c>
      <c r="BJ211" t="s">
        <v>2393</v>
      </c>
      <c r="BK211" t="s">
        <v>2393</v>
      </c>
      <c r="BL211" t="s">
        <v>2393</v>
      </c>
      <c r="BM211" t="s">
        <v>2393</v>
      </c>
      <c r="BN211" t="s">
        <v>2393</v>
      </c>
      <c r="BO211" t="s">
        <v>2393</v>
      </c>
      <c r="BP211" t="s">
        <v>2393</v>
      </c>
      <c r="BQ211" t="s">
        <v>2393</v>
      </c>
      <c r="BR211" t="s">
        <v>2393</v>
      </c>
      <c r="BS211" t="s">
        <v>2393</v>
      </c>
      <c r="BT211" t="s">
        <v>2393</v>
      </c>
      <c r="BU211" t="s">
        <v>2394</v>
      </c>
      <c r="BV211" t="s">
        <v>2393</v>
      </c>
      <c r="BX211" s="4" t="str">
        <f>INDEX(Table2[#All],MATCH(TEXT(JETNET[[#This Row],[SERNBR]],"000"),Table2[[#All],[SERIAL NUMBER]],0),MATCH("NAME",Table2[#Headers],0))</f>
        <v>TVPX AIRCRAFT SOLUTIONS INC TRUSTEE</v>
      </c>
      <c r="BY211" s="4" t="str">
        <f>INDEX(Table2[#All],MATCH(TEXT(JETNET[[#This Row],[SERNBR]],"000"),Table2[[#All],[SERIAL NUMBER]],0),MATCH("N-NUMBER",Table2[#Headers],0))</f>
        <v>622SF</v>
      </c>
      <c r="BZ211" s="4" t="b">
        <f>"N"&amp;JETNET[[#This Row],[Current N Reg]]&lt;&gt;JETNET[[#This Row],[REGNBR]]</f>
        <v>0</v>
      </c>
    </row>
    <row r="212" spans="1:78" hidden="1" x14ac:dyDescent="0.25">
      <c r="A212" t="s">
        <v>2377</v>
      </c>
      <c r="B212" t="s">
        <v>125</v>
      </c>
      <c r="C212">
        <v>318</v>
      </c>
      <c r="D212" t="s">
        <v>1873</v>
      </c>
      <c r="E212" t="s">
        <v>4341</v>
      </c>
      <c r="F212" t="s">
        <v>4342</v>
      </c>
      <c r="H212" t="s">
        <v>3738</v>
      </c>
      <c r="I212" t="s">
        <v>2459</v>
      </c>
      <c r="J212" t="s">
        <v>4343</v>
      </c>
      <c r="K212" t="s">
        <v>4344</v>
      </c>
      <c r="M212" t="s">
        <v>4345</v>
      </c>
      <c r="O212">
        <v>600014</v>
      </c>
      <c r="P212" t="s">
        <v>3738</v>
      </c>
      <c r="Q212" t="s">
        <v>2690</v>
      </c>
      <c r="R212" t="s">
        <v>4346</v>
      </c>
      <c r="T212" t="s">
        <v>4347</v>
      </c>
      <c r="V212" t="s">
        <v>4348</v>
      </c>
      <c r="W212" t="s">
        <v>4349</v>
      </c>
      <c r="X212" t="s">
        <v>2575</v>
      </c>
      <c r="Z212" t="s">
        <v>4347</v>
      </c>
      <c r="AC212" t="s">
        <v>2393</v>
      </c>
      <c r="AD212" t="s">
        <v>4350</v>
      </c>
      <c r="AE212" t="s">
        <v>2393</v>
      </c>
      <c r="AF212" t="s">
        <v>2393</v>
      </c>
      <c r="AG212" t="s">
        <v>2393</v>
      </c>
      <c r="AH212" t="s">
        <v>2393</v>
      </c>
      <c r="AI212" t="e">
        <v>#N/A</v>
      </c>
      <c r="AJ212" t="s">
        <v>2393</v>
      </c>
      <c r="AK212" t="s">
        <v>2393</v>
      </c>
      <c r="AL212" t="s">
        <v>2393</v>
      </c>
      <c r="AM212" t="s">
        <v>2393</v>
      </c>
      <c r="AN212" t="e">
        <v>#N/A</v>
      </c>
      <c r="AO212" t="s">
        <v>2393</v>
      </c>
      <c r="AP212" t="s">
        <v>2393</v>
      </c>
      <c r="AQ212" t="s">
        <v>2393</v>
      </c>
      <c r="AR212" t="s">
        <v>2393</v>
      </c>
      <c r="AS212" t="e">
        <v>#N/A</v>
      </c>
      <c r="AT212" t="s">
        <v>2393</v>
      </c>
      <c r="AU212" t="s">
        <v>2393</v>
      </c>
      <c r="AV212" t="e">
        <v>#N/A</v>
      </c>
      <c r="AW212" t="s">
        <v>2393</v>
      </c>
      <c r="AX212" t="s">
        <v>2393</v>
      </c>
      <c r="AY212" t="s">
        <v>2393</v>
      </c>
      <c r="AZ212" t="s">
        <v>2393</v>
      </c>
      <c r="BA212" t="s">
        <v>2393</v>
      </c>
      <c r="BB212" t="s">
        <v>2393</v>
      </c>
      <c r="BC212" t="s">
        <v>2393</v>
      </c>
      <c r="BD212" t="s">
        <v>2393</v>
      </c>
      <c r="BE212" t="s">
        <v>2393</v>
      </c>
      <c r="BF212" t="s">
        <v>2393</v>
      </c>
      <c r="BG212" t="s">
        <v>2393</v>
      </c>
      <c r="BH212" t="s">
        <v>2393</v>
      </c>
      <c r="BI212" t="s">
        <v>2393</v>
      </c>
      <c r="BJ212" t="s">
        <v>2393</v>
      </c>
      <c r="BK212" t="s">
        <v>2393</v>
      </c>
      <c r="BL212" t="s">
        <v>2393</v>
      </c>
      <c r="BM212" t="s">
        <v>2393</v>
      </c>
      <c r="BN212" t="s">
        <v>2393</v>
      </c>
      <c r="BO212" t="s">
        <v>2393</v>
      </c>
      <c r="BP212" t="s">
        <v>2393</v>
      </c>
      <c r="BQ212" t="s">
        <v>2393</v>
      </c>
      <c r="BR212" t="s">
        <v>2393</v>
      </c>
      <c r="BS212" t="s">
        <v>2393</v>
      </c>
      <c r="BT212" t="s">
        <v>2393</v>
      </c>
      <c r="BU212" t="s">
        <v>2455</v>
      </c>
      <c r="BV212" t="s">
        <v>2393</v>
      </c>
      <c r="BX212" s="4" t="e">
        <f>INDEX(Table2[#All],MATCH(TEXT(JETNET[[#This Row],[SERNBR]],"000"),Table2[[#All],[SERIAL NUMBER]],0),MATCH("NAME",Table2[#Headers],0))</f>
        <v>#N/A</v>
      </c>
      <c r="BY212" s="4" t="e">
        <f>INDEX(Table2[#All],MATCH(TEXT(JETNET[[#This Row],[SERNBR]],"000"),Table2[[#All],[SERIAL NUMBER]],0),MATCH("N-NUMBER",Table2[#Headers],0))</f>
        <v>#N/A</v>
      </c>
      <c r="BZ212" s="4" t="e">
        <f>"N"&amp;JETNET[[#This Row],[Current N Reg]]&lt;&gt;JETNET[[#This Row],[REGNBR]]</f>
        <v>#N/A</v>
      </c>
    </row>
    <row r="213" spans="1:78" hidden="1" x14ac:dyDescent="0.25">
      <c r="A213" t="s">
        <v>2377</v>
      </c>
      <c r="B213" t="s">
        <v>125</v>
      </c>
      <c r="C213">
        <v>318</v>
      </c>
      <c r="D213" t="s">
        <v>1873</v>
      </c>
      <c r="E213" t="s">
        <v>4341</v>
      </c>
      <c r="F213" t="s">
        <v>4342</v>
      </c>
      <c r="H213" t="s">
        <v>3738</v>
      </c>
      <c r="I213" t="s">
        <v>2382</v>
      </c>
      <c r="J213" t="s">
        <v>4343</v>
      </c>
      <c r="K213" t="s">
        <v>4344</v>
      </c>
      <c r="M213" t="s">
        <v>4345</v>
      </c>
      <c r="O213">
        <v>600014</v>
      </c>
      <c r="P213" t="s">
        <v>3738</v>
      </c>
      <c r="Q213" t="s">
        <v>2690</v>
      </c>
      <c r="R213" t="s">
        <v>4346</v>
      </c>
      <c r="T213" t="s">
        <v>4347</v>
      </c>
      <c r="V213" t="s">
        <v>4351</v>
      </c>
      <c r="W213" t="s">
        <v>4352</v>
      </c>
      <c r="X213" t="s">
        <v>2575</v>
      </c>
      <c r="Y213" t="s">
        <v>4346</v>
      </c>
      <c r="Z213" t="s">
        <v>4353</v>
      </c>
      <c r="AA213" t="s">
        <v>4354</v>
      </c>
      <c r="AB213" t="s">
        <v>4353</v>
      </c>
      <c r="AC213" t="s">
        <v>2393</v>
      </c>
      <c r="AD213" t="s">
        <v>4350</v>
      </c>
      <c r="AE213" t="s">
        <v>2393</v>
      </c>
      <c r="AF213" t="s">
        <v>2393</v>
      </c>
      <c r="AG213" t="s">
        <v>2393</v>
      </c>
      <c r="AH213" t="s">
        <v>2393</v>
      </c>
      <c r="AI213" t="e">
        <v>#N/A</v>
      </c>
      <c r="AJ213" t="s">
        <v>2393</v>
      </c>
      <c r="AK213" t="s">
        <v>2393</v>
      </c>
      <c r="AL213" t="s">
        <v>2393</v>
      </c>
      <c r="AM213" t="s">
        <v>2393</v>
      </c>
      <c r="AN213" t="e">
        <v>#N/A</v>
      </c>
      <c r="AO213" t="s">
        <v>2393</v>
      </c>
      <c r="AP213" t="s">
        <v>2393</v>
      </c>
      <c r="AQ213" t="s">
        <v>2393</v>
      </c>
      <c r="AR213" t="s">
        <v>2393</v>
      </c>
      <c r="AS213" t="e">
        <v>#N/A</v>
      </c>
      <c r="AT213" t="s">
        <v>2393</v>
      </c>
      <c r="AU213" t="s">
        <v>2393</v>
      </c>
      <c r="AV213" t="e">
        <v>#N/A</v>
      </c>
      <c r="AW213" t="s">
        <v>2393</v>
      </c>
      <c r="AX213" t="s">
        <v>2393</v>
      </c>
      <c r="AY213" t="s">
        <v>2393</v>
      </c>
      <c r="AZ213" t="s">
        <v>2393</v>
      </c>
      <c r="BA213" t="s">
        <v>2393</v>
      </c>
      <c r="BB213" t="s">
        <v>2393</v>
      </c>
      <c r="BC213" t="s">
        <v>2393</v>
      </c>
      <c r="BD213" t="s">
        <v>2393</v>
      </c>
      <c r="BE213" t="s">
        <v>2393</v>
      </c>
      <c r="BF213" t="s">
        <v>2393</v>
      </c>
      <c r="BG213" t="s">
        <v>2393</v>
      </c>
      <c r="BH213" t="s">
        <v>2393</v>
      </c>
      <c r="BI213" t="s">
        <v>2393</v>
      </c>
      <c r="BJ213" t="s">
        <v>2393</v>
      </c>
      <c r="BK213" t="s">
        <v>2393</v>
      </c>
      <c r="BL213" t="s">
        <v>2393</v>
      </c>
      <c r="BM213" t="s">
        <v>2393</v>
      </c>
      <c r="BN213" t="s">
        <v>2393</v>
      </c>
      <c r="BO213" t="s">
        <v>2393</v>
      </c>
      <c r="BP213" t="s">
        <v>2393</v>
      </c>
      <c r="BQ213" t="s">
        <v>2393</v>
      </c>
      <c r="BR213" t="s">
        <v>2393</v>
      </c>
      <c r="BS213" t="s">
        <v>2393</v>
      </c>
      <c r="BT213" t="s">
        <v>2393</v>
      </c>
      <c r="BU213" t="s">
        <v>2455</v>
      </c>
      <c r="BV213" t="s">
        <v>2455</v>
      </c>
      <c r="BX213" s="4" t="e">
        <f>INDEX(Table2[#All],MATCH(TEXT(JETNET[[#This Row],[SERNBR]],"000"),Table2[[#All],[SERIAL NUMBER]],0),MATCH("NAME",Table2[#Headers],0))</f>
        <v>#N/A</v>
      </c>
      <c r="BY213" s="4" t="e">
        <f>INDEX(Table2[#All],MATCH(TEXT(JETNET[[#This Row],[SERNBR]],"000"),Table2[[#All],[SERIAL NUMBER]],0),MATCH("N-NUMBER",Table2[#Headers],0))</f>
        <v>#N/A</v>
      </c>
      <c r="BZ213" s="4" t="e">
        <f>"N"&amp;JETNET[[#This Row],[Current N Reg]]&lt;&gt;JETNET[[#This Row],[REGNBR]]</f>
        <v>#N/A</v>
      </c>
    </row>
    <row r="214" spans="1:78" hidden="1" x14ac:dyDescent="0.25">
      <c r="A214" t="s">
        <v>2377</v>
      </c>
      <c r="B214" t="s">
        <v>125</v>
      </c>
      <c r="C214">
        <v>319</v>
      </c>
      <c r="D214" t="s">
        <v>103</v>
      </c>
      <c r="E214" t="s">
        <v>103</v>
      </c>
      <c r="F214" t="s">
        <v>3254</v>
      </c>
      <c r="G214" t="s">
        <v>3255</v>
      </c>
      <c r="H214" t="s">
        <v>2381</v>
      </c>
      <c r="I214" t="s">
        <v>2459</v>
      </c>
      <c r="J214" t="s">
        <v>3256</v>
      </c>
      <c r="K214" t="s">
        <v>3257</v>
      </c>
      <c r="M214" t="s">
        <v>3258</v>
      </c>
      <c r="N214" t="s">
        <v>3255</v>
      </c>
      <c r="O214">
        <v>63131</v>
      </c>
      <c r="P214" t="s">
        <v>2381</v>
      </c>
      <c r="Q214" t="s">
        <v>2400</v>
      </c>
      <c r="T214" t="s">
        <v>3259</v>
      </c>
      <c r="V214" t="s">
        <v>3260</v>
      </c>
      <c r="W214" t="s">
        <v>3261</v>
      </c>
      <c r="X214" t="s">
        <v>2655</v>
      </c>
      <c r="Z214" t="s">
        <v>3259</v>
      </c>
      <c r="AC214" t="s">
        <v>2393</v>
      </c>
      <c r="AD214" t="s">
        <v>4355</v>
      </c>
      <c r="AE214" t="s">
        <v>1135</v>
      </c>
      <c r="AF214" t="s">
        <v>4356</v>
      </c>
      <c r="AG214" t="s">
        <v>3264</v>
      </c>
      <c r="AH214" t="s">
        <v>3255</v>
      </c>
      <c r="AI214" t="e">
        <v>#N/A</v>
      </c>
      <c r="AJ214" t="s">
        <v>2393</v>
      </c>
      <c r="AK214" t="s">
        <v>2393</v>
      </c>
      <c r="AL214" t="s">
        <v>2393</v>
      </c>
      <c r="AM214" t="s">
        <v>2393</v>
      </c>
      <c r="AN214" t="e">
        <v>#N/A</v>
      </c>
      <c r="AO214" t="s">
        <v>2393</v>
      </c>
      <c r="AP214" t="s">
        <v>2393</v>
      </c>
      <c r="AQ214" t="s">
        <v>2393</v>
      </c>
      <c r="AR214" t="s">
        <v>2393</v>
      </c>
      <c r="AS214" t="e">
        <v>#N/A</v>
      </c>
      <c r="AT214" t="s">
        <v>2393</v>
      </c>
      <c r="AU214" t="s">
        <v>2393</v>
      </c>
      <c r="AV214" t="e">
        <v>#N/A</v>
      </c>
      <c r="AW214" t="s">
        <v>2393</v>
      </c>
      <c r="AX214" t="s">
        <v>2393</v>
      </c>
      <c r="AY214" t="s">
        <v>2393</v>
      </c>
      <c r="AZ214" t="s">
        <v>2393</v>
      </c>
      <c r="BA214" t="s">
        <v>2393</v>
      </c>
      <c r="BB214" t="s">
        <v>2393</v>
      </c>
      <c r="BC214" t="s">
        <v>2393</v>
      </c>
      <c r="BD214" t="s">
        <v>2393</v>
      </c>
      <c r="BE214" t="s">
        <v>2393</v>
      </c>
      <c r="BF214" t="s">
        <v>2393</v>
      </c>
      <c r="BG214" t="s">
        <v>2393</v>
      </c>
      <c r="BH214" t="s">
        <v>2393</v>
      </c>
      <c r="BI214" t="s">
        <v>2393</v>
      </c>
      <c r="BJ214" t="s">
        <v>2393</v>
      </c>
      <c r="BK214" t="s">
        <v>2393</v>
      </c>
      <c r="BL214" t="s">
        <v>2393</v>
      </c>
      <c r="BM214" t="s">
        <v>2393</v>
      </c>
      <c r="BN214" t="s">
        <v>2393</v>
      </c>
      <c r="BO214" t="s">
        <v>2393</v>
      </c>
      <c r="BP214" t="s">
        <v>2393</v>
      </c>
      <c r="BQ214" t="s">
        <v>2393</v>
      </c>
      <c r="BR214" t="s">
        <v>2393</v>
      </c>
      <c r="BS214" t="s">
        <v>2393</v>
      </c>
      <c r="BT214" t="s">
        <v>2393</v>
      </c>
      <c r="BU214" t="s">
        <v>2393</v>
      </c>
      <c r="BV214" t="s">
        <v>2393</v>
      </c>
      <c r="BX214" s="4" t="str">
        <f>INDEX(Table2[#All],MATCH(TEXT(JETNET[[#This Row],[SERNBR]],"000"),Table2[[#All],[SERIAL NUMBER]],0),MATCH("NAME",Table2[#Headers],0))</f>
        <v>DRURY DEVELOPMENT CORP</v>
      </c>
      <c r="BY214" s="4" t="str">
        <f>INDEX(Table2[#All],MATCH(TEXT(JETNET[[#This Row],[SERNBR]],"000"),Table2[[#All],[SERIAL NUMBER]],0),MATCH("N-NUMBER",Table2[#Headers],0))</f>
        <v>651DH</v>
      </c>
      <c r="BZ214" s="4" t="b">
        <f>"N"&amp;JETNET[[#This Row],[Current N Reg]]&lt;&gt;JETNET[[#This Row],[REGNBR]]</f>
        <v>0</v>
      </c>
    </row>
    <row r="215" spans="1:78" hidden="1" x14ac:dyDescent="0.25">
      <c r="A215" t="s">
        <v>2377</v>
      </c>
      <c r="B215" t="s">
        <v>125</v>
      </c>
      <c r="C215">
        <v>319</v>
      </c>
      <c r="D215" t="s">
        <v>103</v>
      </c>
      <c r="E215" t="s">
        <v>103</v>
      </c>
      <c r="F215" t="s">
        <v>3254</v>
      </c>
      <c r="G215" t="s">
        <v>3255</v>
      </c>
      <c r="H215" t="s">
        <v>2381</v>
      </c>
      <c r="I215" t="s">
        <v>2382</v>
      </c>
      <c r="J215" t="s">
        <v>3256</v>
      </c>
      <c r="K215" t="s">
        <v>3257</v>
      </c>
      <c r="M215" t="s">
        <v>3258</v>
      </c>
      <c r="N215" t="s">
        <v>3255</v>
      </c>
      <c r="O215">
        <v>63131</v>
      </c>
      <c r="P215" t="s">
        <v>2381</v>
      </c>
      <c r="Q215" t="s">
        <v>2400</v>
      </c>
      <c r="T215" t="s">
        <v>3259</v>
      </c>
      <c r="V215" t="s">
        <v>3265</v>
      </c>
      <c r="W215" t="s">
        <v>3266</v>
      </c>
      <c r="X215" t="s">
        <v>3267</v>
      </c>
      <c r="Z215" t="s">
        <v>3259</v>
      </c>
      <c r="AC215" t="s">
        <v>2393</v>
      </c>
      <c r="AD215" t="s">
        <v>4355</v>
      </c>
      <c r="AE215" t="s">
        <v>1135</v>
      </c>
      <c r="AF215" t="s">
        <v>4356</v>
      </c>
      <c r="AG215" t="s">
        <v>3264</v>
      </c>
      <c r="AH215" t="s">
        <v>3255</v>
      </c>
      <c r="AI215" t="e">
        <v>#N/A</v>
      </c>
      <c r="AJ215" t="s">
        <v>2393</v>
      </c>
      <c r="AK215" t="s">
        <v>2393</v>
      </c>
      <c r="AL215" t="s">
        <v>2393</v>
      </c>
      <c r="AM215" t="s">
        <v>2393</v>
      </c>
      <c r="AN215" t="e">
        <v>#N/A</v>
      </c>
      <c r="AO215" t="s">
        <v>2393</v>
      </c>
      <c r="AP215" t="s">
        <v>2393</v>
      </c>
      <c r="AQ215" t="s">
        <v>2393</v>
      </c>
      <c r="AR215" t="s">
        <v>2393</v>
      </c>
      <c r="AS215" t="e">
        <v>#N/A</v>
      </c>
      <c r="AT215" t="s">
        <v>2393</v>
      </c>
      <c r="AU215" t="s">
        <v>2393</v>
      </c>
      <c r="AV215" t="e">
        <v>#N/A</v>
      </c>
      <c r="AW215" t="s">
        <v>2393</v>
      </c>
      <c r="AX215" t="s">
        <v>2393</v>
      </c>
      <c r="AY215" t="s">
        <v>2393</v>
      </c>
      <c r="AZ215" t="s">
        <v>2393</v>
      </c>
      <c r="BA215" t="s">
        <v>2393</v>
      </c>
      <c r="BB215" t="s">
        <v>2393</v>
      </c>
      <c r="BC215" t="s">
        <v>2393</v>
      </c>
      <c r="BD215" t="s">
        <v>2393</v>
      </c>
      <c r="BE215" t="s">
        <v>2393</v>
      </c>
      <c r="BF215" t="s">
        <v>2393</v>
      </c>
      <c r="BG215" t="s">
        <v>2393</v>
      </c>
      <c r="BH215" t="s">
        <v>2393</v>
      </c>
      <c r="BI215" t="s">
        <v>2393</v>
      </c>
      <c r="BJ215" t="s">
        <v>2393</v>
      </c>
      <c r="BK215" t="s">
        <v>2393</v>
      </c>
      <c r="BL215" t="s">
        <v>2393</v>
      </c>
      <c r="BM215" t="s">
        <v>2393</v>
      </c>
      <c r="BN215" t="s">
        <v>2393</v>
      </c>
      <c r="BO215" t="s">
        <v>2393</v>
      </c>
      <c r="BP215" t="s">
        <v>2393</v>
      </c>
      <c r="BQ215" t="s">
        <v>2393</v>
      </c>
      <c r="BR215" t="s">
        <v>2393</v>
      </c>
      <c r="BS215" t="s">
        <v>2393</v>
      </c>
      <c r="BT215" t="s">
        <v>2393</v>
      </c>
      <c r="BU215" t="s">
        <v>2393</v>
      </c>
      <c r="BV215" t="s">
        <v>2393</v>
      </c>
      <c r="BX215" s="4" t="str">
        <f>INDEX(Table2[#All],MATCH(TEXT(JETNET[[#This Row],[SERNBR]],"000"),Table2[[#All],[SERIAL NUMBER]],0),MATCH("NAME",Table2[#Headers],0))</f>
        <v>DRURY DEVELOPMENT CORP</v>
      </c>
      <c r="BY215" s="4" t="str">
        <f>INDEX(Table2[#All],MATCH(TEXT(JETNET[[#This Row],[SERNBR]],"000"),Table2[[#All],[SERIAL NUMBER]],0),MATCH("N-NUMBER",Table2[#Headers],0))</f>
        <v>651DH</v>
      </c>
      <c r="BZ215" s="4" t="b">
        <f>"N"&amp;JETNET[[#This Row],[Current N Reg]]&lt;&gt;JETNET[[#This Row],[REGNBR]]</f>
        <v>0</v>
      </c>
    </row>
    <row r="216" spans="1:78" hidden="1" x14ac:dyDescent="0.25">
      <c r="A216" t="s">
        <v>2377</v>
      </c>
      <c r="B216" t="s">
        <v>125</v>
      </c>
      <c r="C216">
        <v>320</v>
      </c>
      <c r="D216" t="s">
        <v>18</v>
      </c>
      <c r="E216" t="s">
        <v>18</v>
      </c>
      <c r="F216" t="s">
        <v>4357</v>
      </c>
      <c r="G216" t="s">
        <v>2414</v>
      </c>
      <c r="H216" t="s">
        <v>2381</v>
      </c>
      <c r="I216" t="s">
        <v>2382</v>
      </c>
      <c r="J216" t="s">
        <v>4358</v>
      </c>
      <c r="K216" t="s">
        <v>4359</v>
      </c>
      <c r="L216" t="s">
        <v>4360</v>
      </c>
      <c r="M216" t="s">
        <v>4361</v>
      </c>
      <c r="N216" t="s">
        <v>2414</v>
      </c>
      <c r="O216">
        <v>75069</v>
      </c>
      <c r="P216" t="s">
        <v>2381</v>
      </c>
      <c r="Q216" t="s">
        <v>2400</v>
      </c>
      <c r="S216" t="s">
        <v>4362</v>
      </c>
      <c r="T216" t="s">
        <v>4363</v>
      </c>
      <c r="V216" t="s">
        <v>3681</v>
      </c>
      <c r="W216" t="s">
        <v>3718</v>
      </c>
      <c r="X216" t="s">
        <v>2447</v>
      </c>
      <c r="Y216" t="s">
        <v>4364</v>
      </c>
      <c r="Z216" t="s">
        <v>4363</v>
      </c>
      <c r="AA216" t="s">
        <v>4363</v>
      </c>
      <c r="AC216" t="s">
        <v>2393</v>
      </c>
      <c r="AD216" t="s">
        <v>4365</v>
      </c>
      <c r="AE216" t="s">
        <v>2143</v>
      </c>
      <c r="AF216" t="s">
        <v>4366</v>
      </c>
      <c r="AG216" t="s">
        <v>4367</v>
      </c>
      <c r="AH216" t="s">
        <v>2414</v>
      </c>
      <c r="AI216" t="e">
        <v>#N/A</v>
      </c>
      <c r="AJ216" t="s">
        <v>2393</v>
      </c>
      <c r="AK216" t="s">
        <v>2393</v>
      </c>
      <c r="AL216" t="s">
        <v>2393</v>
      </c>
      <c r="AM216" t="s">
        <v>2393</v>
      </c>
      <c r="AN216" t="e">
        <v>#N/A</v>
      </c>
      <c r="AO216" t="s">
        <v>2393</v>
      </c>
      <c r="AP216" t="s">
        <v>2393</v>
      </c>
      <c r="AQ216" t="s">
        <v>2393</v>
      </c>
      <c r="AR216" t="s">
        <v>2393</v>
      </c>
      <c r="AS216" t="e">
        <v>#N/A</v>
      </c>
      <c r="AT216" t="s">
        <v>2393</v>
      </c>
      <c r="AU216" t="s">
        <v>2393</v>
      </c>
      <c r="AV216" t="e">
        <v>#N/A</v>
      </c>
      <c r="AW216" t="s">
        <v>2393</v>
      </c>
      <c r="AX216" t="s">
        <v>2393</v>
      </c>
      <c r="AY216" t="s">
        <v>2393</v>
      </c>
      <c r="AZ216" t="s">
        <v>2393</v>
      </c>
      <c r="BA216" t="s">
        <v>2393</v>
      </c>
      <c r="BB216" t="s">
        <v>2393</v>
      </c>
      <c r="BC216" t="s">
        <v>2393</v>
      </c>
      <c r="BD216" t="s">
        <v>2393</v>
      </c>
      <c r="BE216" t="s">
        <v>2393</v>
      </c>
      <c r="BF216" t="s">
        <v>2393</v>
      </c>
      <c r="BG216" t="s">
        <v>2393</v>
      </c>
      <c r="BH216" t="s">
        <v>2393</v>
      </c>
      <c r="BI216" t="s">
        <v>2393</v>
      </c>
      <c r="BJ216" t="s">
        <v>2393</v>
      </c>
      <c r="BK216" t="s">
        <v>2393</v>
      </c>
      <c r="BL216" t="s">
        <v>2393</v>
      </c>
      <c r="BM216" t="s">
        <v>2393</v>
      </c>
      <c r="BN216" t="s">
        <v>2393</v>
      </c>
      <c r="BO216" t="s">
        <v>2393</v>
      </c>
      <c r="BP216" t="s">
        <v>2393</v>
      </c>
      <c r="BQ216" t="s">
        <v>2393</v>
      </c>
      <c r="BR216" t="s">
        <v>2393</v>
      </c>
      <c r="BS216" t="s">
        <v>2393</v>
      </c>
      <c r="BT216" t="s">
        <v>2393</v>
      </c>
      <c r="BU216" t="s">
        <v>2393</v>
      </c>
      <c r="BV216" t="s">
        <v>2455</v>
      </c>
      <c r="BX216" s="4" t="str">
        <f>INDEX(Table2[#All],MATCH(TEXT(JETNET[[#This Row],[SERNBR]],"000"),Table2[[#All],[SERIAL NUMBER]],0),MATCH("NAME",Table2[#Headers],0))</f>
        <v>ENCORE WIRE CORP</v>
      </c>
      <c r="BY216" s="4" t="str">
        <f>INDEX(Table2[#All],MATCH(TEXT(JETNET[[#This Row],[SERNBR]],"000"),Table2[[#All],[SERIAL NUMBER]],0),MATCH("N-NUMBER",Table2[#Headers],0))</f>
        <v>23EW</v>
      </c>
      <c r="BZ216" s="4" t="b">
        <f>"N"&amp;JETNET[[#This Row],[Current N Reg]]&lt;&gt;JETNET[[#This Row],[REGNBR]]</f>
        <v>0</v>
      </c>
    </row>
    <row r="217" spans="1:78" hidden="1" x14ac:dyDescent="0.25">
      <c r="A217" t="s">
        <v>2377</v>
      </c>
      <c r="B217" t="s">
        <v>125</v>
      </c>
      <c r="C217">
        <v>321</v>
      </c>
      <c r="D217" t="s">
        <v>4368</v>
      </c>
      <c r="E217" t="s">
        <v>4368</v>
      </c>
      <c r="F217" t="s">
        <v>4369</v>
      </c>
      <c r="H217" t="s">
        <v>3187</v>
      </c>
      <c r="I217" t="s">
        <v>2459</v>
      </c>
      <c r="J217" t="s">
        <v>4370</v>
      </c>
      <c r="K217" t="s">
        <v>4371</v>
      </c>
      <c r="M217" t="s">
        <v>4372</v>
      </c>
      <c r="O217">
        <v>968</v>
      </c>
      <c r="P217" t="s">
        <v>3187</v>
      </c>
      <c r="Q217" t="s">
        <v>2400</v>
      </c>
      <c r="T217" t="s">
        <v>4373</v>
      </c>
      <c r="V217" t="s">
        <v>2698</v>
      </c>
      <c r="W217" t="s">
        <v>4374</v>
      </c>
      <c r="X217" t="s">
        <v>4375</v>
      </c>
      <c r="Y217" t="s">
        <v>4376</v>
      </c>
      <c r="Z217" t="s">
        <v>4377</v>
      </c>
      <c r="AA217" t="s">
        <v>4378</v>
      </c>
      <c r="AB217" t="s">
        <v>4377</v>
      </c>
      <c r="AC217" t="s">
        <v>2393</v>
      </c>
      <c r="AD217" t="s">
        <v>4379</v>
      </c>
      <c r="AE217" t="s">
        <v>2106</v>
      </c>
      <c r="AF217" t="s">
        <v>4380</v>
      </c>
      <c r="AG217" t="s">
        <v>4381</v>
      </c>
      <c r="AH217" t="s">
        <v>3204</v>
      </c>
      <c r="AI217" t="e">
        <v>#N/A</v>
      </c>
      <c r="AJ217" t="s">
        <v>2393</v>
      </c>
      <c r="AK217" t="s">
        <v>2393</v>
      </c>
      <c r="AL217" t="s">
        <v>2106</v>
      </c>
      <c r="AM217" t="s">
        <v>4382</v>
      </c>
      <c r="AN217" t="e">
        <v>#N/A</v>
      </c>
      <c r="AO217" t="s">
        <v>2393</v>
      </c>
      <c r="AP217" t="s">
        <v>2393</v>
      </c>
      <c r="AQ217" t="s">
        <v>2393</v>
      </c>
      <c r="AR217" t="s">
        <v>2393</v>
      </c>
      <c r="AS217" t="e">
        <v>#N/A</v>
      </c>
      <c r="AT217" t="s">
        <v>2393</v>
      </c>
      <c r="AU217" t="s">
        <v>2393</v>
      </c>
      <c r="AV217" t="e">
        <v>#N/A</v>
      </c>
      <c r="AW217" t="s">
        <v>2393</v>
      </c>
      <c r="AX217" t="s">
        <v>2393</v>
      </c>
      <c r="AY217" t="s">
        <v>2393</v>
      </c>
      <c r="AZ217" t="s">
        <v>2393</v>
      </c>
      <c r="BA217" t="s">
        <v>2393</v>
      </c>
      <c r="BB217" t="s">
        <v>2393</v>
      </c>
      <c r="BC217" t="s">
        <v>2393</v>
      </c>
      <c r="BD217" t="s">
        <v>2393</v>
      </c>
      <c r="BE217" t="s">
        <v>2393</v>
      </c>
      <c r="BF217" t="s">
        <v>2393</v>
      </c>
      <c r="BG217" t="s">
        <v>4382</v>
      </c>
      <c r="BH217" t="s">
        <v>2106</v>
      </c>
      <c r="BI217" t="s">
        <v>2393</v>
      </c>
      <c r="BJ217" t="s">
        <v>2393</v>
      </c>
      <c r="BK217" t="s">
        <v>2393</v>
      </c>
      <c r="BL217" t="s">
        <v>2393</v>
      </c>
      <c r="BM217" t="s">
        <v>2393</v>
      </c>
      <c r="BN217" t="s">
        <v>2393</v>
      </c>
      <c r="BO217" t="s">
        <v>2393</v>
      </c>
      <c r="BP217" t="s">
        <v>2393</v>
      </c>
      <c r="BQ217" t="s">
        <v>2393</v>
      </c>
      <c r="BR217" t="s">
        <v>2393</v>
      </c>
      <c r="BS217" t="s">
        <v>2393</v>
      </c>
      <c r="BT217" t="s">
        <v>2393</v>
      </c>
      <c r="BU217" t="s">
        <v>2393</v>
      </c>
      <c r="BV217" t="s">
        <v>2455</v>
      </c>
      <c r="BX217" s="4" t="str">
        <f>INDEX(Table2[#All],MATCH(TEXT(JETNET[[#This Row],[SERNBR]],"000"),Table2[[#All],[SERIAL NUMBER]],0),MATCH("NAME",Table2[#Headers],0))</f>
        <v>DORADO AVIATION LLC</v>
      </c>
      <c r="BY217" s="4" t="str">
        <f>INDEX(Table2[#All],MATCH(TEXT(JETNET[[#This Row],[SERNBR]],"000"),Table2[[#All],[SERIAL NUMBER]],0),MATCH("N-NUMBER",Table2[#Headers],0))</f>
        <v>123QU</v>
      </c>
      <c r="BZ217" s="4" t="b">
        <f>"N"&amp;JETNET[[#This Row],[Current N Reg]]&lt;&gt;JETNET[[#This Row],[REGNBR]]</f>
        <v>0</v>
      </c>
    </row>
    <row r="218" spans="1:78" hidden="1" x14ac:dyDescent="0.25">
      <c r="A218" t="s">
        <v>2377</v>
      </c>
      <c r="B218" t="s">
        <v>125</v>
      </c>
      <c r="C218">
        <v>321</v>
      </c>
      <c r="D218" t="s">
        <v>4368</v>
      </c>
      <c r="E218" t="s">
        <v>4368</v>
      </c>
      <c r="F218" t="s">
        <v>4369</v>
      </c>
      <c r="H218" t="s">
        <v>3187</v>
      </c>
      <c r="I218" t="s">
        <v>2382</v>
      </c>
      <c r="J218" t="s">
        <v>4370</v>
      </c>
      <c r="K218" t="s">
        <v>4371</v>
      </c>
      <c r="M218" t="s">
        <v>4372</v>
      </c>
      <c r="O218">
        <v>968</v>
      </c>
      <c r="P218" t="s">
        <v>3187</v>
      </c>
      <c r="Q218" t="s">
        <v>2400</v>
      </c>
      <c r="T218" t="s">
        <v>4373</v>
      </c>
      <c r="V218" t="s">
        <v>4336</v>
      </c>
      <c r="W218" t="s">
        <v>4383</v>
      </c>
      <c r="X218" t="s">
        <v>3002</v>
      </c>
      <c r="Z218" t="s">
        <v>4373</v>
      </c>
      <c r="AC218" t="s">
        <v>2393</v>
      </c>
      <c r="AD218" t="s">
        <v>4379</v>
      </c>
      <c r="AE218" t="s">
        <v>2106</v>
      </c>
      <c r="AF218" t="s">
        <v>4380</v>
      </c>
      <c r="AG218" t="s">
        <v>4381</v>
      </c>
      <c r="AH218" t="s">
        <v>3204</v>
      </c>
      <c r="AI218" t="e">
        <v>#N/A</v>
      </c>
      <c r="AJ218" t="s">
        <v>2393</v>
      </c>
      <c r="AK218" t="s">
        <v>2393</v>
      </c>
      <c r="AL218" t="s">
        <v>2106</v>
      </c>
      <c r="AM218" t="s">
        <v>4382</v>
      </c>
      <c r="AN218" t="e">
        <v>#N/A</v>
      </c>
      <c r="AO218" t="s">
        <v>2393</v>
      </c>
      <c r="AP218" t="s">
        <v>2393</v>
      </c>
      <c r="AQ218" t="s">
        <v>2393</v>
      </c>
      <c r="AR218" t="s">
        <v>2393</v>
      </c>
      <c r="AS218" t="e">
        <v>#N/A</v>
      </c>
      <c r="AT218" t="s">
        <v>2393</v>
      </c>
      <c r="AU218" t="s">
        <v>2393</v>
      </c>
      <c r="AV218" t="e">
        <v>#N/A</v>
      </c>
      <c r="AW218" t="s">
        <v>2393</v>
      </c>
      <c r="AX218" t="s">
        <v>2393</v>
      </c>
      <c r="AY218" t="s">
        <v>2393</v>
      </c>
      <c r="AZ218" t="s">
        <v>2393</v>
      </c>
      <c r="BA218" t="s">
        <v>2393</v>
      </c>
      <c r="BB218" t="s">
        <v>2393</v>
      </c>
      <c r="BC218" t="s">
        <v>2393</v>
      </c>
      <c r="BD218" t="s">
        <v>2393</v>
      </c>
      <c r="BE218" t="s">
        <v>2393</v>
      </c>
      <c r="BF218" t="s">
        <v>2393</v>
      </c>
      <c r="BG218" t="s">
        <v>4382</v>
      </c>
      <c r="BH218" t="s">
        <v>2106</v>
      </c>
      <c r="BI218" t="s">
        <v>2393</v>
      </c>
      <c r="BJ218" t="s">
        <v>2393</v>
      </c>
      <c r="BK218" t="s">
        <v>2393</v>
      </c>
      <c r="BL218" t="s">
        <v>2393</v>
      </c>
      <c r="BM218" t="s">
        <v>2393</v>
      </c>
      <c r="BN218" t="s">
        <v>2393</v>
      </c>
      <c r="BO218" t="s">
        <v>2393</v>
      </c>
      <c r="BP218" t="s">
        <v>2393</v>
      </c>
      <c r="BQ218" t="s">
        <v>2393</v>
      </c>
      <c r="BR218" t="s">
        <v>2393</v>
      </c>
      <c r="BS218" t="s">
        <v>2393</v>
      </c>
      <c r="BT218" t="s">
        <v>2393</v>
      </c>
      <c r="BU218" t="s">
        <v>2393</v>
      </c>
      <c r="BV218" t="s">
        <v>2393</v>
      </c>
      <c r="BX218" s="4" t="str">
        <f>INDEX(Table2[#All],MATCH(TEXT(JETNET[[#This Row],[SERNBR]],"000"),Table2[[#All],[SERIAL NUMBER]],0),MATCH("NAME",Table2[#Headers],0))</f>
        <v>DORADO AVIATION LLC</v>
      </c>
      <c r="BY218" s="4" t="str">
        <f>INDEX(Table2[#All],MATCH(TEXT(JETNET[[#This Row],[SERNBR]],"000"),Table2[[#All],[SERIAL NUMBER]],0),MATCH("N-NUMBER",Table2[#Headers],0))</f>
        <v>123QU</v>
      </c>
      <c r="BZ218" s="4" t="b">
        <f>"N"&amp;JETNET[[#This Row],[Current N Reg]]&lt;&gt;JETNET[[#This Row],[REGNBR]]</f>
        <v>0</v>
      </c>
    </row>
    <row r="219" spans="1:78" hidden="1" x14ac:dyDescent="0.25">
      <c r="A219" t="s">
        <v>2377</v>
      </c>
      <c r="B219" t="s">
        <v>125</v>
      </c>
      <c r="C219">
        <v>322</v>
      </c>
      <c r="D219" t="s">
        <v>58</v>
      </c>
      <c r="E219" t="s">
        <v>58</v>
      </c>
      <c r="F219" t="s">
        <v>2956</v>
      </c>
      <c r="G219" t="s">
        <v>2485</v>
      </c>
      <c r="H219" t="s">
        <v>2381</v>
      </c>
      <c r="I219" t="s">
        <v>2520</v>
      </c>
      <c r="J219" t="s">
        <v>2870</v>
      </c>
      <c r="K219" t="s">
        <v>2871</v>
      </c>
      <c r="L219" t="s">
        <v>2872</v>
      </c>
      <c r="M219" t="s">
        <v>2609</v>
      </c>
      <c r="N219" t="s">
        <v>2485</v>
      </c>
      <c r="O219">
        <v>84116</v>
      </c>
      <c r="P219" t="s">
        <v>2381</v>
      </c>
      <c r="Q219" t="s">
        <v>2873</v>
      </c>
      <c r="R219" t="s">
        <v>2874</v>
      </c>
      <c r="S219" t="s">
        <v>2613</v>
      </c>
      <c r="T219" t="s">
        <v>2875</v>
      </c>
      <c r="V219" t="s">
        <v>2876</v>
      </c>
      <c r="W219" t="s">
        <v>2877</v>
      </c>
      <c r="X219" t="s">
        <v>2878</v>
      </c>
      <c r="Y219" t="s">
        <v>2879</v>
      </c>
      <c r="Z219" t="s">
        <v>2880</v>
      </c>
      <c r="AA219" t="s">
        <v>2881</v>
      </c>
      <c r="AB219" t="s">
        <v>2880</v>
      </c>
      <c r="AC219" t="s">
        <v>2393</v>
      </c>
      <c r="AD219" t="s">
        <v>4384</v>
      </c>
      <c r="AE219" t="s">
        <v>2202</v>
      </c>
      <c r="AF219" t="s">
        <v>4385</v>
      </c>
      <c r="AG219" t="s">
        <v>2512</v>
      </c>
      <c r="AH219" t="s">
        <v>2485</v>
      </c>
      <c r="AI219" t="e">
        <v>#N/A</v>
      </c>
      <c r="AJ219" t="s">
        <v>2393</v>
      </c>
      <c r="AK219" t="s">
        <v>2393</v>
      </c>
      <c r="AL219" t="s">
        <v>2393</v>
      </c>
      <c r="AM219" t="s">
        <v>2393</v>
      </c>
      <c r="AN219" t="e">
        <v>#N/A</v>
      </c>
      <c r="AO219" t="s">
        <v>2393</v>
      </c>
      <c r="AP219" t="s">
        <v>2393</v>
      </c>
      <c r="AQ219" t="s">
        <v>2393</v>
      </c>
      <c r="AR219" t="s">
        <v>2393</v>
      </c>
      <c r="AS219" t="e">
        <v>#N/A</v>
      </c>
      <c r="AT219" t="s">
        <v>2393</v>
      </c>
      <c r="AU219" t="s">
        <v>2393</v>
      </c>
      <c r="AV219" t="e">
        <v>#N/A</v>
      </c>
      <c r="AW219" t="s">
        <v>2607</v>
      </c>
      <c r="AX219" t="s">
        <v>2608</v>
      </c>
      <c r="AY219" t="s">
        <v>2393</v>
      </c>
      <c r="AZ219" t="s">
        <v>2609</v>
      </c>
      <c r="BA219" t="s">
        <v>2610</v>
      </c>
      <c r="BB219" t="s">
        <v>2611</v>
      </c>
      <c r="BC219" t="s">
        <v>2612</v>
      </c>
      <c r="BD219" t="s">
        <v>2613</v>
      </c>
      <c r="BE219" t="s">
        <v>2614</v>
      </c>
      <c r="BF219" t="s">
        <v>2393</v>
      </c>
      <c r="BG219" t="s">
        <v>2393</v>
      </c>
      <c r="BH219" t="s">
        <v>2393</v>
      </c>
      <c r="BI219" t="s">
        <v>2393</v>
      </c>
      <c r="BJ219" t="s">
        <v>2393</v>
      </c>
      <c r="BK219" t="s">
        <v>2393</v>
      </c>
      <c r="BL219" t="s">
        <v>2393</v>
      </c>
      <c r="BM219" t="s">
        <v>2393</v>
      </c>
      <c r="BN219" t="s">
        <v>2393</v>
      </c>
      <c r="BO219" t="s">
        <v>2393</v>
      </c>
      <c r="BP219" t="s">
        <v>2393</v>
      </c>
      <c r="BQ219" t="s">
        <v>2393</v>
      </c>
      <c r="BR219" t="s">
        <v>2393</v>
      </c>
      <c r="BS219" t="s">
        <v>2393</v>
      </c>
      <c r="BT219" t="s">
        <v>2393</v>
      </c>
      <c r="BU219" t="s">
        <v>2454</v>
      </c>
      <c r="BV219" t="s">
        <v>2455</v>
      </c>
      <c r="BX219" s="4" t="str">
        <f>INDEX(Table2[#All],MATCH(TEXT(JETNET[[#This Row],[SERNBR]],"000"),Table2[[#All],[SERIAL NUMBER]],0),MATCH("NAME",Table2[#Headers],0))</f>
        <v>MILLOAKS LLC</v>
      </c>
      <c r="BY219" s="4" t="str">
        <f>INDEX(Table2[#All],MATCH(TEXT(JETNET[[#This Row],[SERNBR]],"000"),Table2[[#All],[SERIAL NUMBER]],0),MATCH("N-NUMBER",Table2[#Headers],0))</f>
        <v>6950C</v>
      </c>
      <c r="BZ219" s="4" t="b">
        <f>"N"&amp;JETNET[[#This Row],[Current N Reg]]&lt;&gt;JETNET[[#This Row],[REGNBR]]</f>
        <v>0</v>
      </c>
    </row>
    <row r="220" spans="1:78" hidden="1" x14ac:dyDescent="0.25">
      <c r="A220" t="s">
        <v>2377</v>
      </c>
      <c r="B220" t="s">
        <v>125</v>
      </c>
      <c r="C220">
        <v>322</v>
      </c>
      <c r="D220" t="s">
        <v>58</v>
      </c>
      <c r="E220" t="s">
        <v>58</v>
      </c>
      <c r="F220" t="s">
        <v>2956</v>
      </c>
      <c r="G220" t="s">
        <v>2485</v>
      </c>
      <c r="H220" t="s">
        <v>2381</v>
      </c>
      <c r="I220" t="s">
        <v>2382</v>
      </c>
      <c r="J220" t="s">
        <v>4386</v>
      </c>
      <c r="K220" t="s">
        <v>4387</v>
      </c>
      <c r="M220" t="s">
        <v>2609</v>
      </c>
      <c r="N220" t="s">
        <v>2485</v>
      </c>
      <c r="O220">
        <v>84115</v>
      </c>
      <c r="P220" t="s">
        <v>2381</v>
      </c>
      <c r="Q220" t="s">
        <v>2400</v>
      </c>
      <c r="T220" t="s">
        <v>4388</v>
      </c>
      <c r="V220" t="s">
        <v>4050</v>
      </c>
      <c r="W220" t="s">
        <v>4389</v>
      </c>
      <c r="Y220" t="s">
        <v>4390</v>
      </c>
      <c r="Z220" t="s">
        <v>4388</v>
      </c>
      <c r="AC220" t="s">
        <v>2393</v>
      </c>
      <c r="AD220" t="s">
        <v>4384</v>
      </c>
      <c r="AE220" t="s">
        <v>2202</v>
      </c>
      <c r="AF220" t="s">
        <v>4385</v>
      </c>
      <c r="AG220" t="s">
        <v>2512</v>
      </c>
      <c r="AH220" t="s">
        <v>2485</v>
      </c>
      <c r="AI220" t="e">
        <v>#N/A</v>
      </c>
      <c r="AJ220" t="s">
        <v>2393</v>
      </c>
      <c r="AK220" t="s">
        <v>2393</v>
      </c>
      <c r="AL220" t="s">
        <v>2393</v>
      </c>
      <c r="AM220" t="s">
        <v>2393</v>
      </c>
      <c r="AN220" t="e">
        <v>#N/A</v>
      </c>
      <c r="AO220" t="s">
        <v>2393</v>
      </c>
      <c r="AP220" t="s">
        <v>2393</v>
      </c>
      <c r="AQ220" t="s">
        <v>2393</v>
      </c>
      <c r="AR220" t="s">
        <v>2393</v>
      </c>
      <c r="AS220" t="e">
        <v>#N/A</v>
      </c>
      <c r="AT220" t="s">
        <v>2393</v>
      </c>
      <c r="AU220" t="s">
        <v>2393</v>
      </c>
      <c r="AV220" t="e">
        <v>#N/A</v>
      </c>
      <c r="AW220" t="s">
        <v>2607</v>
      </c>
      <c r="AX220" t="s">
        <v>2608</v>
      </c>
      <c r="AY220" t="s">
        <v>2393</v>
      </c>
      <c r="AZ220" t="s">
        <v>2609</v>
      </c>
      <c r="BA220" t="s">
        <v>2610</v>
      </c>
      <c r="BB220" t="s">
        <v>2611</v>
      </c>
      <c r="BC220" t="s">
        <v>2612</v>
      </c>
      <c r="BD220" t="s">
        <v>2613</v>
      </c>
      <c r="BE220" t="s">
        <v>2614</v>
      </c>
      <c r="BF220" t="s">
        <v>2393</v>
      </c>
      <c r="BG220" t="s">
        <v>2393</v>
      </c>
      <c r="BH220" t="s">
        <v>2393</v>
      </c>
      <c r="BI220" t="s">
        <v>2393</v>
      </c>
      <c r="BJ220" t="s">
        <v>2393</v>
      </c>
      <c r="BK220" t="s">
        <v>2393</v>
      </c>
      <c r="BL220" t="s">
        <v>2393</v>
      </c>
      <c r="BM220" t="s">
        <v>2393</v>
      </c>
      <c r="BN220" t="s">
        <v>2393</v>
      </c>
      <c r="BO220" t="s">
        <v>2393</v>
      </c>
      <c r="BP220" t="s">
        <v>2393</v>
      </c>
      <c r="BQ220" t="s">
        <v>2393</v>
      </c>
      <c r="BR220" t="s">
        <v>2393</v>
      </c>
      <c r="BS220" t="s">
        <v>2393</v>
      </c>
      <c r="BT220" t="s">
        <v>2393</v>
      </c>
      <c r="BU220" t="s">
        <v>2393</v>
      </c>
      <c r="BV220" t="s">
        <v>2455</v>
      </c>
      <c r="BX220" s="4" t="str">
        <f>INDEX(Table2[#All],MATCH(TEXT(JETNET[[#This Row],[SERNBR]],"000"),Table2[[#All],[SERIAL NUMBER]],0),MATCH("NAME",Table2[#Headers],0))</f>
        <v>MILLOAKS LLC</v>
      </c>
      <c r="BY220" s="4" t="str">
        <f>INDEX(Table2[#All],MATCH(TEXT(JETNET[[#This Row],[SERNBR]],"000"),Table2[[#All],[SERIAL NUMBER]],0),MATCH("N-NUMBER",Table2[#Headers],0))</f>
        <v>6950C</v>
      </c>
      <c r="BZ220" s="4" t="b">
        <f>"N"&amp;JETNET[[#This Row],[Current N Reg]]&lt;&gt;JETNET[[#This Row],[REGNBR]]</f>
        <v>0</v>
      </c>
    </row>
    <row r="221" spans="1:78" hidden="1" x14ac:dyDescent="0.25">
      <c r="A221" t="s">
        <v>2377</v>
      </c>
      <c r="B221" t="s">
        <v>125</v>
      </c>
      <c r="C221">
        <v>323</v>
      </c>
      <c r="D221" t="s">
        <v>4391</v>
      </c>
      <c r="E221" t="s">
        <v>4391</v>
      </c>
      <c r="F221" t="s">
        <v>4153</v>
      </c>
      <c r="G221" t="s">
        <v>2380</v>
      </c>
      <c r="H221" t="s">
        <v>2381</v>
      </c>
      <c r="I221" t="s">
        <v>2853</v>
      </c>
      <c r="J221" t="s">
        <v>4154</v>
      </c>
      <c r="K221" t="s">
        <v>4155</v>
      </c>
      <c r="M221" t="s">
        <v>4156</v>
      </c>
      <c r="N221" t="s">
        <v>2380</v>
      </c>
      <c r="O221">
        <v>31757</v>
      </c>
      <c r="P221" t="s">
        <v>2381</v>
      </c>
      <c r="Q221" t="s">
        <v>2400</v>
      </c>
      <c r="S221" t="s">
        <v>4157</v>
      </c>
      <c r="V221" t="s">
        <v>2546</v>
      </c>
      <c r="W221" t="s">
        <v>4158</v>
      </c>
      <c r="X221" t="s">
        <v>4159</v>
      </c>
      <c r="AC221" t="s">
        <v>2393</v>
      </c>
      <c r="AD221" t="s">
        <v>4392</v>
      </c>
      <c r="AE221" t="s">
        <v>2108</v>
      </c>
      <c r="AF221" t="s">
        <v>4393</v>
      </c>
      <c r="AG221" t="s">
        <v>3410</v>
      </c>
      <c r="AH221" t="s">
        <v>3400</v>
      </c>
      <c r="AI221" t="e">
        <v>#N/A</v>
      </c>
      <c r="AJ221" t="s">
        <v>2393</v>
      </c>
      <c r="AK221" t="s">
        <v>2393</v>
      </c>
      <c r="AL221" t="s">
        <v>2393</v>
      </c>
      <c r="AM221" t="s">
        <v>2393</v>
      </c>
      <c r="AN221" t="e">
        <v>#N/A</v>
      </c>
      <c r="AO221" t="s">
        <v>2393</v>
      </c>
      <c r="AP221" t="s">
        <v>2393</v>
      </c>
      <c r="AQ221" t="s">
        <v>2393</v>
      </c>
      <c r="AR221" t="s">
        <v>2393</v>
      </c>
      <c r="AS221" t="e">
        <v>#N/A</v>
      </c>
      <c r="AT221" t="s">
        <v>2393</v>
      </c>
      <c r="AU221" t="s">
        <v>2393</v>
      </c>
      <c r="AV221" t="e">
        <v>#N/A</v>
      </c>
      <c r="AW221" t="s">
        <v>2393</v>
      </c>
      <c r="AX221" t="s">
        <v>2393</v>
      </c>
      <c r="AY221" t="s">
        <v>2393</v>
      </c>
      <c r="AZ221" t="s">
        <v>2393</v>
      </c>
      <c r="BA221" t="s">
        <v>2393</v>
      </c>
      <c r="BB221" t="s">
        <v>2393</v>
      </c>
      <c r="BC221" t="s">
        <v>2393</v>
      </c>
      <c r="BD221" t="s">
        <v>2393</v>
      </c>
      <c r="BE221" t="s">
        <v>2393</v>
      </c>
      <c r="BF221" t="s">
        <v>2393</v>
      </c>
      <c r="BG221" t="s">
        <v>2393</v>
      </c>
      <c r="BH221" t="s">
        <v>2393</v>
      </c>
      <c r="BI221" t="s">
        <v>2393</v>
      </c>
      <c r="BJ221" t="s">
        <v>2393</v>
      </c>
      <c r="BK221" t="s">
        <v>2393</v>
      </c>
      <c r="BL221" t="s">
        <v>2393</v>
      </c>
      <c r="BM221" t="s">
        <v>2393</v>
      </c>
      <c r="BN221" t="s">
        <v>2393</v>
      </c>
      <c r="BO221" t="s">
        <v>2393</v>
      </c>
      <c r="BP221" t="s">
        <v>2393</v>
      </c>
      <c r="BQ221" t="s">
        <v>2393</v>
      </c>
      <c r="BR221" t="s">
        <v>2393</v>
      </c>
      <c r="BS221" t="s">
        <v>2393</v>
      </c>
      <c r="BT221" t="s">
        <v>2393</v>
      </c>
      <c r="BU221" t="s">
        <v>2393</v>
      </c>
      <c r="BV221" t="s">
        <v>2393</v>
      </c>
      <c r="BX221" s="4" t="str">
        <f>INDEX(Table2[#All],MATCH(TEXT(JETNET[[#This Row],[SERNBR]],"000"),Table2[[#All],[SERIAL NUMBER]],0),MATCH("NAME",Table2[#Headers],0))</f>
        <v>PNC EQUIPMENT FINANCE LLC</v>
      </c>
      <c r="BY221" s="4" t="str">
        <f>INDEX(Table2[#All],MATCH(TEXT(JETNET[[#This Row],[SERNBR]],"000"),Table2[[#All],[SERIAL NUMBER]],0),MATCH("N-NUMBER",Table2[#Headers],0))</f>
        <v>12WF</v>
      </c>
      <c r="BZ221" s="4" t="b">
        <f>"N"&amp;JETNET[[#This Row],[Current N Reg]]&lt;&gt;JETNET[[#This Row],[REGNBR]]</f>
        <v>0</v>
      </c>
    </row>
    <row r="222" spans="1:78" hidden="1" x14ac:dyDescent="0.25">
      <c r="A222" t="s">
        <v>2377</v>
      </c>
      <c r="B222" t="s">
        <v>125</v>
      </c>
      <c r="C222">
        <v>323</v>
      </c>
      <c r="D222" t="s">
        <v>4391</v>
      </c>
      <c r="E222" t="s">
        <v>4391</v>
      </c>
      <c r="F222" t="s">
        <v>4153</v>
      </c>
      <c r="G222" t="s">
        <v>2380</v>
      </c>
      <c r="H222" t="s">
        <v>2381</v>
      </c>
      <c r="I222" t="s">
        <v>2382</v>
      </c>
      <c r="J222" t="s">
        <v>4394</v>
      </c>
      <c r="K222" t="s">
        <v>4395</v>
      </c>
      <c r="M222" t="s">
        <v>4396</v>
      </c>
      <c r="N222" t="s">
        <v>3400</v>
      </c>
      <c r="O222">
        <v>83706</v>
      </c>
      <c r="P222" t="s">
        <v>2381</v>
      </c>
      <c r="Q222" t="s">
        <v>3516</v>
      </c>
      <c r="S222" t="s">
        <v>4397</v>
      </c>
      <c r="T222" t="s">
        <v>4398</v>
      </c>
      <c r="V222" t="s">
        <v>4399</v>
      </c>
      <c r="W222" t="s">
        <v>3595</v>
      </c>
      <c r="X222" t="s">
        <v>4092</v>
      </c>
      <c r="Y222" t="s">
        <v>4400</v>
      </c>
      <c r="Z222" t="s">
        <v>4401</v>
      </c>
      <c r="AA222" t="s">
        <v>4401</v>
      </c>
      <c r="AC222" t="s">
        <v>2393</v>
      </c>
      <c r="AD222" t="s">
        <v>4392</v>
      </c>
      <c r="AE222" t="s">
        <v>2108</v>
      </c>
      <c r="AF222" t="s">
        <v>4393</v>
      </c>
      <c r="AG222" t="s">
        <v>3410</v>
      </c>
      <c r="AH222" t="s">
        <v>3400</v>
      </c>
      <c r="AI222" t="e">
        <v>#N/A</v>
      </c>
      <c r="AJ222" t="s">
        <v>2393</v>
      </c>
      <c r="AK222" t="s">
        <v>2393</v>
      </c>
      <c r="AL222" t="s">
        <v>2393</v>
      </c>
      <c r="AM222" t="s">
        <v>2393</v>
      </c>
      <c r="AN222" t="e">
        <v>#N/A</v>
      </c>
      <c r="AO222" t="s">
        <v>2393</v>
      </c>
      <c r="AP222" t="s">
        <v>2393</v>
      </c>
      <c r="AQ222" t="s">
        <v>2393</v>
      </c>
      <c r="AR222" t="s">
        <v>2393</v>
      </c>
      <c r="AS222" t="e">
        <v>#N/A</v>
      </c>
      <c r="AT222" t="s">
        <v>2393</v>
      </c>
      <c r="AU222" t="s">
        <v>2393</v>
      </c>
      <c r="AV222" t="e">
        <v>#N/A</v>
      </c>
      <c r="AW222" t="s">
        <v>2393</v>
      </c>
      <c r="AX222" t="s">
        <v>2393</v>
      </c>
      <c r="AY222" t="s">
        <v>2393</v>
      </c>
      <c r="AZ222" t="s">
        <v>2393</v>
      </c>
      <c r="BA222" t="s">
        <v>2393</v>
      </c>
      <c r="BB222" t="s">
        <v>2393</v>
      </c>
      <c r="BC222" t="s">
        <v>2393</v>
      </c>
      <c r="BD222" t="s">
        <v>2393</v>
      </c>
      <c r="BE222" t="s">
        <v>2393</v>
      </c>
      <c r="BF222" t="s">
        <v>2393</v>
      </c>
      <c r="BG222" t="s">
        <v>2393</v>
      </c>
      <c r="BH222" t="s">
        <v>2393</v>
      </c>
      <c r="BI222" t="s">
        <v>2393</v>
      </c>
      <c r="BJ222" t="s">
        <v>2393</v>
      </c>
      <c r="BK222" t="s">
        <v>2393</v>
      </c>
      <c r="BL222" t="s">
        <v>2393</v>
      </c>
      <c r="BM222" t="s">
        <v>2393</v>
      </c>
      <c r="BN222" t="s">
        <v>2393</v>
      </c>
      <c r="BO222" t="s">
        <v>2393</v>
      </c>
      <c r="BP222" t="s">
        <v>2393</v>
      </c>
      <c r="BQ222" t="s">
        <v>2393</v>
      </c>
      <c r="BR222" t="s">
        <v>2393</v>
      </c>
      <c r="BS222" t="s">
        <v>2393</v>
      </c>
      <c r="BT222" t="s">
        <v>2393</v>
      </c>
      <c r="BU222" t="s">
        <v>2393</v>
      </c>
      <c r="BV222" t="s">
        <v>2455</v>
      </c>
      <c r="BX222" s="4" t="str">
        <f>INDEX(Table2[#All],MATCH(TEXT(JETNET[[#This Row],[SERNBR]],"000"),Table2[[#All],[SERIAL NUMBER]],0),MATCH("NAME",Table2[#Headers],0))</f>
        <v>PNC EQUIPMENT FINANCE LLC</v>
      </c>
      <c r="BY222" s="4" t="str">
        <f>INDEX(Table2[#All],MATCH(TEXT(JETNET[[#This Row],[SERNBR]],"000"),Table2[[#All],[SERIAL NUMBER]],0),MATCH("N-NUMBER",Table2[#Headers],0))</f>
        <v>12WF</v>
      </c>
      <c r="BZ222" s="4" t="b">
        <f>"N"&amp;JETNET[[#This Row],[Current N Reg]]&lt;&gt;JETNET[[#This Row],[REGNBR]]</f>
        <v>0</v>
      </c>
    </row>
    <row r="223" spans="1:78" hidden="1" x14ac:dyDescent="0.25">
      <c r="A223" t="s">
        <v>2377</v>
      </c>
      <c r="B223" t="s">
        <v>125</v>
      </c>
      <c r="C223">
        <v>324</v>
      </c>
      <c r="D223" t="s">
        <v>4402</v>
      </c>
      <c r="E223" t="s">
        <v>4402</v>
      </c>
      <c r="F223" t="s">
        <v>4403</v>
      </c>
      <c r="G223" t="s">
        <v>2492</v>
      </c>
      <c r="H223" t="s">
        <v>2381</v>
      </c>
      <c r="I223" t="s">
        <v>2853</v>
      </c>
      <c r="J223" t="s">
        <v>4404</v>
      </c>
      <c r="K223" t="s">
        <v>4405</v>
      </c>
      <c r="L223" t="s">
        <v>4406</v>
      </c>
      <c r="M223" t="s">
        <v>4407</v>
      </c>
      <c r="N223" t="s">
        <v>2492</v>
      </c>
      <c r="O223" t="s">
        <v>4408</v>
      </c>
      <c r="P223" t="s">
        <v>2381</v>
      </c>
      <c r="Q223" t="s">
        <v>2400</v>
      </c>
      <c r="V223" t="s">
        <v>4409</v>
      </c>
      <c r="W223" t="s">
        <v>4410</v>
      </c>
      <c r="X223" t="s">
        <v>3822</v>
      </c>
      <c r="Y223" t="s">
        <v>4411</v>
      </c>
      <c r="Z223" t="s">
        <v>4412</v>
      </c>
      <c r="AB223" t="s">
        <v>4412</v>
      </c>
      <c r="AC223" t="s">
        <v>2393</v>
      </c>
      <c r="AD223" t="s">
        <v>4413</v>
      </c>
      <c r="AE223" t="s">
        <v>2131</v>
      </c>
      <c r="AF223" t="s">
        <v>4414</v>
      </c>
      <c r="AG223" t="s">
        <v>4415</v>
      </c>
      <c r="AH223" t="s">
        <v>2492</v>
      </c>
      <c r="AI223" t="e">
        <v>#N/A</v>
      </c>
      <c r="AJ223" t="s">
        <v>2393</v>
      </c>
      <c r="AK223" t="s">
        <v>2393</v>
      </c>
      <c r="AL223" t="s">
        <v>2393</v>
      </c>
      <c r="AM223" t="s">
        <v>2393</v>
      </c>
      <c r="AN223" t="e">
        <v>#N/A</v>
      </c>
      <c r="AO223" t="s">
        <v>2393</v>
      </c>
      <c r="AP223" t="s">
        <v>2393</v>
      </c>
      <c r="AQ223" t="s">
        <v>2393</v>
      </c>
      <c r="AR223" t="s">
        <v>2393</v>
      </c>
      <c r="AS223" t="e">
        <v>#N/A</v>
      </c>
      <c r="AT223" t="s">
        <v>2393</v>
      </c>
      <c r="AU223" t="s">
        <v>2393</v>
      </c>
      <c r="AV223" t="e">
        <v>#N/A</v>
      </c>
      <c r="AW223" t="s">
        <v>2393</v>
      </c>
      <c r="AX223" t="s">
        <v>2393</v>
      </c>
      <c r="AY223" t="s">
        <v>2393</v>
      </c>
      <c r="AZ223" t="s">
        <v>2393</v>
      </c>
      <c r="BA223" t="s">
        <v>2393</v>
      </c>
      <c r="BB223" t="s">
        <v>2393</v>
      </c>
      <c r="BC223" t="s">
        <v>2393</v>
      </c>
      <c r="BD223" t="s">
        <v>2393</v>
      </c>
      <c r="BE223" t="s">
        <v>2393</v>
      </c>
      <c r="BF223" t="s">
        <v>2393</v>
      </c>
      <c r="BG223" t="s">
        <v>2393</v>
      </c>
      <c r="BH223" t="s">
        <v>2393</v>
      </c>
      <c r="BI223" t="s">
        <v>2393</v>
      </c>
      <c r="BJ223" t="s">
        <v>2393</v>
      </c>
      <c r="BK223" t="s">
        <v>2393</v>
      </c>
      <c r="BL223" t="s">
        <v>2393</v>
      </c>
      <c r="BM223" t="s">
        <v>2393</v>
      </c>
      <c r="BN223" t="s">
        <v>2393</v>
      </c>
      <c r="BO223" t="s">
        <v>2393</v>
      </c>
      <c r="BP223" t="s">
        <v>2393</v>
      </c>
      <c r="BQ223" t="s">
        <v>2393</v>
      </c>
      <c r="BR223" t="s">
        <v>2393</v>
      </c>
      <c r="BS223" t="s">
        <v>2393</v>
      </c>
      <c r="BT223" t="s">
        <v>2393</v>
      </c>
      <c r="BU223" t="s">
        <v>2393</v>
      </c>
      <c r="BV223" t="s">
        <v>2455</v>
      </c>
      <c r="BX223" s="4" t="str">
        <f>INDEX(Table2[#All],MATCH(TEXT(JETNET[[#This Row],[SERNBR]],"000"),Table2[[#All],[SERIAL NUMBER]],0),MATCH("NAME",Table2[#Headers],0))</f>
        <v>DBCT LLC</v>
      </c>
      <c r="BY223" s="4" t="str">
        <f>INDEX(Table2[#All],MATCH(TEXT(JETNET[[#This Row],[SERNBR]],"000"),Table2[[#All],[SERIAL NUMBER]],0),MATCH("N-NUMBER",Table2[#Headers],0))</f>
        <v>1ED</v>
      </c>
      <c r="BZ223" s="4" t="b">
        <f>"N"&amp;JETNET[[#This Row],[Current N Reg]]&lt;&gt;JETNET[[#This Row],[REGNBR]]</f>
        <v>0</v>
      </c>
    </row>
    <row r="224" spans="1:78" hidden="1" x14ac:dyDescent="0.25">
      <c r="A224" t="s">
        <v>2377</v>
      </c>
      <c r="B224" t="s">
        <v>125</v>
      </c>
      <c r="C224">
        <v>324</v>
      </c>
      <c r="D224" t="s">
        <v>4402</v>
      </c>
      <c r="E224" t="s">
        <v>4402</v>
      </c>
      <c r="F224" t="s">
        <v>4403</v>
      </c>
      <c r="G224" t="s">
        <v>2492</v>
      </c>
      <c r="H224" t="s">
        <v>2381</v>
      </c>
      <c r="I224" t="s">
        <v>2382</v>
      </c>
      <c r="J224" t="s">
        <v>4416</v>
      </c>
      <c r="K224" t="s">
        <v>4417</v>
      </c>
      <c r="M224" t="s">
        <v>4418</v>
      </c>
      <c r="N224" t="s">
        <v>2492</v>
      </c>
      <c r="O224">
        <v>44512</v>
      </c>
      <c r="P224" t="s">
        <v>2381</v>
      </c>
      <c r="Q224" t="s">
        <v>2400</v>
      </c>
      <c r="T224" t="s">
        <v>4419</v>
      </c>
      <c r="V224" t="s">
        <v>4420</v>
      </c>
      <c r="W224" t="s">
        <v>4421</v>
      </c>
      <c r="X224" t="s">
        <v>2404</v>
      </c>
      <c r="Z224" t="s">
        <v>4419</v>
      </c>
      <c r="AC224" t="s">
        <v>2393</v>
      </c>
      <c r="AD224" t="s">
        <v>4413</v>
      </c>
      <c r="AE224" t="s">
        <v>2131</v>
      </c>
      <c r="AF224" t="s">
        <v>4414</v>
      </c>
      <c r="AG224" t="s">
        <v>4415</v>
      </c>
      <c r="AH224" t="s">
        <v>2492</v>
      </c>
      <c r="AI224" t="e">
        <v>#N/A</v>
      </c>
      <c r="AJ224" t="s">
        <v>2393</v>
      </c>
      <c r="AK224" t="s">
        <v>2393</v>
      </c>
      <c r="AL224" t="s">
        <v>2393</v>
      </c>
      <c r="AM224" t="s">
        <v>2393</v>
      </c>
      <c r="AN224" t="e">
        <v>#N/A</v>
      </c>
      <c r="AO224" t="s">
        <v>2393</v>
      </c>
      <c r="AP224" t="s">
        <v>2393</v>
      </c>
      <c r="AQ224" t="s">
        <v>2393</v>
      </c>
      <c r="AR224" t="s">
        <v>2393</v>
      </c>
      <c r="AS224" t="e">
        <v>#N/A</v>
      </c>
      <c r="AT224" t="s">
        <v>2393</v>
      </c>
      <c r="AU224" t="s">
        <v>2393</v>
      </c>
      <c r="AV224" t="e">
        <v>#N/A</v>
      </c>
      <c r="AW224" t="s">
        <v>2393</v>
      </c>
      <c r="AX224" t="s">
        <v>2393</v>
      </c>
      <c r="AY224" t="s">
        <v>2393</v>
      </c>
      <c r="AZ224" t="s">
        <v>2393</v>
      </c>
      <c r="BA224" t="s">
        <v>2393</v>
      </c>
      <c r="BB224" t="s">
        <v>2393</v>
      </c>
      <c r="BC224" t="s">
        <v>2393</v>
      </c>
      <c r="BD224" t="s">
        <v>2393</v>
      </c>
      <c r="BE224" t="s">
        <v>2393</v>
      </c>
      <c r="BF224" t="s">
        <v>2393</v>
      </c>
      <c r="BG224" t="s">
        <v>2393</v>
      </c>
      <c r="BH224" t="s">
        <v>2393</v>
      </c>
      <c r="BI224" t="s">
        <v>2393</v>
      </c>
      <c r="BJ224" t="s">
        <v>2393</v>
      </c>
      <c r="BK224" t="s">
        <v>2393</v>
      </c>
      <c r="BL224" t="s">
        <v>2393</v>
      </c>
      <c r="BM224" t="s">
        <v>2393</v>
      </c>
      <c r="BN224" t="s">
        <v>2393</v>
      </c>
      <c r="BO224" t="s">
        <v>2393</v>
      </c>
      <c r="BP224" t="s">
        <v>2393</v>
      </c>
      <c r="BQ224" t="s">
        <v>2393</v>
      </c>
      <c r="BR224" t="s">
        <v>2393</v>
      </c>
      <c r="BS224" t="s">
        <v>2393</v>
      </c>
      <c r="BT224" t="s">
        <v>2393</v>
      </c>
      <c r="BU224" t="s">
        <v>2393</v>
      </c>
      <c r="BV224" t="s">
        <v>2393</v>
      </c>
      <c r="BX224" s="4" t="str">
        <f>INDEX(Table2[#All],MATCH(TEXT(JETNET[[#This Row],[SERNBR]],"000"),Table2[[#All],[SERIAL NUMBER]],0),MATCH("NAME",Table2[#Headers],0))</f>
        <v>DBCT LLC</v>
      </c>
      <c r="BY224" s="4" t="str">
        <f>INDEX(Table2[#All],MATCH(TEXT(JETNET[[#This Row],[SERNBR]],"000"),Table2[[#All],[SERIAL NUMBER]],0),MATCH("N-NUMBER",Table2[#Headers],0))</f>
        <v>1ED</v>
      </c>
      <c r="BZ224" s="4" t="b">
        <f>"N"&amp;JETNET[[#This Row],[Current N Reg]]&lt;&gt;JETNET[[#This Row],[REGNBR]]</f>
        <v>0</v>
      </c>
    </row>
    <row r="225" spans="1:80" hidden="1" x14ac:dyDescent="0.25">
      <c r="A225" t="s">
        <v>2377</v>
      </c>
      <c r="B225" t="s">
        <v>125</v>
      </c>
      <c r="C225">
        <v>325</v>
      </c>
      <c r="D225" t="s">
        <v>1847</v>
      </c>
      <c r="E225" t="s">
        <v>1847</v>
      </c>
      <c r="F225" t="s">
        <v>4422</v>
      </c>
      <c r="G225" t="s">
        <v>3319</v>
      </c>
      <c r="H225" t="s">
        <v>2778</v>
      </c>
      <c r="I225" t="s">
        <v>2520</v>
      </c>
      <c r="J225" t="s">
        <v>4423</v>
      </c>
      <c r="K225" t="s">
        <v>4424</v>
      </c>
      <c r="M225" t="s">
        <v>3485</v>
      </c>
      <c r="N225" t="s">
        <v>3319</v>
      </c>
      <c r="O225" t="s">
        <v>4425</v>
      </c>
      <c r="P225" t="s">
        <v>2778</v>
      </c>
      <c r="Q225" t="s">
        <v>2441</v>
      </c>
      <c r="R225" t="s">
        <v>4426</v>
      </c>
      <c r="S225" t="s">
        <v>4427</v>
      </c>
      <c r="T225" t="s">
        <v>4428</v>
      </c>
      <c r="V225" t="s">
        <v>4429</v>
      </c>
      <c r="W225" t="s">
        <v>4430</v>
      </c>
      <c r="X225" t="s">
        <v>3002</v>
      </c>
      <c r="Y225" t="s">
        <v>4431</v>
      </c>
      <c r="Z225" t="s">
        <v>4432</v>
      </c>
      <c r="AA225" t="s">
        <v>4428</v>
      </c>
      <c r="AB225" t="s">
        <v>4432</v>
      </c>
      <c r="AC225" t="s">
        <v>4433</v>
      </c>
      <c r="AD225" t="s">
        <v>4434</v>
      </c>
      <c r="AE225" t="s">
        <v>2393</v>
      </c>
      <c r="AF225" t="s">
        <v>2393</v>
      </c>
      <c r="AG225" t="s">
        <v>2393</v>
      </c>
      <c r="AH225" t="s">
        <v>2393</v>
      </c>
      <c r="AI225" t="e">
        <v>#N/A</v>
      </c>
      <c r="AJ225" t="s">
        <v>2393</v>
      </c>
      <c r="AK225" t="s">
        <v>2393</v>
      </c>
      <c r="AL225" t="s">
        <v>2393</v>
      </c>
      <c r="AM225" t="s">
        <v>2393</v>
      </c>
      <c r="AN225" t="e">
        <v>#N/A</v>
      </c>
      <c r="AO225" t="s">
        <v>2393</v>
      </c>
      <c r="AP225" t="s">
        <v>2393</v>
      </c>
      <c r="AQ225" t="s">
        <v>2393</v>
      </c>
      <c r="AR225" t="s">
        <v>2393</v>
      </c>
      <c r="AS225" t="e">
        <v>#N/A</v>
      </c>
      <c r="AT225" t="s">
        <v>2393</v>
      </c>
      <c r="AU225" t="s">
        <v>2393</v>
      </c>
      <c r="AV225" t="e">
        <v>#N/A</v>
      </c>
      <c r="AW225" t="s">
        <v>2393</v>
      </c>
      <c r="AX225" t="s">
        <v>2393</v>
      </c>
      <c r="AY225" t="s">
        <v>2393</v>
      </c>
      <c r="AZ225" t="s">
        <v>2393</v>
      </c>
      <c r="BA225" t="s">
        <v>2393</v>
      </c>
      <c r="BB225" t="s">
        <v>2393</v>
      </c>
      <c r="BC225" t="s">
        <v>2393</v>
      </c>
      <c r="BD225" t="s">
        <v>2393</v>
      </c>
      <c r="BE225" t="s">
        <v>2393</v>
      </c>
      <c r="BF225" t="s">
        <v>2393</v>
      </c>
      <c r="BG225" t="s">
        <v>2393</v>
      </c>
      <c r="BH225" t="s">
        <v>2393</v>
      </c>
      <c r="BI225" t="s">
        <v>2393</v>
      </c>
      <c r="BJ225" t="s">
        <v>2393</v>
      </c>
      <c r="BK225" t="s">
        <v>2393</v>
      </c>
      <c r="BL225" t="s">
        <v>2393</v>
      </c>
      <c r="BM225" t="s">
        <v>2393</v>
      </c>
      <c r="BN225" t="s">
        <v>2393</v>
      </c>
      <c r="BO225" t="s">
        <v>2393</v>
      </c>
      <c r="BP225" t="s">
        <v>2393</v>
      </c>
      <c r="BQ225" t="s">
        <v>2393</v>
      </c>
      <c r="BR225" t="s">
        <v>2393</v>
      </c>
      <c r="BS225" t="s">
        <v>2393</v>
      </c>
      <c r="BT225" t="s">
        <v>2393</v>
      </c>
      <c r="BU225" t="s">
        <v>2454</v>
      </c>
      <c r="BV225" t="s">
        <v>2394</v>
      </c>
      <c r="BX225" s="4" t="e">
        <f>INDEX(Table2[#All],MATCH(TEXT(JETNET[[#This Row],[SERNBR]],"000"),Table2[[#All],[SERIAL NUMBER]],0),MATCH("NAME",Table2[#Headers],0))</f>
        <v>#N/A</v>
      </c>
      <c r="BY225" s="4" t="e">
        <f>INDEX(Table2[#All],MATCH(TEXT(JETNET[[#This Row],[SERNBR]],"000"),Table2[[#All],[SERIAL NUMBER]],0),MATCH("N-NUMBER",Table2[#Headers],0))</f>
        <v>#N/A</v>
      </c>
      <c r="BZ225" s="4" t="e">
        <f>"N"&amp;JETNET[[#This Row],[Current N Reg]]&lt;&gt;JETNET[[#This Row],[REGNBR]]</f>
        <v>#N/A</v>
      </c>
    </row>
    <row r="226" spans="1:80" hidden="1" x14ac:dyDescent="0.25">
      <c r="A226" t="s">
        <v>2377</v>
      </c>
      <c r="B226" t="s">
        <v>125</v>
      </c>
      <c r="C226">
        <v>325</v>
      </c>
      <c r="D226" t="s">
        <v>1847</v>
      </c>
      <c r="E226" t="s">
        <v>1847</v>
      </c>
      <c r="F226" t="s">
        <v>4422</v>
      </c>
      <c r="G226" t="s">
        <v>3319</v>
      </c>
      <c r="H226" t="s">
        <v>2778</v>
      </c>
      <c r="I226" t="s">
        <v>2382</v>
      </c>
      <c r="J226" t="s">
        <v>4435</v>
      </c>
      <c r="K226" t="s">
        <v>4436</v>
      </c>
      <c r="M226" t="s">
        <v>4437</v>
      </c>
      <c r="N226" t="s">
        <v>2596</v>
      </c>
      <c r="O226">
        <v>48122</v>
      </c>
      <c r="P226" t="s">
        <v>2381</v>
      </c>
      <c r="Q226" t="s">
        <v>2400</v>
      </c>
      <c r="T226" t="s">
        <v>4438</v>
      </c>
      <c r="V226" t="s">
        <v>2849</v>
      </c>
      <c r="W226" t="s">
        <v>4439</v>
      </c>
      <c r="X226" t="s">
        <v>2447</v>
      </c>
      <c r="Z226" t="s">
        <v>4438</v>
      </c>
      <c r="AC226" t="s">
        <v>4433</v>
      </c>
      <c r="AD226" t="s">
        <v>4434</v>
      </c>
      <c r="AE226" t="s">
        <v>2393</v>
      </c>
      <c r="AF226" t="s">
        <v>2393</v>
      </c>
      <c r="AG226" t="s">
        <v>2393</v>
      </c>
      <c r="AH226" t="s">
        <v>2393</v>
      </c>
      <c r="AI226" t="e">
        <v>#N/A</v>
      </c>
      <c r="AJ226" t="s">
        <v>2393</v>
      </c>
      <c r="AK226" t="s">
        <v>2393</v>
      </c>
      <c r="AL226" t="s">
        <v>2393</v>
      </c>
      <c r="AM226" t="s">
        <v>2393</v>
      </c>
      <c r="AN226" t="e">
        <v>#N/A</v>
      </c>
      <c r="AO226" t="s">
        <v>2393</v>
      </c>
      <c r="AP226" t="s">
        <v>2393</v>
      </c>
      <c r="AQ226" t="s">
        <v>2393</v>
      </c>
      <c r="AR226" t="s">
        <v>2393</v>
      </c>
      <c r="AS226" t="e">
        <v>#N/A</v>
      </c>
      <c r="AT226" t="s">
        <v>2393</v>
      </c>
      <c r="AU226" t="s">
        <v>2393</v>
      </c>
      <c r="AV226" t="e">
        <v>#N/A</v>
      </c>
      <c r="AW226" t="s">
        <v>2393</v>
      </c>
      <c r="AX226" t="s">
        <v>2393</v>
      </c>
      <c r="AY226" t="s">
        <v>2393</v>
      </c>
      <c r="AZ226" t="s">
        <v>2393</v>
      </c>
      <c r="BA226" t="s">
        <v>2393</v>
      </c>
      <c r="BB226" t="s">
        <v>2393</v>
      </c>
      <c r="BC226" t="s">
        <v>2393</v>
      </c>
      <c r="BD226" t="s">
        <v>2393</v>
      </c>
      <c r="BE226" t="s">
        <v>2393</v>
      </c>
      <c r="BF226" t="s">
        <v>2393</v>
      </c>
      <c r="BG226" t="s">
        <v>2393</v>
      </c>
      <c r="BH226" t="s">
        <v>2393</v>
      </c>
      <c r="BI226" t="s">
        <v>2393</v>
      </c>
      <c r="BJ226" t="s">
        <v>2393</v>
      </c>
      <c r="BK226" t="s">
        <v>2393</v>
      </c>
      <c r="BL226" t="s">
        <v>2393</v>
      </c>
      <c r="BM226" t="s">
        <v>2393</v>
      </c>
      <c r="BN226" t="s">
        <v>2393</v>
      </c>
      <c r="BO226" t="s">
        <v>2393</v>
      </c>
      <c r="BP226" t="s">
        <v>2393</v>
      </c>
      <c r="BQ226" t="s">
        <v>2393</v>
      </c>
      <c r="BR226" t="s">
        <v>2393</v>
      </c>
      <c r="BS226" t="s">
        <v>2393</v>
      </c>
      <c r="BT226" t="s">
        <v>2393</v>
      </c>
      <c r="BU226" t="s">
        <v>2393</v>
      </c>
      <c r="BV226" t="s">
        <v>2393</v>
      </c>
      <c r="BX226" s="4" t="e">
        <f>INDEX(Table2[#All],MATCH(TEXT(JETNET[[#This Row],[SERNBR]],"000"),Table2[[#All],[SERIAL NUMBER]],0),MATCH("NAME",Table2[#Headers],0))</f>
        <v>#N/A</v>
      </c>
      <c r="BY226" s="4" t="e">
        <f>INDEX(Table2[#All],MATCH(TEXT(JETNET[[#This Row],[SERNBR]],"000"),Table2[[#All],[SERIAL NUMBER]],0),MATCH("N-NUMBER",Table2[#Headers],0))</f>
        <v>#N/A</v>
      </c>
      <c r="BZ226" s="4" t="e">
        <f>"N"&amp;JETNET[[#This Row],[Current N Reg]]&lt;&gt;JETNET[[#This Row],[REGNBR]]</f>
        <v>#N/A</v>
      </c>
    </row>
    <row r="227" spans="1:80" hidden="1" x14ac:dyDescent="0.25">
      <c r="A227" t="s">
        <v>2377</v>
      </c>
      <c r="B227" t="s">
        <v>125</v>
      </c>
      <c r="C227">
        <v>326</v>
      </c>
      <c r="D227" t="s">
        <v>1875</v>
      </c>
      <c r="E227" t="s">
        <v>1875</v>
      </c>
      <c r="F227" t="s">
        <v>4440</v>
      </c>
      <c r="H227" t="s">
        <v>4441</v>
      </c>
      <c r="I227" t="s">
        <v>2690</v>
      </c>
      <c r="J227" t="s">
        <v>4442</v>
      </c>
      <c r="K227" t="s">
        <v>4443</v>
      </c>
      <c r="M227" t="s">
        <v>4444</v>
      </c>
      <c r="O227">
        <v>1054</v>
      </c>
      <c r="P227" t="s">
        <v>4441</v>
      </c>
      <c r="Q227" t="s">
        <v>2690</v>
      </c>
      <c r="R227" t="s">
        <v>4445</v>
      </c>
      <c r="S227" t="s">
        <v>4446</v>
      </c>
      <c r="T227" t="s">
        <v>4447</v>
      </c>
      <c r="V227" t="s">
        <v>4448</v>
      </c>
      <c r="W227" t="s">
        <v>4449</v>
      </c>
      <c r="X227" t="s">
        <v>2575</v>
      </c>
      <c r="Z227" t="s">
        <v>4447</v>
      </c>
      <c r="AC227" t="s">
        <v>2393</v>
      </c>
      <c r="AD227" t="s">
        <v>4450</v>
      </c>
      <c r="AE227" t="s">
        <v>2393</v>
      </c>
      <c r="AF227" t="s">
        <v>2393</v>
      </c>
      <c r="AG227" t="s">
        <v>2393</v>
      </c>
      <c r="AH227" t="s">
        <v>2393</v>
      </c>
      <c r="AI227" t="e">
        <v>#N/A</v>
      </c>
      <c r="AJ227" t="s">
        <v>2393</v>
      </c>
      <c r="AK227" t="s">
        <v>2393</v>
      </c>
      <c r="AL227" t="s">
        <v>2393</v>
      </c>
      <c r="AM227" t="s">
        <v>2393</v>
      </c>
      <c r="AN227" t="e">
        <v>#N/A</v>
      </c>
      <c r="AO227" t="s">
        <v>2393</v>
      </c>
      <c r="AP227" t="s">
        <v>2393</v>
      </c>
      <c r="AQ227" t="s">
        <v>2393</v>
      </c>
      <c r="AR227" t="s">
        <v>2393</v>
      </c>
      <c r="AS227" t="e">
        <v>#N/A</v>
      </c>
      <c r="AT227" t="s">
        <v>2393</v>
      </c>
      <c r="AU227" t="s">
        <v>2393</v>
      </c>
      <c r="AV227" t="e">
        <v>#N/A</v>
      </c>
      <c r="AW227" t="s">
        <v>2393</v>
      </c>
      <c r="AX227" t="s">
        <v>2393</v>
      </c>
      <c r="AY227" t="s">
        <v>2393</v>
      </c>
      <c r="AZ227" t="s">
        <v>2393</v>
      </c>
      <c r="BA227" t="s">
        <v>2393</v>
      </c>
      <c r="BB227" t="s">
        <v>2393</v>
      </c>
      <c r="BC227" t="s">
        <v>2393</v>
      </c>
      <c r="BD227" t="s">
        <v>2393</v>
      </c>
      <c r="BE227" t="s">
        <v>2393</v>
      </c>
      <c r="BF227" t="s">
        <v>2393</v>
      </c>
      <c r="BG227" t="s">
        <v>2393</v>
      </c>
      <c r="BH227" t="s">
        <v>2393</v>
      </c>
      <c r="BI227" t="s">
        <v>2393</v>
      </c>
      <c r="BJ227" t="s">
        <v>2393</v>
      </c>
      <c r="BK227" t="s">
        <v>2393</v>
      </c>
      <c r="BL227" t="s">
        <v>2393</v>
      </c>
      <c r="BM227" t="s">
        <v>2393</v>
      </c>
      <c r="BN227" t="s">
        <v>2393</v>
      </c>
      <c r="BO227" t="s">
        <v>2393</v>
      </c>
      <c r="BP227" t="s">
        <v>2393</v>
      </c>
      <c r="BQ227" t="s">
        <v>2393</v>
      </c>
      <c r="BR227" t="s">
        <v>2393</v>
      </c>
      <c r="BS227" t="s">
        <v>2393</v>
      </c>
      <c r="BT227" t="s">
        <v>2393</v>
      </c>
      <c r="BU227" t="s">
        <v>2454</v>
      </c>
      <c r="BV227" t="s">
        <v>2393</v>
      </c>
      <c r="BX227" s="4" t="e">
        <f>INDEX(Table2[#All],MATCH(TEXT(JETNET[[#This Row],[SERNBR]],"000"),Table2[[#All],[SERIAL NUMBER]],0),MATCH("NAME",Table2[#Headers],0))</f>
        <v>#N/A</v>
      </c>
      <c r="BY227" s="4" t="e">
        <f>INDEX(Table2[#All],MATCH(TEXT(JETNET[[#This Row],[SERNBR]],"000"),Table2[[#All],[SERIAL NUMBER]],0),MATCH("N-NUMBER",Table2[#Headers],0))</f>
        <v>#N/A</v>
      </c>
      <c r="BZ227" s="4" t="e">
        <f>"N"&amp;JETNET[[#This Row],[Current N Reg]]&lt;&gt;JETNET[[#This Row],[REGNBR]]</f>
        <v>#N/A</v>
      </c>
    </row>
    <row r="228" spans="1:80" hidden="1" x14ac:dyDescent="0.25">
      <c r="A228" t="s">
        <v>2377</v>
      </c>
      <c r="B228" t="s">
        <v>125</v>
      </c>
      <c r="C228">
        <v>326</v>
      </c>
      <c r="D228" t="s">
        <v>1875</v>
      </c>
      <c r="E228" t="s">
        <v>1875</v>
      </c>
      <c r="F228" t="s">
        <v>4440</v>
      </c>
      <c r="H228" t="s">
        <v>4441</v>
      </c>
      <c r="I228" t="s">
        <v>2382</v>
      </c>
      <c r="J228" t="s">
        <v>4451</v>
      </c>
      <c r="P228" t="s">
        <v>4441</v>
      </c>
      <c r="Q228" t="s">
        <v>2400</v>
      </c>
      <c r="S228" t="s">
        <v>4452</v>
      </c>
      <c r="T228" t="s">
        <v>4453</v>
      </c>
      <c r="V228" t="s">
        <v>4454</v>
      </c>
      <c r="W228" t="s">
        <v>4455</v>
      </c>
      <c r="Y228" t="s">
        <v>4456</v>
      </c>
      <c r="Z228" t="s">
        <v>4457</v>
      </c>
      <c r="AA228" t="s">
        <v>4453</v>
      </c>
      <c r="AB228" t="s">
        <v>4457</v>
      </c>
      <c r="AC228" t="s">
        <v>2393</v>
      </c>
      <c r="AD228" t="s">
        <v>4450</v>
      </c>
      <c r="AE228" t="s">
        <v>2393</v>
      </c>
      <c r="AF228" t="s">
        <v>2393</v>
      </c>
      <c r="AG228" t="s">
        <v>2393</v>
      </c>
      <c r="AH228" t="s">
        <v>2393</v>
      </c>
      <c r="AI228" t="e">
        <v>#N/A</v>
      </c>
      <c r="AJ228" t="s">
        <v>2393</v>
      </c>
      <c r="AK228" t="s">
        <v>2393</v>
      </c>
      <c r="AL228" t="s">
        <v>2393</v>
      </c>
      <c r="AM228" t="s">
        <v>2393</v>
      </c>
      <c r="AN228" t="e">
        <v>#N/A</v>
      </c>
      <c r="AO228" t="s">
        <v>2393</v>
      </c>
      <c r="AP228" t="s">
        <v>2393</v>
      </c>
      <c r="AQ228" t="s">
        <v>2393</v>
      </c>
      <c r="AR228" t="s">
        <v>2393</v>
      </c>
      <c r="AS228" t="e">
        <v>#N/A</v>
      </c>
      <c r="AT228" t="s">
        <v>2393</v>
      </c>
      <c r="AU228" t="s">
        <v>2393</v>
      </c>
      <c r="AV228" t="e">
        <v>#N/A</v>
      </c>
      <c r="AW228" t="s">
        <v>2393</v>
      </c>
      <c r="AX228" t="s">
        <v>2393</v>
      </c>
      <c r="AY228" t="s">
        <v>2393</v>
      </c>
      <c r="AZ228" t="s">
        <v>2393</v>
      </c>
      <c r="BA228" t="s">
        <v>2393</v>
      </c>
      <c r="BB228" t="s">
        <v>2393</v>
      </c>
      <c r="BC228" t="s">
        <v>2393</v>
      </c>
      <c r="BD228" t="s">
        <v>2393</v>
      </c>
      <c r="BE228" t="s">
        <v>2393</v>
      </c>
      <c r="BF228" t="s">
        <v>2393</v>
      </c>
      <c r="BG228" t="s">
        <v>2393</v>
      </c>
      <c r="BH228" t="s">
        <v>2393</v>
      </c>
      <c r="BI228" t="s">
        <v>2393</v>
      </c>
      <c r="BJ228" t="s">
        <v>2393</v>
      </c>
      <c r="BK228" t="s">
        <v>2393</v>
      </c>
      <c r="BL228" t="s">
        <v>2393</v>
      </c>
      <c r="BM228" t="s">
        <v>2393</v>
      </c>
      <c r="BN228" t="s">
        <v>2393</v>
      </c>
      <c r="BO228" t="s">
        <v>2393</v>
      </c>
      <c r="BP228" t="s">
        <v>2393</v>
      </c>
      <c r="BQ228" t="s">
        <v>2393</v>
      </c>
      <c r="BR228" t="s">
        <v>2393</v>
      </c>
      <c r="BS228" t="s">
        <v>2393</v>
      </c>
      <c r="BT228" t="s">
        <v>2393</v>
      </c>
      <c r="BU228" t="s">
        <v>2393</v>
      </c>
      <c r="BV228" t="s">
        <v>2394</v>
      </c>
      <c r="BX228" s="4" t="e">
        <f>INDEX(Table2[#All],MATCH(TEXT(JETNET[[#This Row],[SERNBR]],"000"),Table2[[#All],[SERIAL NUMBER]],0),MATCH("NAME",Table2[#Headers],0))</f>
        <v>#N/A</v>
      </c>
      <c r="BY228" s="4" t="e">
        <f>INDEX(Table2[#All],MATCH(TEXT(JETNET[[#This Row],[SERNBR]],"000"),Table2[[#All],[SERIAL NUMBER]],0),MATCH("N-NUMBER",Table2[#Headers],0))</f>
        <v>#N/A</v>
      </c>
      <c r="BZ228" s="4" t="e">
        <f>"N"&amp;JETNET[[#This Row],[Current N Reg]]&lt;&gt;JETNET[[#This Row],[REGNBR]]</f>
        <v>#N/A</v>
      </c>
    </row>
    <row r="233" spans="1:80" x14ac:dyDescent="0.25">
      <c r="I233" t="s">
        <v>4462</v>
      </c>
      <c r="J233" t="s">
        <v>4463</v>
      </c>
      <c r="BX233" t="s">
        <v>4469</v>
      </c>
    </row>
    <row r="234" spans="1:80" x14ac:dyDescent="0.25">
      <c r="I234" t="s">
        <v>1849</v>
      </c>
      <c r="J234" t="s">
        <v>4464</v>
      </c>
      <c r="BX234" t="s">
        <v>2220</v>
      </c>
      <c r="BY234" t="s">
        <v>4470</v>
      </c>
      <c r="BZ234" t="s">
        <v>4471</v>
      </c>
      <c r="CA234" t="s">
        <v>4472</v>
      </c>
    </row>
    <row r="235" spans="1:80" x14ac:dyDescent="0.25">
      <c r="I235" t="s">
        <v>1863</v>
      </c>
      <c r="J235" t="s">
        <v>4465</v>
      </c>
      <c r="BX235" t="s">
        <v>2149</v>
      </c>
      <c r="BY235" t="s">
        <v>4473</v>
      </c>
      <c r="BZ235" t="s">
        <v>4475</v>
      </c>
      <c r="CA235" t="s">
        <v>4474</v>
      </c>
      <c r="CB235" s="5" t="s">
        <v>4476</v>
      </c>
    </row>
    <row r="236" spans="1:80" x14ac:dyDescent="0.25">
      <c r="I236" t="s">
        <v>3996</v>
      </c>
      <c r="J236" t="s">
        <v>4466</v>
      </c>
      <c r="BX236" t="s">
        <v>2141</v>
      </c>
      <c r="BY236" t="s">
        <v>4606</v>
      </c>
    </row>
    <row r="237" spans="1:80" x14ac:dyDescent="0.25">
      <c r="BX237" t="s">
        <v>4607</v>
      </c>
    </row>
    <row r="238" spans="1:80" x14ac:dyDescent="0.25">
      <c r="BX238" t="s">
        <v>4608</v>
      </c>
    </row>
    <row r="239" spans="1:80" x14ac:dyDescent="0.25">
      <c r="BX239" t="s">
        <v>4609</v>
      </c>
    </row>
    <row r="240" spans="1:80" x14ac:dyDescent="0.25">
      <c r="BX240" t="s">
        <v>4610</v>
      </c>
    </row>
    <row r="241" spans="9:80" x14ac:dyDescent="0.25">
      <c r="BX241" t="s">
        <v>4611</v>
      </c>
    </row>
    <row r="242" spans="9:80" x14ac:dyDescent="0.25">
      <c r="BX242" t="s">
        <v>4612</v>
      </c>
    </row>
    <row r="243" spans="9:80" x14ac:dyDescent="0.25">
      <c r="BX243" t="s">
        <v>4613</v>
      </c>
    </row>
    <row r="244" spans="9:80" x14ac:dyDescent="0.25">
      <c r="BX244" t="s">
        <v>4614</v>
      </c>
    </row>
    <row r="245" spans="9:80" x14ac:dyDescent="0.25">
      <c r="BX245" t="s">
        <v>4615</v>
      </c>
    </row>
    <row r="246" spans="9:80" x14ac:dyDescent="0.25">
      <c r="I246" t="s">
        <v>1880</v>
      </c>
      <c r="J246" t="s">
        <v>4467</v>
      </c>
      <c r="BX246" t="s">
        <v>2212</v>
      </c>
      <c r="BY246" t="s">
        <v>4616</v>
      </c>
      <c r="BZ246" t="s">
        <v>4617</v>
      </c>
      <c r="CA246" t="s">
        <v>4619</v>
      </c>
      <c r="CB246" s="5" t="s">
        <v>4618</v>
      </c>
    </row>
    <row r="247" spans="9:80" x14ac:dyDescent="0.25">
      <c r="I247" t="s">
        <v>1883</v>
      </c>
      <c r="J247" t="s">
        <v>4468</v>
      </c>
      <c r="BX247" t="s">
        <v>2156</v>
      </c>
      <c r="BY247" t="s">
        <v>4620</v>
      </c>
    </row>
    <row r="251" spans="9:80" x14ac:dyDescent="0.25">
      <c r="J251" t="e">
        <f>MATCH(LEFT(BX251,5)&amp;"*",$BX$236:$BX$245,0)</f>
        <v>#N/A</v>
      </c>
      <c r="BX251" t="s">
        <v>3997</v>
      </c>
      <c r="BY251">
        <f>MATCH(LEFT(BZ251,5)&amp;"*",$BX$251:$BX$261,0)</f>
        <v>9</v>
      </c>
      <c r="BZ251" t="s">
        <v>2141</v>
      </c>
    </row>
    <row r="252" spans="9:80" x14ac:dyDescent="0.25">
      <c r="J252">
        <f t="shared" ref="J252:J261" si="0">MATCH(LEFT(BX252,5)&amp;"*",$BX$236:$BX$245,0)</f>
        <v>4</v>
      </c>
      <c r="BX252" t="s">
        <v>4662</v>
      </c>
      <c r="BY252">
        <f t="shared" ref="BY252:BY260" si="1">MATCH(LEFT(BZ252,5)&amp;"*",$BX$251:$BX$261,0)</f>
        <v>4</v>
      </c>
      <c r="BZ252" t="s">
        <v>4607</v>
      </c>
    </row>
    <row r="253" spans="9:80" x14ac:dyDescent="0.25">
      <c r="J253">
        <f t="shared" si="0"/>
        <v>8</v>
      </c>
      <c r="BX253" t="s">
        <v>4026</v>
      </c>
      <c r="BY253">
        <f t="shared" si="1"/>
        <v>6</v>
      </c>
      <c r="BZ253" t="s">
        <v>4608</v>
      </c>
    </row>
    <row r="254" spans="9:80" x14ac:dyDescent="0.25">
      <c r="J254">
        <f t="shared" si="0"/>
        <v>2</v>
      </c>
      <c r="BX254" t="s">
        <v>4037</v>
      </c>
      <c r="BY254">
        <f t="shared" si="1"/>
        <v>2</v>
      </c>
      <c r="BZ254" t="s">
        <v>4609</v>
      </c>
    </row>
    <row r="255" spans="9:80" x14ac:dyDescent="0.25">
      <c r="J255">
        <f t="shared" si="0"/>
        <v>6</v>
      </c>
      <c r="BX255" t="s">
        <v>4047</v>
      </c>
      <c r="BY255">
        <f t="shared" si="1"/>
        <v>7</v>
      </c>
      <c r="BZ255" t="s">
        <v>4610</v>
      </c>
    </row>
    <row r="256" spans="9:80" x14ac:dyDescent="0.25">
      <c r="J256">
        <f t="shared" si="0"/>
        <v>3</v>
      </c>
      <c r="BX256" t="s">
        <v>4016</v>
      </c>
      <c r="BY256">
        <f t="shared" si="1"/>
        <v>5</v>
      </c>
      <c r="BZ256" t="s">
        <v>4611</v>
      </c>
    </row>
    <row r="257" spans="10:78" x14ac:dyDescent="0.25">
      <c r="J257">
        <f t="shared" si="0"/>
        <v>5</v>
      </c>
      <c r="BX257" t="s">
        <v>4043</v>
      </c>
      <c r="BY257">
        <f t="shared" si="1"/>
        <v>8</v>
      </c>
      <c r="BZ257" t="s">
        <v>4612</v>
      </c>
    </row>
    <row r="258" spans="10:78" x14ac:dyDescent="0.25">
      <c r="J258">
        <f t="shared" si="0"/>
        <v>7</v>
      </c>
      <c r="BX258" t="s">
        <v>4032</v>
      </c>
      <c r="BY258">
        <f t="shared" si="1"/>
        <v>3</v>
      </c>
      <c r="BZ258" t="s">
        <v>4613</v>
      </c>
    </row>
    <row r="259" spans="10:78" x14ac:dyDescent="0.25">
      <c r="J259">
        <f t="shared" si="0"/>
        <v>1</v>
      </c>
      <c r="BX259" t="s">
        <v>4021</v>
      </c>
      <c r="BY259" t="e">
        <f t="shared" si="1"/>
        <v>#N/A</v>
      </c>
      <c r="BZ259" t="s">
        <v>4614</v>
      </c>
    </row>
    <row r="260" spans="10:78" x14ac:dyDescent="0.25">
      <c r="J260">
        <f t="shared" si="0"/>
        <v>10</v>
      </c>
      <c r="BX260" t="s">
        <v>3043</v>
      </c>
      <c r="BY260">
        <f t="shared" si="1"/>
        <v>10</v>
      </c>
      <c r="BZ260" t="s">
        <v>4615</v>
      </c>
    </row>
    <row r="261" spans="10:78" x14ac:dyDescent="0.25">
      <c r="J261">
        <f t="shared" si="0"/>
        <v>10</v>
      </c>
      <c r="BX261" t="s">
        <v>3043</v>
      </c>
    </row>
  </sheetData>
  <hyperlinks>
    <hyperlink ref="CB235" r:id="rId1" xr:uid="{017C714E-58E8-45B6-90BA-6ADF806FE4D5}"/>
    <hyperlink ref="CB246" r:id="rId2" xr:uid="{4B7B0F48-15C8-4DE2-937C-28233FA03489}"/>
  </hyperlinks>
  <pageMargins left="0.7" right="0.7" top="0.75" bottom="0.75" header="0.3" footer="0.3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15F12-4992-4EE2-B062-F2D776F7E7C7}">
  <dimension ref="A2:D75"/>
  <sheetViews>
    <sheetView workbookViewId="0">
      <selection activeCell="A61" sqref="A61"/>
    </sheetView>
  </sheetViews>
  <sheetFormatPr defaultRowHeight="15" x14ac:dyDescent="0.25"/>
  <sheetData>
    <row r="2" spans="1:4" x14ac:dyDescent="0.25">
      <c r="A2" t="s">
        <v>2126</v>
      </c>
      <c r="B2">
        <v>286</v>
      </c>
      <c r="C2" t="str">
        <f>INDEX(Table2[#All],MATCH(TEXT(B2,"000"),Table2[[#All],[SERIAL NUMBER]],0),MATCH("N-NUMBER",Table2[#Headers],0))</f>
        <v>1924D</v>
      </c>
      <c r="D2" t="b">
        <f>C2=A2</f>
        <v>1</v>
      </c>
    </row>
    <row r="3" spans="1:4" x14ac:dyDescent="0.25">
      <c r="A3" t="s">
        <v>2128</v>
      </c>
      <c r="B3">
        <v>216</v>
      </c>
      <c r="C3" t="str">
        <f>INDEX(Table2[#All],MATCH(TEXT(B3,"000"),Table2[[#All],[SERIAL NUMBER]],0),MATCH("N-NUMBER",Table2[#Headers],0))</f>
        <v>192SW</v>
      </c>
      <c r="D3" t="b">
        <f t="shared" ref="D3:D66" si="0">C3=A3</f>
        <v>1</v>
      </c>
    </row>
    <row r="4" spans="1:4" x14ac:dyDescent="0.25">
      <c r="A4" t="s">
        <v>2130</v>
      </c>
      <c r="B4">
        <v>324</v>
      </c>
      <c r="C4" t="str">
        <f>INDEX(Table2[#All],MATCH(TEXT(B4,"000"),Table2[[#All],[SERIAL NUMBER]],0),MATCH("N-NUMBER",Table2[#Headers],0))</f>
        <v>1ED</v>
      </c>
      <c r="D4" t="b">
        <f t="shared" si="0"/>
        <v>1</v>
      </c>
    </row>
    <row r="5" spans="1:4" x14ac:dyDescent="0.25">
      <c r="A5" t="s">
        <v>2132</v>
      </c>
      <c r="B5">
        <v>218</v>
      </c>
      <c r="C5" t="str">
        <f>INDEX(Table2[#All],MATCH(TEXT(B5,"000"),Table2[[#All],[SERIAL NUMBER]],0),MATCH("N-NUMBER",Table2[#Headers],0))</f>
        <v>1HE</v>
      </c>
      <c r="D5" t="b">
        <f t="shared" si="0"/>
        <v>1</v>
      </c>
    </row>
    <row r="6" spans="1:4" x14ac:dyDescent="0.25">
      <c r="A6" t="s">
        <v>2133</v>
      </c>
      <c r="B6">
        <v>209</v>
      </c>
      <c r="C6" t="str">
        <f>INDEX(Table2[#All],MATCH(TEXT(B6,"000"),Table2[[#All],[SERIAL NUMBER]],0),MATCH("N-NUMBER",Table2[#Headers],0))</f>
        <v>209AW</v>
      </c>
      <c r="D6" t="b">
        <f t="shared" si="0"/>
        <v>1</v>
      </c>
    </row>
    <row r="7" spans="1:4" x14ac:dyDescent="0.25">
      <c r="A7" t="s">
        <v>2135</v>
      </c>
      <c r="B7">
        <v>217</v>
      </c>
      <c r="C7" t="str">
        <f>INDEX(Table2[#All],MATCH(TEXT(B7,"000"),Table2[[#All],[SERIAL NUMBER]],0),MATCH("N-NUMBER",Table2[#Headers],0))</f>
        <v>217MS</v>
      </c>
      <c r="D7" t="b">
        <f t="shared" si="0"/>
        <v>1</v>
      </c>
    </row>
    <row r="8" spans="1:4" x14ac:dyDescent="0.25">
      <c r="A8" t="s">
        <v>2137</v>
      </c>
      <c r="B8">
        <v>224</v>
      </c>
      <c r="C8" t="str">
        <f>INDEX(Table2[#All],MATCH(TEXT(B8,"000"),Table2[[#All],[SERIAL NUMBER]],0),MATCH("N-NUMBER",Table2[#Headers],0))</f>
        <v>224GG</v>
      </c>
      <c r="D8" t="b">
        <f t="shared" si="0"/>
        <v>1</v>
      </c>
    </row>
    <row r="9" spans="1:4" x14ac:dyDescent="0.25">
      <c r="A9" t="s">
        <v>2138</v>
      </c>
      <c r="B9">
        <v>282</v>
      </c>
      <c r="C9" t="str">
        <f>INDEX(Table2[#All],MATCH(TEXT(B9,"000"),Table2[[#All],[SERIAL NUMBER]],0),MATCH("N-NUMBER",Table2[#Headers],0))</f>
        <v>22G</v>
      </c>
      <c r="D9" t="b">
        <f t="shared" si="0"/>
        <v>1</v>
      </c>
    </row>
    <row r="10" spans="1:4" x14ac:dyDescent="0.25">
      <c r="A10" t="s">
        <v>2140</v>
      </c>
      <c r="B10">
        <v>295</v>
      </c>
      <c r="C10" t="str">
        <f>INDEX(Table2[#All],MATCH(TEXT(B10,"000"),Table2[[#All],[SERIAL NUMBER]],0),MATCH("N-NUMBER",Table2[#Headers],0))</f>
        <v>239JT</v>
      </c>
      <c r="D10" t="b">
        <f t="shared" si="0"/>
        <v>1</v>
      </c>
    </row>
    <row r="11" spans="1:4" x14ac:dyDescent="0.25">
      <c r="A11" t="s">
        <v>2142</v>
      </c>
      <c r="B11">
        <v>320</v>
      </c>
      <c r="C11" t="str">
        <f>INDEX(Table2[#All],MATCH(TEXT(B11,"000"),Table2[[#All],[SERIAL NUMBER]],0),MATCH("N-NUMBER",Table2[#Headers],0))</f>
        <v>23EW</v>
      </c>
      <c r="D11" t="b">
        <f t="shared" si="0"/>
        <v>1</v>
      </c>
    </row>
    <row r="12" spans="1:4" x14ac:dyDescent="0.25">
      <c r="A12" t="s">
        <v>2144</v>
      </c>
      <c r="B12">
        <v>215</v>
      </c>
      <c r="C12" t="str">
        <f>INDEX(Table2[#All],MATCH(TEXT(B12,"000"),Table2[[#All],[SERIAL NUMBER]],0),MATCH("N-NUMBER",Table2[#Headers],0))</f>
        <v>247PS</v>
      </c>
      <c r="D12" t="b">
        <f t="shared" si="0"/>
        <v>1</v>
      </c>
    </row>
    <row r="13" spans="1:4" x14ac:dyDescent="0.25">
      <c r="A13" t="s">
        <v>2146</v>
      </c>
      <c r="B13">
        <v>211</v>
      </c>
      <c r="C13" t="str">
        <f>INDEX(Table2[#All],MATCH(TEXT(B13,"000"),Table2[[#All],[SERIAL NUMBER]],0),MATCH("N-NUMBER",Table2[#Headers],0))</f>
        <v>248SL</v>
      </c>
      <c r="D13" t="b">
        <f t="shared" si="0"/>
        <v>1</v>
      </c>
    </row>
    <row r="14" spans="1:4" x14ac:dyDescent="0.25">
      <c r="A14" t="s">
        <v>2147</v>
      </c>
      <c r="B14">
        <v>289</v>
      </c>
      <c r="C14" t="str">
        <f>INDEX(Table2[#All],MATCH(TEXT(B14,"000"),Table2[[#All],[SERIAL NUMBER]],0),MATCH("N-NUMBER",Table2[#Headers],0))</f>
        <v>24G</v>
      </c>
      <c r="D14" t="b">
        <f t="shared" si="0"/>
        <v>1</v>
      </c>
    </row>
    <row r="15" spans="1:4" x14ac:dyDescent="0.25">
      <c r="A15" t="s">
        <v>2148</v>
      </c>
      <c r="B15">
        <v>284</v>
      </c>
      <c r="C15" t="str">
        <f>INDEX(Table2[#All],MATCH(TEXT(B15,"000"),Table2[[#All],[SERIAL NUMBER]],0),MATCH("N-NUMBER",Table2[#Headers],0))</f>
        <v>25HQ</v>
      </c>
      <c r="D15" t="b">
        <f t="shared" si="0"/>
        <v>1</v>
      </c>
    </row>
    <row r="16" spans="1:4" x14ac:dyDescent="0.25">
      <c r="A16" t="s">
        <v>2150</v>
      </c>
      <c r="B16">
        <v>291</v>
      </c>
      <c r="C16" t="str">
        <f>INDEX(Table2[#All],MATCH(TEXT(B16,"000"),Table2[[#All],[SERIAL NUMBER]],0),MATCH("N-NUMBER",Table2[#Headers],0))</f>
        <v>27KB</v>
      </c>
      <c r="D16" t="b">
        <f t="shared" si="0"/>
        <v>1</v>
      </c>
    </row>
    <row r="17" spans="1:4" x14ac:dyDescent="0.25">
      <c r="A17" t="s">
        <v>2151</v>
      </c>
      <c r="B17">
        <v>285</v>
      </c>
      <c r="C17" t="str">
        <f>INDEX(Table2[#All],MATCH(TEXT(B17,"000"),Table2[[#All],[SERIAL NUMBER]],0),MATCH("N-NUMBER",Table2[#Headers],0))</f>
        <v>285GA</v>
      </c>
      <c r="D17" t="b">
        <f t="shared" si="0"/>
        <v>1</v>
      </c>
    </row>
    <row r="18" spans="1:4" x14ac:dyDescent="0.25">
      <c r="A18" t="s">
        <v>2153</v>
      </c>
      <c r="B18">
        <v>205</v>
      </c>
      <c r="C18" t="str">
        <f>INDEX(Table2[#All],MATCH(TEXT(B18,"000"),Table2[[#All],[SERIAL NUMBER]],0),MATCH("N-NUMBER",Table2[#Headers],0))</f>
        <v>29JW</v>
      </c>
      <c r="D18" t="b">
        <f t="shared" si="0"/>
        <v>1</v>
      </c>
    </row>
    <row r="19" spans="1:4" x14ac:dyDescent="0.25">
      <c r="A19" t="s">
        <v>2155</v>
      </c>
      <c r="B19">
        <v>314</v>
      </c>
      <c r="C19" t="str">
        <f>INDEX(Table2[#All],MATCH(TEXT(B19,"000"),Table2[[#All],[SERIAL NUMBER]],0),MATCH("N-NUMBER",Table2[#Headers],0))</f>
        <v>307GP</v>
      </c>
      <c r="D19" t="b">
        <f t="shared" si="0"/>
        <v>1</v>
      </c>
    </row>
    <row r="20" spans="1:4" x14ac:dyDescent="0.25">
      <c r="A20" t="s">
        <v>2157</v>
      </c>
      <c r="B20">
        <v>287</v>
      </c>
      <c r="C20" t="str">
        <f>INDEX(Table2[#All],MATCH(TEXT(B20,"000"),Table2[[#All],[SERIAL NUMBER]],0),MATCH("N-NUMBER",Table2[#Headers],0))</f>
        <v>318KS</v>
      </c>
      <c r="D20" t="b">
        <f t="shared" si="0"/>
        <v>1</v>
      </c>
    </row>
    <row r="21" spans="1:4" x14ac:dyDescent="0.25">
      <c r="A21" t="s">
        <v>2159</v>
      </c>
      <c r="B21">
        <v>240</v>
      </c>
      <c r="C21" t="str">
        <f>INDEX(Table2[#All],MATCH(TEXT(B21,"000"),Table2[[#All],[SERIAL NUMBER]],0),MATCH("N-NUMBER",Table2[#Headers],0))</f>
        <v>360AV</v>
      </c>
      <c r="D21" t="b">
        <f t="shared" si="0"/>
        <v>1</v>
      </c>
    </row>
    <row r="22" spans="1:4" x14ac:dyDescent="0.25">
      <c r="A22" t="s">
        <v>2161</v>
      </c>
      <c r="B22">
        <v>225</v>
      </c>
      <c r="C22" t="str">
        <f>INDEX(Table2[#All],MATCH(TEXT(B22,"000"),Table2[[#All],[SERIAL NUMBER]],0),MATCH("N-NUMBER",Table2[#Headers],0))</f>
        <v>365GA</v>
      </c>
      <c r="D22" t="b">
        <f t="shared" si="0"/>
        <v>1</v>
      </c>
    </row>
    <row r="23" spans="1:4" x14ac:dyDescent="0.25">
      <c r="A23" t="s">
        <v>2162</v>
      </c>
      <c r="B23">
        <v>268</v>
      </c>
      <c r="C23" t="str">
        <f>INDEX(Table2[#All],MATCH(TEXT(B23,"000"),Table2[[#All],[SERIAL NUMBER]],0),MATCH("N-NUMBER",Table2[#Headers],0))</f>
        <v>365SS</v>
      </c>
      <c r="D23" t="b">
        <f t="shared" si="0"/>
        <v>1</v>
      </c>
    </row>
    <row r="24" spans="1:4" x14ac:dyDescent="0.25">
      <c r="A24" t="s">
        <v>2163</v>
      </c>
      <c r="B24">
        <v>261</v>
      </c>
      <c r="C24" t="str">
        <f>INDEX(Table2[#All],MATCH(TEXT(B24,"000"),Table2[[#All],[SERIAL NUMBER]],0),MATCH("N-NUMBER",Table2[#Headers],0))</f>
        <v>375AB</v>
      </c>
      <c r="D24" t="b">
        <f t="shared" si="0"/>
        <v>1</v>
      </c>
    </row>
    <row r="25" spans="1:4" x14ac:dyDescent="0.25">
      <c r="A25" t="s">
        <v>2164</v>
      </c>
      <c r="B25">
        <v>305</v>
      </c>
      <c r="C25" t="str">
        <f>INDEX(Table2[#All],MATCH(TEXT(B25,"000"),Table2[[#All],[SERIAL NUMBER]],0),MATCH("N-NUMBER",Table2[#Headers],0))</f>
        <v>390KX</v>
      </c>
      <c r="D25" t="b">
        <f t="shared" si="0"/>
        <v>1</v>
      </c>
    </row>
    <row r="26" spans="1:4" x14ac:dyDescent="0.25">
      <c r="A26" t="s">
        <v>2166</v>
      </c>
      <c r="B26">
        <v>274</v>
      </c>
      <c r="C26" t="str">
        <f>INDEX(Table2[#All],MATCH(TEXT(B26,"000"),Table2[[#All],[SERIAL NUMBER]],0),MATCH("N-NUMBER",Table2[#Headers],0))</f>
        <v>3FS</v>
      </c>
      <c r="D26" t="b">
        <f t="shared" si="0"/>
        <v>1</v>
      </c>
    </row>
    <row r="27" spans="1:4" x14ac:dyDescent="0.25">
      <c r="A27" t="s">
        <v>2167</v>
      </c>
      <c r="B27">
        <v>210</v>
      </c>
      <c r="C27" t="str">
        <f>INDEX(Table2[#All],MATCH(TEXT(B27,"000"),Table2[[#All],[SERIAL NUMBER]],0),MATCH("N-NUMBER",Table2[#Headers],0))</f>
        <v>428JD</v>
      </c>
      <c r="D27" t="b">
        <f t="shared" si="0"/>
        <v>1</v>
      </c>
    </row>
    <row r="28" spans="1:4" x14ac:dyDescent="0.25">
      <c r="A28" t="s">
        <v>2169</v>
      </c>
      <c r="B28">
        <v>242</v>
      </c>
      <c r="C28" t="str">
        <f>INDEX(Table2[#All],MATCH(TEXT(B28,"000"),Table2[[#All],[SERIAL NUMBER]],0),MATCH("N-NUMBER",Table2[#Headers],0))</f>
        <v>458TB</v>
      </c>
      <c r="D28" t="b">
        <f t="shared" si="0"/>
        <v>1</v>
      </c>
    </row>
    <row r="29" spans="1:4" x14ac:dyDescent="0.25">
      <c r="A29" t="s">
        <v>2171</v>
      </c>
      <c r="B29">
        <v>257</v>
      </c>
      <c r="C29" t="str">
        <f>INDEX(Table2[#All],MATCH(TEXT(B29,"000"),Table2[[#All],[SERIAL NUMBER]],0),MATCH("N-NUMBER",Table2[#Headers],0))</f>
        <v>469DM</v>
      </c>
      <c r="D29" t="b">
        <f t="shared" si="0"/>
        <v>1</v>
      </c>
    </row>
    <row r="30" spans="1:4" x14ac:dyDescent="0.25">
      <c r="A30" t="s">
        <v>2173</v>
      </c>
      <c r="B30">
        <v>270</v>
      </c>
      <c r="C30" t="str">
        <f>INDEX(Table2[#All],MATCH(TEXT(B30,"000"),Table2[[#All],[SERIAL NUMBER]],0),MATCH("N-NUMBER",Table2[#Headers],0))</f>
        <v>480JJ</v>
      </c>
      <c r="D30" t="b">
        <f t="shared" si="0"/>
        <v>1</v>
      </c>
    </row>
    <row r="31" spans="1:4" x14ac:dyDescent="0.25">
      <c r="A31" t="s">
        <v>2175</v>
      </c>
      <c r="B31">
        <v>308</v>
      </c>
      <c r="C31" t="str">
        <f>INDEX(Table2[#All],MATCH(TEXT(B31,"000"),Table2[[#All],[SERIAL NUMBER]],0),MATCH("N-NUMBER",Table2[#Headers],0))</f>
        <v>501RP</v>
      </c>
      <c r="D31" t="b">
        <f t="shared" si="0"/>
        <v>1</v>
      </c>
    </row>
    <row r="32" spans="1:4" x14ac:dyDescent="0.25">
      <c r="A32" t="s">
        <v>2177</v>
      </c>
      <c r="B32">
        <v>307</v>
      </c>
      <c r="C32" t="str">
        <f>INDEX(Table2[#All],MATCH(TEXT(B32,"000"),Table2[[#All],[SERIAL NUMBER]],0),MATCH("N-NUMBER",Table2[#Headers],0))</f>
        <v>503RP</v>
      </c>
      <c r="D32" t="b">
        <f t="shared" si="0"/>
        <v>1</v>
      </c>
    </row>
    <row r="33" spans="1:4" x14ac:dyDescent="0.25">
      <c r="A33" t="s">
        <v>2178</v>
      </c>
      <c r="B33">
        <v>306</v>
      </c>
      <c r="C33" t="str">
        <f>INDEX(Table2[#All],MATCH(TEXT(B33,"000"),Table2[[#All],[SERIAL NUMBER]],0),MATCH("N-NUMBER",Table2[#Headers],0))</f>
        <v>508RP</v>
      </c>
      <c r="D33" t="b">
        <f t="shared" si="0"/>
        <v>1</v>
      </c>
    </row>
    <row r="34" spans="1:4" x14ac:dyDescent="0.25">
      <c r="A34" t="s">
        <v>2179</v>
      </c>
      <c r="B34">
        <v>234</v>
      </c>
      <c r="C34" t="str">
        <f>INDEX(Table2[#All],MATCH(TEXT(B34,"000"),Table2[[#All],[SERIAL NUMBER]],0),MATCH("N-NUMBER",Table2[#Headers],0))</f>
        <v>511CT</v>
      </c>
      <c r="D34" t="b">
        <f t="shared" si="0"/>
        <v>1</v>
      </c>
    </row>
    <row r="35" spans="1:4" x14ac:dyDescent="0.25">
      <c r="A35" t="s">
        <v>2181</v>
      </c>
      <c r="B35">
        <v>229</v>
      </c>
      <c r="C35" t="str">
        <f>INDEX(Table2[#All],MATCH(TEXT(B35,"000"),Table2[[#All],[SERIAL NUMBER]],0),MATCH("N-NUMBER",Table2[#Headers],0))</f>
        <v>518KH</v>
      </c>
      <c r="D35" t="b">
        <f t="shared" si="0"/>
        <v>1</v>
      </c>
    </row>
    <row r="36" spans="1:4" x14ac:dyDescent="0.25">
      <c r="A36" t="s">
        <v>2182</v>
      </c>
      <c r="B36">
        <v>203</v>
      </c>
      <c r="C36" t="str">
        <f>INDEX(Table2[#All],MATCH(TEXT(B36,"000"),Table2[[#All],[SERIAL NUMBER]],0),MATCH("N-NUMBER",Table2[#Headers],0))</f>
        <v>530LD</v>
      </c>
      <c r="D36" t="b">
        <f t="shared" si="0"/>
        <v>1</v>
      </c>
    </row>
    <row r="37" spans="1:4" x14ac:dyDescent="0.25">
      <c r="A37" t="s">
        <v>2183</v>
      </c>
      <c r="B37">
        <v>207</v>
      </c>
      <c r="C37" t="str">
        <f>INDEX(Table2[#All],MATCH(TEXT(B37,"000"),Table2[[#All],[SERIAL NUMBER]],0),MATCH("N-NUMBER",Table2[#Headers],0))</f>
        <v>531GP</v>
      </c>
      <c r="D37" t="b">
        <f t="shared" si="0"/>
        <v>1</v>
      </c>
    </row>
    <row r="38" spans="1:4" x14ac:dyDescent="0.25">
      <c r="A38" t="s">
        <v>2185</v>
      </c>
      <c r="B38">
        <v>256</v>
      </c>
      <c r="C38" t="str">
        <f>INDEX(Table2[#All],MATCH(TEXT(B38,"000"),Table2[[#All],[SERIAL NUMBER]],0),MATCH("N-NUMBER",Table2[#Headers],0))</f>
        <v>546MM</v>
      </c>
      <c r="D38" t="b">
        <f t="shared" si="0"/>
        <v>1</v>
      </c>
    </row>
    <row r="39" spans="1:4" x14ac:dyDescent="0.25">
      <c r="A39" t="s">
        <v>2186</v>
      </c>
      <c r="B39">
        <v>244</v>
      </c>
      <c r="C39" t="str">
        <f>INDEX(Table2[#All],MATCH(TEXT(B39,"000"),Table2[[#All],[SERIAL NUMBER]],0),MATCH("N-NUMBER",Table2[#Headers],0))</f>
        <v>553CB</v>
      </c>
      <c r="D39" t="b">
        <f t="shared" si="0"/>
        <v>1</v>
      </c>
    </row>
    <row r="40" spans="1:4" x14ac:dyDescent="0.25">
      <c r="A40" t="s">
        <v>2188</v>
      </c>
      <c r="B40">
        <v>292</v>
      </c>
      <c r="C40" t="str">
        <f>INDEX(Table2[#All],MATCH(TEXT(B40,"000"),Table2[[#All],[SERIAL NUMBER]],0),MATCH("N-NUMBER",Table2[#Headers],0))</f>
        <v>557GA</v>
      </c>
      <c r="D40" t="b">
        <f t="shared" si="0"/>
        <v>1</v>
      </c>
    </row>
    <row r="41" spans="1:4" x14ac:dyDescent="0.25">
      <c r="A41" t="s">
        <v>2189</v>
      </c>
      <c r="B41">
        <v>281</v>
      </c>
      <c r="C41" t="str">
        <f>INDEX(Table2[#All],MATCH(TEXT(B41,"000"),Table2[[#All],[SERIAL NUMBER]],0),MATCH("N-NUMBER",Table2[#Headers],0))</f>
        <v>57RG</v>
      </c>
      <c r="D41" t="b">
        <f t="shared" si="0"/>
        <v>1</v>
      </c>
    </row>
    <row r="42" spans="1:4" x14ac:dyDescent="0.25">
      <c r="A42" t="s">
        <v>2190</v>
      </c>
      <c r="B42">
        <v>250</v>
      </c>
      <c r="C42" t="str">
        <f>INDEX(Table2[#All],MATCH(TEXT(B42,"000"),Table2[[#All],[SERIAL NUMBER]],0),MATCH("N-NUMBER",Table2[#Headers],0))</f>
        <v>581SF</v>
      </c>
      <c r="D42" t="b">
        <f t="shared" si="0"/>
        <v>1</v>
      </c>
    </row>
    <row r="43" spans="1:4" x14ac:dyDescent="0.25">
      <c r="A43" t="s">
        <v>2191</v>
      </c>
      <c r="B43">
        <v>213</v>
      </c>
      <c r="C43" t="str">
        <f>INDEX(Table2[#All],MATCH(TEXT(B43,"000"),Table2[[#All],[SERIAL NUMBER]],0),MATCH("N-NUMBER",Table2[#Headers],0))</f>
        <v>5950C</v>
      </c>
      <c r="D43" t="b">
        <f t="shared" si="0"/>
        <v>1</v>
      </c>
    </row>
    <row r="44" spans="1:4" x14ac:dyDescent="0.25">
      <c r="A44" t="s">
        <v>2192</v>
      </c>
      <c r="B44">
        <v>223</v>
      </c>
      <c r="C44" t="str">
        <f>INDEX(Table2[#All],MATCH(TEXT(B44,"000"),Table2[[#All],[SERIAL NUMBER]],0),MATCH("N-NUMBER",Table2[#Headers],0))</f>
        <v>611NC</v>
      </c>
      <c r="D44" t="b">
        <f t="shared" si="0"/>
        <v>1</v>
      </c>
    </row>
    <row r="45" spans="1:4" x14ac:dyDescent="0.25">
      <c r="A45" t="s">
        <v>2193</v>
      </c>
      <c r="B45">
        <v>317</v>
      </c>
      <c r="C45" t="str">
        <f>INDEX(Table2[#All],MATCH(TEXT(B45,"000"),Table2[[#All],[SERIAL NUMBER]],0),MATCH("N-NUMBER",Table2[#Headers],0))</f>
        <v>622SF</v>
      </c>
      <c r="D45" t="b">
        <f t="shared" si="0"/>
        <v>1</v>
      </c>
    </row>
    <row r="46" spans="1:4" x14ac:dyDescent="0.25">
      <c r="A46" t="s">
        <v>2194</v>
      </c>
      <c r="B46">
        <v>277</v>
      </c>
      <c r="C46" t="str">
        <f>INDEX(Table2[#All],MATCH(TEXT(B46,"000"),Table2[[#All],[SERIAL NUMBER]],0),MATCH("N-NUMBER",Table2[#Headers],0))</f>
        <v>636SF</v>
      </c>
      <c r="D46" t="b">
        <f t="shared" si="0"/>
        <v>1</v>
      </c>
    </row>
    <row r="47" spans="1:4" x14ac:dyDescent="0.25">
      <c r="A47" t="s">
        <v>2195</v>
      </c>
      <c r="B47">
        <v>248</v>
      </c>
      <c r="C47" t="str">
        <f>INDEX(Table2[#All],MATCH(TEXT(B47,"000"),Table2[[#All],[SERIAL NUMBER]],0),MATCH("N-NUMBER",Table2[#Headers],0))</f>
        <v>637SF</v>
      </c>
      <c r="D47" t="b">
        <f t="shared" si="0"/>
        <v>1</v>
      </c>
    </row>
    <row r="48" spans="1:4" x14ac:dyDescent="0.25">
      <c r="A48" t="s">
        <v>2196</v>
      </c>
      <c r="B48">
        <v>297</v>
      </c>
      <c r="C48" t="str">
        <f>INDEX(Table2[#All],MATCH(TEXT(B48,"000"),Table2[[#All],[SERIAL NUMBER]],0),MATCH("N-NUMBER",Table2[#Headers],0))</f>
        <v>639SF</v>
      </c>
      <c r="D48" t="b">
        <f t="shared" si="0"/>
        <v>1</v>
      </c>
    </row>
    <row r="49" spans="1:4" x14ac:dyDescent="0.25">
      <c r="A49" t="s">
        <v>2197</v>
      </c>
      <c r="B49">
        <v>247</v>
      </c>
      <c r="C49" t="str">
        <f>INDEX(Table2[#All],MATCH(TEXT(B49,"000"),Table2[[#All],[SERIAL NUMBER]],0),MATCH("N-NUMBER",Table2[#Headers],0))</f>
        <v>650DH</v>
      </c>
      <c r="D49" t="b">
        <f t="shared" si="0"/>
        <v>1</v>
      </c>
    </row>
    <row r="50" spans="1:4" x14ac:dyDescent="0.25">
      <c r="A50" t="s">
        <v>2198</v>
      </c>
      <c r="B50">
        <v>319</v>
      </c>
      <c r="C50" t="str">
        <f>INDEX(Table2[#All],MATCH(TEXT(B50,"000"),Table2[[#All],[SERIAL NUMBER]],0),MATCH("N-NUMBER",Table2[#Headers],0))</f>
        <v>651DH</v>
      </c>
      <c r="D50" t="b">
        <f t="shared" si="0"/>
        <v>1</v>
      </c>
    </row>
    <row r="51" spans="1:4" x14ac:dyDescent="0.25">
      <c r="A51" t="s">
        <v>2199</v>
      </c>
      <c r="B51">
        <v>249</v>
      </c>
      <c r="C51" t="str">
        <f>INDEX(Table2[#All],MATCH(TEXT(B51,"000"),Table2[[#All],[SERIAL NUMBER]],0),MATCH("N-NUMBER",Table2[#Headers],0))</f>
        <v>67KP</v>
      </c>
      <c r="D51" t="b">
        <f t="shared" si="0"/>
        <v>1</v>
      </c>
    </row>
    <row r="52" spans="1:4" x14ac:dyDescent="0.25">
      <c r="A52" t="s">
        <v>2201</v>
      </c>
      <c r="B52">
        <v>322</v>
      </c>
      <c r="C52" t="str">
        <f>INDEX(Table2[#All],MATCH(TEXT(B52,"000"),Table2[[#All],[SERIAL NUMBER]],0),MATCH("N-NUMBER",Table2[#Headers],0))</f>
        <v>6950C</v>
      </c>
      <c r="D52" t="b">
        <f t="shared" si="0"/>
        <v>1</v>
      </c>
    </row>
    <row r="53" spans="1:4" x14ac:dyDescent="0.25">
      <c r="A53" t="s">
        <v>2203</v>
      </c>
      <c r="B53">
        <v>278</v>
      </c>
      <c r="C53" t="str">
        <f>INDEX(Table2[#All],MATCH(TEXT(B53,"000"),Table2[[#All],[SERIAL NUMBER]],0),MATCH("N-NUMBER",Table2[#Headers],0))</f>
        <v>700FA</v>
      </c>
      <c r="D53" t="b">
        <f t="shared" si="0"/>
        <v>1</v>
      </c>
    </row>
    <row r="54" spans="1:4" x14ac:dyDescent="0.25">
      <c r="A54" t="s">
        <v>2204</v>
      </c>
      <c r="B54">
        <v>202</v>
      </c>
      <c r="C54" t="str">
        <f>INDEX(Table2[#All],MATCH(TEXT(B54,"000"),Table2[[#All],[SERIAL NUMBER]],0),MATCH("N-NUMBER",Table2[#Headers],0))</f>
        <v>703HA</v>
      </c>
      <c r="D54" t="b">
        <f t="shared" si="0"/>
        <v>1</v>
      </c>
    </row>
    <row r="55" spans="1:4" x14ac:dyDescent="0.25">
      <c r="A55" t="s">
        <v>2206</v>
      </c>
      <c r="B55">
        <v>221</v>
      </c>
      <c r="C55" t="str">
        <f>INDEX(Table2[#All],MATCH(TEXT(B55,"000"),Table2[[#All],[SERIAL NUMBER]],0),MATCH("N-NUMBER",Table2[#Headers],0))</f>
        <v>705AK</v>
      </c>
      <c r="D55" t="b">
        <f t="shared" si="0"/>
        <v>1</v>
      </c>
    </row>
    <row r="56" spans="1:4" x14ac:dyDescent="0.25">
      <c r="A56" t="s">
        <v>2207</v>
      </c>
      <c r="B56">
        <v>275</v>
      </c>
      <c r="C56" t="str">
        <f>INDEX(Table2[#All],MATCH(TEXT(B56,"000"),Table2[[#All],[SERIAL NUMBER]],0),MATCH("N-NUMBER",Table2[#Headers],0))</f>
        <v>719KX</v>
      </c>
      <c r="D56" t="b">
        <f t="shared" si="0"/>
        <v>1</v>
      </c>
    </row>
    <row r="57" spans="1:4" x14ac:dyDescent="0.25">
      <c r="A57" t="s">
        <v>2209</v>
      </c>
      <c r="B57">
        <v>230</v>
      </c>
      <c r="C57" t="str">
        <f>INDEX(Table2[#All],MATCH(TEXT(B57,"000"),Table2[[#All],[SERIAL NUMBER]],0),MATCH("N-NUMBER",Table2[#Headers],0))</f>
        <v>722SW</v>
      </c>
      <c r="D57" t="b">
        <f t="shared" si="0"/>
        <v>1</v>
      </c>
    </row>
    <row r="58" spans="1:4" x14ac:dyDescent="0.25">
      <c r="A58" t="s">
        <v>2210</v>
      </c>
      <c r="B58">
        <v>302</v>
      </c>
      <c r="C58" t="str">
        <f>INDEX(Table2[#All],MATCH(TEXT(B58,"000"),Table2[[#All],[SERIAL NUMBER]],0),MATCH("N-NUMBER",Table2[#Headers],0))</f>
        <v>730GA</v>
      </c>
      <c r="D58" t="b">
        <f t="shared" si="0"/>
        <v>1</v>
      </c>
    </row>
    <row r="59" spans="1:4" x14ac:dyDescent="0.25">
      <c r="A59" t="s">
        <v>2211</v>
      </c>
      <c r="B59">
        <v>313</v>
      </c>
      <c r="C59" t="str">
        <f>INDEX(Table2[#All],MATCH(TEXT(B59,"000"),Table2[[#All],[SERIAL NUMBER]],0),MATCH("N-NUMBER",Table2[#Headers],0))</f>
        <v>754SC</v>
      </c>
      <c r="D59" t="b">
        <f t="shared" si="0"/>
        <v>1</v>
      </c>
    </row>
    <row r="60" spans="1:4" x14ac:dyDescent="0.25">
      <c r="A60" s="6" t="s">
        <v>2299</v>
      </c>
      <c r="B60">
        <v>236</v>
      </c>
      <c r="C60" t="str">
        <f>INDEX(Table2[#All],MATCH(TEXT(B60,"000"),Table2[[#All],[SERIAL NUMBER]],0),MATCH("N-NUMBER",Table2[#Headers],0))</f>
        <v>77709</v>
      </c>
      <c r="D60" t="b">
        <f t="shared" si="0"/>
        <v>1</v>
      </c>
    </row>
    <row r="61" spans="1:4" x14ac:dyDescent="0.25">
      <c r="A61" t="s">
        <v>2213</v>
      </c>
      <c r="B61">
        <v>214</v>
      </c>
      <c r="C61" t="str">
        <f>INDEX(Table2[#All],MATCH(TEXT(B61,"000"),Table2[[#All],[SERIAL NUMBER]],0),MATCH("N-NUMBER",Table2[#Headers],0))</f>
        <v>777FL</v>
      </c>
      <c r="D61" t="b">
        <f t="shared" si="0"/>
        <v>1</v>
      </c>
    </row>
    <row r="62" spans="1:4" x14ac:dyDescent="0.25">
      <c r="A62" t="s">
        <v>2215</v>
      </c>
      <c r="B62">
        <v>231</v>
      </c>
      <c r="C62" t="str">
        <f>INDEX(Table2[#All],MATCH(TEXT(B62,"000"),Table2[[#All],[SERIAL NUMBER]],0),MATCH("N-NUMBER",Table2[#Headers],0))</f>
        <v>787BN</v>
      </c>
      <c r="D62" t="b">
        <f t="shared" si="0"/>
        <v>1</v>
      </c>
    </row>
    <row r="63" spans="1:4" x14ac:dyDescent="0.25">
      <c r="A63" t="s">
        <v>2217</v>
      </c>
      <c r="B63">
        <v>263</v>
      </c>
      <c r="C63" t="str">
        <f>INDEX(Table2[#All],MATCH(TEXT(B63,"000"),Table2[[#All],[SERIAL NUMBER]],0),MATCH("N-NUMBER",Table2[#Headers],0))</f>
        <v>802RR</v>
      </c>
      <c r="D63" t="b">
        <f t="shared" si="0"/>
        <v>1</v>
      </c>
    </row>
    <row r="64" spans="1:4" x14ac:dyDescent="0.25">
      <c r="A64" t="s">
        <v>2218</v>
      </c>
      <c r="B64">
        <v>279</v>
      </c>
      <c r="C64" t="str">
        <f>INDEX(Table2[#All],MATCH(TEXT(B64,"000"),Table2[[#All],[SERIAL NUMBER]],0),MATCH("N-NUMBER",Table2[#Headers],0))</f>
        <v>80WB</v>
      </c>
      <c r="D64" t="b">
        <f t="shared" si="0"/>
        <v>1</v>
      </c>
    </row>
    <row r="65" spans="1:4" x14ac:dyDescent="0.25">
      <c r="A65" t="s">
        <v>2219</v>
      </c>
      <c r="B65">
        <v>264</v>
      </c>
      <c r="C65" t="str">
        <f>INDEX(Table2[#All],MATCH(TEXT(B65,"000"),Table2[[#All],[SERIAL NUMBER]],0),MATCH("N-NUMBER",Table2[#Headers],0))</f>
        <v>813HD</v>
      </c>
      <c r="D65" t="b">
        <f t="shared" si="0"/>
        <v>1</v>
      </c>
    </row>
    <row r="66" spans="1:4" x14ac:dyDescent="0.25">
      <c r="A66" t="s">
        <v>2221</v>
      </c>
      <c r="B66">
        <v>272</v>
      </c>
      <c r="C66" t="str">
        <f>INDEX(Table2[#All],MATCH(TEXT(B66,"000"),Table2[[#All],[SERIAL NUMBER]],0),MATCH("N-NUMBER",Table2[#Headers],0))</f>
        <v>819AM</v>
      </c>
      <c r="D66" t="b">
        <f t="shared" si="0"/>
        <v>1</v>
      </c>
    </row>
    <row r="67" spans="1:4" x14ac:dyDescent="0.25">
      <c r="A67" t="s">
        <v>2223</v>
      </c>
      <c r="B67">
        <v>298</v>
      </c>
      <c r="C67" t="str">
        <f>INDEX(Table2[#All],MATCH(TEXT(B67,"000"),Table2[[#All],[SERIAL NUMBER]],0),MATCH("N-NUMBER",Table2[#Headers],0))</f>
        <v>876GH</v>
      </c>
      <c r="D67" t="b">
        <f t="shared" ref="D67:D75" si="1">C67=A67</f>
        <v>1</v>
      </c>
    </row>
    <row r="68" spans="1:4" x14ac:dyDescent="0.25">
      <c r="A68" t="s">
        <v>2225</v>
      </c>
      <c r="B68">
        <v>226</v>
      </c>
      <c r="C68" t="str">
        <f>INDEX(Table2[#All],MATCH(TEXT(B68,"000"),Table2[[#All],[SERIAL NUMBER]],0),MATCH("N-NUMBER",Table2[#Headers],0))</f>
        <v>8821C</v>
      </c>
      <c r="D68" t="b">
        <f t="shared" si="1"/>
        <v>1</v>
      </c>
    </row>
    <row r="69" spans="1:4" x14ac:dyDescent="0.25">
      <c r="A69" t="s">
        <v>2227</v>
      </c>
      <c r="B69">
        <v>271</v>
      </c>
      <c r="C69" t="str">
        <f>INDEX(Table2[#All],MATCH(TEXT(B69,"000"),Table2[[#All],[SERIAL NUMBER]],0),MATCH("N-NUMBER",Table2[#Headers],0))</f>
        <v>885TC</v>
      </c>
      <c r="D69" t="b">
        <f t="shared" si="1"/>
        <v>1</v>
      </c>
    </row>
    <row r="70" spans="1:4" x14ac:dyDescent="0.25">
      <c r="A70" t="s">
        <v>2228</v>
      </c>
      <c r="B70">
        <v>254</v>
      </c>
      <c r="C70" t="str">
        <f>INDEX(Table2[#All],MATCH(TEXT(B70,"000"),Table2[[#All],[SERIAL NUMBER]],0),MATCH("N-NUMBER",Table2[#Headers],0))</f>
        <v>901SS</v>
      </c>
      <c r="D70" t="b">
        <f t="shared" si="1"/>
        <v>1</v>
      </c>
    </row>
    <row r="71" spans="1:4" x14ac:dyDescent="0.25">
      <c r="A71" t="s">
        <v>2230</v>
      </c>
      <c r="B71">
        <v>299</v>
      </c>
      <c r="C71" t="str">
        <f>INDEX(Table2[#All],MATCH(TEXT(B71,"000"),Table2[[#All],[SERIAL NUMBER]],0),MATCH("N-NUMBER",Table2[#Headers],0))</f>
        <v>922LR</v>
      </c>
      <c r="D71" t="b">
        <f t="shared" si="1"/>
        <v>1</v>
      </c>
    </row>
    <row r="72" spans="1:4" x14ac:dyDescent="0.25">
      <c r="A72" t="s">
        <v>2231</v>
      </c>
      <c r="B72">
        <v>232</v>
      </c>
      <c r="C72" t="str">
        <f>INDEX(Table2[#All],MATCH(TEXT(B72,"000"),Table2[[#All],[SERIAL NUMBER]],0),MATCH("N-NUMBER",Table2[#Headers],0))</f>
        <v>928ST</v>
      </c>
      <c r="D72" t="b">
        <f t="shared" si="1"/>
        <v>1</v>
      </c>
    </row>
    <row r="73" spans="1:4" x14ac:dyDescent="0.25">
      <c r="A73" t="s">
        <v>2233</v>
      </c>
      <c r="B73">
        <v>293</v>
      </c>
      <c r="C73" t="str">
        <f>INDEX(Table2[#All],MATCH(TEXT(B73,"000"),Table2[[#All],[SERIAL NUMBER]],0),MATCH("N-NUMBER",Table2[#Headers],0))</f>
        <v>935GB</v>
      </c>
      <c r="D73" t="b">
        <f t="shared" si="1"/>
        <v>1</v>
      </c>
    </row>
    <row r="74" spans="1:4" x14ac:dyDescent="0.25">
      <c r="A74" t="s">
        <v>2234</v>
      </c>
      <c r="B74">
        <v>316</v>
      </c>
      <c r="C74" t="str">
        <f>INDEX(Table2[#All],MATCH(TEXT(B74,"000"),Table2[[#All],[SERIAL NUMBER]],0),MATCH("N-NUMBER",Table2[#Headers],0))</f>
        <v>963CH</v>
      </c>
      <c r="D74" t="b">
        <f t="shared" si="1"/>
        <v>1</v>
      </c>
    </row>
    <row r="75" spans="1:4" x14ac:dyDescent="0.25">
      <c r="A75" t="s">
        <v>2235</v>
      </c>
      <c r="B75">
        <v>246</v>
      </c>
      <c r="C75" t="str">
        <f>INDEX(Table2[#All],MATCH(TEXT(B75,"000"),Table2[[#All],[SERIAL NUMBER]],0),MATCH("N-NUMBER",Table2[#Headers],0))</f>
        <v>96AD</v>
      </c>
      <c r="D75" t="b">
        <f t="shared" si="1"/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Q F A A B Q S w M E F A A C A A g A Y G v G V A N 4 j Q + k A A A A 9 g A A A B I A H A B D b 2 5 m a W c v U G F j a 2 F n Z S 5 4 b W w g o h g A K K A U A A A A A A A A A A A A A A A A A A A A A A A A A A A A h Y 8 x D o I w G I W v Q r r T l q K J I a U M r p K Y E I 1 r U y o 0 w o + h x X I 3 B 4 / k F c Q o 6 u b 4 v v c N 7 9 2 v N 5 6 N b R N c d G 9 N B y m K M E W B B t W V B q o U D e 4 Y r l A m + F a q k 6 x 0 M M l g k 9 G W K a q d O y e E e O + x j 3 H X V 4 R R G p F D v i l U r V u J P r L 5 L 4 c G r J O g N B J 8 / x o j G I 7 o E s c L h i k n M + S 5 g a / A p r 3 P 9 g f y 9 d C 4 o d d C Q 7 g r O J k j J + 8 P 4 g F Q S w M E F A A C A A g A Y G v G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B r x l S c x L M q / g E A A C M F A A A T A B w A R m 9 y b X V s Y X M v U 2 V j d G l v b j E u b S C i G A A o o B Q A A A A A A A A A A A A A A A A A A A A A A A A A A A C N k 1 F v 2 j A U h d + R + A 9 W t o c i R a h 0 3 a a t 4 s E x I f U K S Z S 4 Q h 2 g y I B b o h o b O W a i Q v z 3 O Q k b m p L Q 5 S X S + e 6 9 5 5 6 r J G N L n U o B 4 v L d u 2 u 3 2 q 1 s T R V b g Q / W 1 + v b T 8 n g h x Q s S 3 o J 2 2 + l 0 u a 1 Z D y 5 S b 4 l F u g D z n S 7 B c w T y 5 1 a M q O 4 O e 9 O p H p d S P l 6 N U w 5 6 y I p N B M 6 u 7 I m 3 2 c f A f y V U o / L B e W e k r v t D H o e Q D w 1 F Q C L Z z k L m W I v K h V s 5 v U + X 4 O Y I I A E m p 3 b Q N E H C p r P p k u d d f c 8 2 1 s d G 4 g d 5 z b Q a s c 6 d r n b u 0 m S e M 2 Y z v O U M Q 5 T r N m m / + 4 B 7 I d U r P p W 2 T 0 / T g d U 0 / l f 0 1 D J j d T m k v e M r p j K 8 v m E L s w 9 T u S k X / 3 v f j a Y n j o h 5 / G S c q q y f h 5 0 f k 6 K 1 l S 8 G E / y t m V n Q 6 K o y J 6 l 2 i D J d x u R w 9 y 2 s q F 9 O F h j + O A a K 2 1 q g G Z 7 f b S B E Y O B O 6 q o s R v 5 T m R k L P S X 2 2 4 + t t A j 1 y v 1 f 8 s h c m D s Y k h g A 4 o J J F X v k q H g 0 S f R U 4 V G 7 g g S H P g k g K g C U T A O o f / k w 3 F 1 b M E G g 8 i N 4 9 4 l e F M L E S b V X X J Q n y E n P 3 G I z B n / M C r e z t M a w u U s j P D Y d R 7 j W u i O I R 6 d F q 0 t m L j O J R w M h x j V r z s O H D y q Q z 6 B i A x x F J O G u x Y F I 3 i Z E 0 y a p x e x m q B j v p P w P v A b u x t D F b Q m 1 7 H T b q W i 9 h e 6 + w 1 Q S w E C L Q A U A A I A C A B g a 8 Z U A 3 i N D 6 Q A A A D 2 A A A A E g A A A A A A A A A A A A A A A A A A A A A A Q 2 9 u Z m l n L 1 B h Y 2 t h Z 2 U u e G 1 s U E s B A i 0 A F A A C A A g A Y G v G V A / K 6 a u k A A A A 6 Q A A A B M A A A A A A A A A A A A A A A A A 8 A A A A F t D b 2 5 0 Z W 5 0 X 1 R 5 c G V z X S 5 4 b W x Q S w E C L Q A U A A I A C A B g a 8 Z U n M S z K v 4 B A A A j B Q A A E w A A A A A A A A A A A A A A A A D h A Q A A R m 9 y b X V s Y X M v U 2 V j d G l v b j E u b V B L B Q Y A A A A A A w A D A M I A A A A s B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l H g A A A A A A A M M e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z A 0 M 1 9 E S m 9 u Z X N f M V 9 l e H B v c n R f Z X h j Z W x f M l 8 5 X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0 p F V E 5 F V C I g L z 4 8 R W 5 0 c n k g V H l w Z T 0 i R m l s b G V k Q 2 9 t c G x l d G V S Z X N 1 b H R U b 1 d v c m t z a G V l d C I g V m F s d W U 9 I m w x I i A v P j x F b n R y e S B U e X B l P S J R d W V y e U l E I i B W Y W x 1 Z T 0 i c 2 N j O D g 0 M T F m L T J k M m Q t N D J k N i 1 h M 2 U 3 L T R l Z T Z l N D B h Y 2 M x M y I g L z 4 8 R W 5 0 c n k g V H l w Z T 0 i R m l s b F R h c m d l d E 5 h b W V D d X N 0 b 2 1 p e m V k I i B W Y W x 1 Z T 0 i b D E i I C 8 + P E V u d H J 5 I F R 5 c G U 9 I k Z p b G x M Y X N 0 V X B k Y X R l Z C I g V m F s d W U 9 I m Q y M D I y L T A 1 L T A z V D E 2 O j E 3 O j E x L j I x O T U 4 N T N a I i A v P j x F b n R y e S B U e X B l P S J G a W x s R X J y b 3 J D b 3 V u d C I g V m F s d W U 9 I m w w I i A v P j x F b n R y e S B U e X B l P S J G a W x s Q 2 9 s d W 1 u V H l w Z X M i I F Z h b H V l P S J z Q m d Z R E J n W U d C Z 1 l H Q m d Z R 0 J n Q U d C Z 1 l H Q m d Z R 0 J n W U d C Z 1 l H I i A v P j x F b n R y e S B U e X B l P S J G a W x s R X J y b 3 J D b 2 R l I i B W Y W x 1 Z T 0 i c 1 V u a 2 5 v d 2 4 i I C 8 + P E V u d H J 5 I F R 5 c G U 9 I k Z p b G x D b 2 x 1 b W 5 O Y W 1 l c y I g V m F s d W U 9 I n N b J n F 1 b 3 Q 7 T U F L R S Z x d W 9 0 O y w m c X V v d D t N T 0 R F T C Z x d W 9 0 O y w m c X V v d D t T R V J O Q l I m c X V v d D s s J n F 1 b 3 Q 7 U k V H T k J S J n F 1 b 3 Q 7 L C Z x d W 9 0 O 0 F D Q k F T R U l B V E E m c X V v d D s s J n F 1 b 3 Q 7 Q U N C Q V N F U 1 R B V E U m c X V v d D s s J n F 1 b 3 Q 7 Q U N C Q V N F Q 0 9 V T l R S W S Z x d W 9 0 O y w m c X V v d D t S R U x B V E l P T l R P Q U M m c X V v d D s s J n F 1 b 3 Q 7 Q 0 9 N U E F O W U 5 B T U U m c X V v d D s s J n F 1 b 3 Q 7 Q 0 9 N U E F E R F J F U 1 M x J n F 1 b 3 Q 7 L C Z x d W 9 0 O 0 N P T V B B R E R S R V N T M i Z x d W 9 0 O y w m c X V v d D t D T 0 1 Q Q 0 l U W S Z x d W 9 0 O y w m c X V v d D t D T 0 1 Q U 1 R B V E U m c X V v d D s s J n F 1 b 3 Q 7 Q 0 9 N U F p J U E N P R E U m c X V v d D s s J n F 1 b 3 Q 7 Q 0 9 N U E N P V U 5 U U l k m c X V v d D s s J n F 1 b 3 Q 7 Q 0 9 N U F B S S U 1 F Q l V T J n F 1 b 3 Q 7 L C Z x d W 9 0 O 0 N P T V B F T U F J T E F E R F J F U 1 M m c X V v d D s s J n F 1 b 3 Q 7 Q 0 9 N U F d F Q k F E R F J F U 1 M m c X V v d D s s J n F 1 b 3 Q 7 Q 0 9 N U E 9 G R k l D R S Z x d W 9 0 O y w m c X V v d D t D T 0 1 Q T U 9 C S U x F J n F 1 b 3 Q 7 L C Z x d W 9 0 O 0 N P T l R B Q 1 R G S V J T V E 5 B T U U m c X V v d D s s J n F 1 b 3 Q 7 Q 0 9 O V E F D V E x B U 1 R O Q U 1 F J n F 1 b 3 Q 7 L C Z x d W 9 0 O 0 N P T l R B Q 1 R U S V R M R S Z x d W 9 0 O y w m c X V v d D t D T 0 5 U Q U N U R U 1 B S U w m c X V v d D s s J n F 1 b 3 Q 7 Q 0 9 O V E F D V E J F U 1 R Q S E 9 O R S Z x d W 9 0 O y w m c X V v d D t D T 0 5 U Q U N U T 0 Z G S U N F J n F 1 b 3 Q 7 L C Z x d W 9 0 O 0 N P T l R B Q 1 R N T 0 J J T E U m c X V v d D t d I i A v P j x F b n R y e S B U e X B l P S J G a W x s Q 2 9 1 b n Q i I F Z h b H V l P S J s M j I 3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I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3 M D Q z X 0 R K b 2 5 l c 1 8 x X 2 V 4 c G 9 y d F 9 l e G N l b F 8 y X z l f L 0 F 1 d G 9 S Z W 1 v d m V k Q 2 9 s d W 1 u c z E u e 0 1 B S 0 U s M H 0 m c X V v d D s s J n F 1 b 3 Q 7 U 2 V j d G l v b j E v N z A 0 M 1 9 E S m 9 u Z X N f M V 9 l e H B v c n R f Z X h j Z W x f M l 8 5 X y 9 B d X R v U m V t b 3 Z l Z E N v b H V t b n M x L n t N T 0 R F T C w x f S Z x d W 9 0 O y w m c X V v d D t T Z W N 0 a W 9 u M S 8 3 M D Q z X 0 R K b 2 5 l c 1 8 x X 2 V 4 c G 9 y d F 9 l e G N l b F 8 y X z l f L 0 F 1 d G 9 S Z W 1 v d m V k Q 2 9 s d W 1 u c z E u e 1 N F U k 5 C U i w y f S Z x d W 9 0 O y w m c X V v d D t T Z W N 0 a W 9 u M S 8 3 M D Q z X 0 R K b 2 5 l c 1 8 x X 2 V 4 c G 9 y d F 9 l e G N l b F 8 y X z l f L 0 F 1 d G 9 S Z W 1 v d m V k Q 2 9 s d W 1 u c z E u e 1 J F R 0 5 C U i w z f S Z x d W 9 0 O y w m c X V v d D t T Z W N 0 a W 9 u M S 8 3 M D Q z X 0 R K b 2 5 l c 1 8 x X 2 V 4 c G 9 y d F 9 l e G N l b F 8 y X z l f L 0 F 1 d G 9 S Z W 1 v d m V k Q 2 9 s d W 1 u c z E u e 0 F D Q k F T R U l B V E E s N H 0 m c X V v d D s s J n F 1 b 3 Q 7 U 2 V j d G l v b j E v N z A 0 M 1 9 E S m 9 u Z X N f M V 9 l e H B v c n R f Z X h j Z W x f M l 8 5 X y 9 B d X R v U m V t b 3 Z l Z E N v b H V t b n M x L n t B Q 0 J B U 0 V T V E F U R S w 1 f S Z x d W 9 0 O y w m c X V v d D t T Z W N 0 a W 9 u M S 8 3 M D Q z X 0 R K b 2 5 l c 1 8 x X 2 V 4 c G 9 y d F 9 l e G N l b F 8 y X z l f L 0 F 1 d G 9 S Z W 1 v d m V k Q 2 9 s d W 1 u c z E u e 0 F D Q k F T R U N P V U 5 U U l k s N n 0 m c X V v d D s s J n F 1 b 3 Q 7 U 2 V j d G l v b j E v N z A 0 M 1 9 E S m 9 u Z X N f M V 9 l e H B v c n R f Z X h j Z W x f M l 8 5 X y 9 B d X R v U m V t b 3 Z l Z E N v b H V t b n M x L n t S R U x B V E l P T l R P Q U M s N 3 0 m c X V v d D s s J n F 1 b 3 Q 7 U 2 V j d G l v b j E v N z A 0 M 1 9 E S m 9 u Z X N f M V 9 l e H B v c n R f Z X h j Z W x f M l 8 5 X y 9 B d X R v U m V t b 3 Z l Z E N v b H V t b n M x L n t D T 0 1 Q Q U 5 Z T k F N R S w 4 f S Z x d W 9 0 O y w m c X V v d D t T Z W N 0 a W 9 u M S 8 3 M D Q z X 0 R K b 2 5 l c 1 8 x X 2 V 4 c G 9 y d F 9 l e G N l b F 8 y X z l f L 0 F 1 d G 9 S Z W 1 v d m V k Q 2 9 s d W 1 u c z E u e 0 N P T V B B R E R S R V N T M S w 5 f S Z x d W 9 0 O y w m c X V v d D t T Z W N 0 a W 9 u M S 8 3 M D Q z X 0 R K b 2 5 l c 1 8 x X 2 V 4 c G 9 y d F 9 l e G N l b F 8 y X z l f L 0 F 1 d G 9 S Z W 1 v d m V k Q 2 9 s d W 1 u c z E u e 0 N P T V B B R E R S R V N T M i w x M H 0 m c X V v d D s s J n F 1 b 3 Q 7 U 2 V j d G l v b j E v N z A 0 M 1 9 E S m 9 u Z X N f M V 9 l e H B v c n R f Z X h j Z W x f M l 8 5 X y 9 B d X R v U m V t b 3 Z l Z E N v b H V t b n M x L n t D T 0 1 Q Q 0 l U W S w x M X 0 m c X V v d D s s J n F 1 b 3 Q 7 U 2 V j d G l v b j E v N z A 0 M 1 9 E S m 9 u Z X N f M V 9 l e H B v c n R f Z X h j Z W x f M l 8 5 X y 9 B d X R v U m V t b 3 Z l Z E N v b H V t b n M x L n t D T 0 1 Q U 1 R B V E U s M T J 9 J n F 1 b 3 Q 7 L C Z x d W 9 0 O 1 N l Y 3 R p b 2 4 x L z c w N D N f R E p v b m V z X z F f Z X h w b 3 J 0 X 2 V 4 Y 2 V s X z J f O V 8 v Q X V 0 b 1 J l b W 9 2 Z W R D b 2 x 1 b W 5 z M S 5 7 Q 0 9 N U F p J U E N P R E U s M T N 9 J n F 1 b 3 Q 7 L C Z x d W 9 0 O 1 N l Y 3 R p b 2 4 x L z c w N D N f R E p v b m V z X z F f Z X h w b 3 J 0 X 2 V 4 Y 2 V s X z J f O V 8 v Q X V 0 b 1 J l b W 9 2 Z W R D b 2 x 1 b W 5 z M S 5 7 Q 0 9 N U E N P V U 5 U U l k s M T R 9 J n F 1 b 3 Q 7 L C Z x d W 9 0 O 1 N l Y 3 R p b 2 4 x L z c w N D N f R E p v b m V z X z F f Z X h w b 3 J 0 X 2 V 4 Y 2 V s X z J f O V 8 v Q X V 0 b 1 J l b W 9 2 Z W R D b 2 x 1 b W 5 z M S 5 7 Q 0 9 N U F B S S U 1 F Q l V T L D E 1 f S Z x d W 9 0 O y w m c X V v d D t T Z W N 0 a W 9 u M S 8 3 M D Q z X 0 R K b 2 5 l c 1 8 x X 2 V 4 c G 9 y d F 9 l e G N l b F 8 y X z l f L 0 F 1 d G 9 S Z W 1 v d m V k Q 2 9 s d W 1 u c z E u e 0 N P T V B F T U F J T E F E R F J F U 1 M s M T Z 9 J n F 1 b 3 Q 7 L C Z x d W 9 0 O 1 N l Y 3 R p b 2 4 x L z c w N D N f R E p v b m V z X z F f Z X h w b 3 J 0 X 2 V 4 Y 2 V s X z J f O V 8 v Q X V 0 b 1 J l b W 9 2 Z W R D b 2 x 1 b W 5 z M S 5 7 Q 0 9 N U F d F Q k F E R F J F U 1 M s M T d 9 J n F 1 b 3 Q 7 L C Z x d W 9 0 O 1 N l Y 3 R p b 2 4 x L z c w N D N f R E p v b m V z X z F f Z X h w b 3 J 0 X 2 V 4 Y 2 V s X z J f O V 8 v Q X V 0 b 1 J l b W 9 2 Z W R D b 2 x 1 b W 5 z M S 5 7 Q 0 9 N U E 9 G R k l D R S w x O H 0 m c X V v d D s s J n F 1 b 3 Q 7 U 2 V j d G l v b j E v N z A 0 M 1 9 E S m 9 u Z X N f M V 9 l e H B v c n R f Z X h j Z W x f M l 8 5 X y 9 B d X R v U m V t b 3 Z l Z E N v b H V t b n M x L n t D T 0 1 Q T U 9 C S U x F L D E 5 f S Z x d W 9 0 O y w m c X V v d D t T Z W N 0 a W 9 u M S 8 3 M D Q z X 0 R K b 2 5 l c 1 8 x X 2 V 4 c G 9 y d F 9 l e G N l b F 8 y X z l f L 0 F 1 d G 9 S Z W 1 v d m V k Q 2 9 s d W 1 u c z E u e 0 N P T l R B Q 1 R G S V J T V E 5 B T U U s M j B 9 J n F 1 b 3 Q 7 L C Z x d W 9 0 O 1 N l Y 3 R p b 2 4 x L z c w N D N f R E p v b m V z X z F f Z X h w b 3 J 0 X 2 V 4 Y 2 V s X z J f O V 8 v Q X V 0 b 1 J l b W 9 2 Z W R D b 2 x 1 b W 5 z M S 5 7 Q 0 9 O V E F D V E x B U 1 R O Q U 1 F L D I x f S Z x d W 9 0 O y w m c X V v d D t T Z W N 0 a W 9 u M S 8 3 M D Q z X 0 R K b 2 5 l c 1 8 x X 2 V 4 c G 9 y d F 9 l e G N l b F 8 y X z l f L 0 F 1 d G 9 S Z W 1 v d m V k Q 2 9 s d W 1 u c z E u e 0 N P T l R B Q 1 R U S V R M R S w y M n 0 m c X V v d D s s J n F 1 b 3 Q 7 U 2 V j d G l v b j E v N z A 0 M 1 9 E S m 9 u Z X N f M V 9 l e H B v c n R f Z X h j Z W x f M l 8 5 X y 9 B d X R v U m V t b 3 Z l Z E N v b H V t b n M x L n t D T 0 5 U Q U N U R U 1 B S U w s M j N 9 J n F 1 b 3 Q 7 L C Z x d W 9 0 O 1 N l Y 3 R p b 2 4 x L z c w N D N f R E p v b m V z X z F f Z X h w b 3 J 0 X 2 V 4 Y 2 V s X z J f O V 8 v Q X V 0 b 1 J l b W 9 2 Z W R D b 2 x 1 b W 5 z M S 5 7 Q 0 9 O V E F D V E J F U 1 R Q S E 9 O R S w y N H 0 m c X V v d D s s J n F 1 b 3 Q 7 U 2 V j d G l v b j E v N z A 0 M 1 9 E S m 9 u Z X N f M V 9 l e H B v c n R f Z X h j Z W x f M l 8 5 X y 9 B d X R v U m V t b 3 Z l Z E N v b H V t b n M x L n t D T 0 5 U Q U N U T 0 Z G S U N F L D I 1 f S Z x d W 9 0 O y w m c X V v d D t T Z W N 0 a W 9 u M S 8 3 M D Q z X 0 R K b 2 5 l c 1 8 x X 2 V 4 c G 9 y d F 9 l e G N l b F 8 y X z l f L 0 F 1 d G 9 S Z W 1 v d m V k Q 2 9 s d W 1 u c z E u e 0 N P T l R B Q 1 R N T 0 J J T E U s M j Z 9 J n F 1 b 3 Q 7 X S w m c X V v d D t D b 2 x 1 b W 5 D b 3 V u d C Z x d W 9 0 O z o y N y w m c X V v d D t L Z X l D b 2 x 1 b W 5 O Y W 1 l c y Z x d W 9 0 O z p b X S w m c X V v d D t D b 2 x 1 b W 5 J Z G V u d G l 0 a W V z J n F 1 b 3 Q 7 O l s m c X V v d D t T Z W N 0 a W 9 u M S 8 3 M D Q z X 0 R K b 2 5 l c 1 8 x X 2 V 4 c G 9 y d F 9 l e G N l b F 8 y X z l f L 0 F 1 d G 9 S Z W 1 v d m V k Q 2 9 s d W 1 u c z E u e 0 1 B S 0 U s M H 0 m c X V v d D s s J n F 1 b 3 Q 7 U 2 V j d G l v b j E v N z A 0 M 1 9 E S m 9 u Z X N f M V 9 l e H B v c n R f Z X h j Z W x f M l 8 5 X y 9 B d X R v U m V t b 3 Z l Z E N v b H V t b n M x L n t N T 0 R F T C w x f S Z x d W 9 0 O y w m c X V v d D t T Z W N 0 a W 9 u M S 8 3 M D Q z X 0 R K b 2 5 l c 1 8 x X 2 V 4 c G 9 y d F 9 l e G N l b F 8 y X z l f L 0 F 1 d G 9 S Z W 1 v d m V k Q 2 9 s d W 1 u c z E u e 1 N F U k 5 C U i w y f S Z x d W 9 0 O y w m c X V v d D t T Z W N 0 a W 9 u M S 8 3 M D Q z X 0 R K b 2 5 l c 1 8 x X 2 V 4 c G 9 y d F 9 l e G N l b F 8 y X z l f L 0 F 1 d G 9 S Z W 1 v d m V k Q 2 9 s d W 1 u c z E u e 1 J F R 0 5 C U i w z f S Z x d W 9 0 O y w m c X V v d D t T Z W N 0 a W 9 u M S 8 3 M D Q z X 0 R K b 2 5 l c 1 8 x X 2 V 4 c G 9 y d F 9 l e G N l b F 8 y X z l f L 0 F 1 d G 9 S Z W 1 v d m V k Q 2 9 s d W 1 u c z E u e 0 F D Q k F T R U l B V E E s N H 0 m c X V v d D s s J n F 1 b 3 Q 7 U 2 V j d G l v b j E v N z A 0 M 1 9 E S m 9 u Z X N f M V 9 l e H B v c n R f Z X h j Z W x f M l 8 5 X y 9 B d X R v U m V t b 3 Z l Z E N v b H V t b n M x L n t B Q 0 J B U 0 V T V E F U R S w 1 f S Z x d W 9 0 O y w m c X V v d D t T Z W N 0 a W 9 u M S 8 3 M D Q z X 0 R K b 2 5 l c 1 8 x X 2 V 4 c G 9 y d F 9 l e G N l b F 8 y X z l f L 0 F 1 d G 9 S Z W 1 v d m V k Q 2 9 s d W 1 u c z E u e 0 F D Q k F T R U N P V U 5 U U l k s N n 0 m c X V v d D s s J n F 1 b 3 Q 7 U 2 V j d G l v b j E v N z A 0 M 1 9 E S m 9 u Z X N f M V 9 l e H B v c n R f Z X h j Z W x f M l 8 5 X y 9 B d X R v U m V t b 3 Z l Z E N v b H V t b n M x L n t S R U x B V E l P T l R P Q U M s N 3 0 m c X V v d D s s J n F 1 b 3 Q 7 U 2 V j d G l v b j E v N z A 0 M 1 9 E S m 9 u Z X N f M V 9 l e H B v c n R f Z X h j Z W x f M l 8 5 X y 9 B d X R v U m V t b 3 Z l Z E N v b H V t b n M x L n t D T 0 1 Q Q U 5 Z T k F N R S w 4 f S Z x d W 9 0 O y w m c X V v d D t T Z W N 0 a W 9 u M S 8 3 M D Q z X 0 R K b 2 5 l c 1 8 x X 2 V 4 c G 9 y d F 9 l e G N l b F 8 y X z l f L 0 F 1 d G 9 S Z W 1 v d m V k Q 2 9 s d W 1 u c z E u e 0 N P T V B B R E R S R V N T M S w 5 f S Z x d W 9 0 O y w m c X V v d D t T Z W N 0 a W 9 u M S 8 3 M D Q z X 0 R K b 2 5 l c 1 8 x X 2 V 4 c G 9 y d F 9 l e G N l b F 8 y X z l f L 0 F 1 d G 9 S Z W 1 v d m V k Q 2 9 s d W 1 u c z E u e 0 N P T V B B R E R S R V N T M i w x M H 0 m c X V v d D s s J n F 1 b 3 Q 7 U 2 V j d G l v b j E v N z A 0 M 1 9 E S m 9 u Z X N f M V 9 l e H B v c n R f Z X h j Z W x f M l 8 5 X y 9 B d X R v U m V t b 3 Z l Z E N v b H V t b n M x L n t D T 0 1 Q Q 0 l U W S w x M X 0 m c X V v d D s s J n F 1 b 3 Q 7 U 2 V j d G l v b j E v N z A 0 M 1 9 E S m 9 u Z X N f M V 9 l e H B v c n R f Z X h j Z W x f M l 8 5 X y 9 B d X R v U m V t b 3 Z l Z E N v b H V t b n M x L n t D T 0 1 Q U 1 R B V E U s M T J 9 J n F 1 b 3 Q 7 L C Z x d W 9 0 O 1 N l Y 3 R p b 2 4 x L z c w N D N f R E p v b m V z X z F f Z X h w b 3 J 0 X 2 V 4 Y 2 V s X z J f O V 8 v Q X V 0 b 1 J l b W 9 2 Z W R D b 2 x 1 b W 5 z M S 5 7 Q 0 9 N U F p J U E N P R E U s M T N 9 J n F 1 b 3 Q 7 L C Z x d W 9 0 O 1 N l Y 3 R p b 2 4 x L z c w N D N f R E p v b m V z X z F f Z X h w b 3 J 0 X 2 V 4 Y 2 V s X z J f O V 8 v Q X V 0 b 1 J l b W 9 2 Z W R D b 2 x 1 b W 5 z M S 5 7 Q 0 9 N U E N P V U 5 U U l k s M T R 9 J n F 1 b 3 Q 7 L C Z x d W 9 0 O 1 N l Y 3 R p b 2 4 x L z c w N D N f R E p v b m V z X z F f Z X h w b 3 J 0 X 2 V 4 Y 2 V s X z J f O V 8 v Q X V 0 b 1 J l b W 9 2 Z W R D b 2 x 1 b W 5 z M S 5 7 Q 0 9 N U F B S S U 1 F Q l V T L D E 1 f S Z x d W 9 0 O y w m c X V v d D t T Z W N 0 a W 9 u M S 8 3 M D Q z X 0 R K b 2 5 l c 1 8 x X 2 V 4 c G 9 y d F 9 l e G N l b F 8 y X z l f L 0 F 1 d G 9 S Z W 1 v d m V k Q 2 9 s d W 1 u c z E u e 0 N P T V B F T U F J T E F E R F J F U 1 M s M T Z 9 J n F 1 b 3 Q 7 L C Z x d W 9 0 O 1 N l Y 3 R p b 2 4 x L z c w N D N f R E p v b m V z X z F f Z X h w b 3 J 0 X 2 V 4 Y 2 V s X z J f O V 8 v Q X V 0 b 1 J l b W 9 2 Z W R D b 2 x 1 b W 5 z M S 5 7 Q 0 9 N U F d F Q k F E R F J F U 1 M s M T d 9 J n F 1 b 3 Q 7 L C Z x d W 9 0 O 1 N l Y 3 R p b 2 4 x L z c w N D N f R E p v b m V z X z F f Z X h w b 3 J 0 X 2 V 4 Y 2 V s X z J f O V 8 v Q X V 0 b 1 J l b W 9 2 Z W R D b 2 x 1 b W 5 z M S 5 7 Q 0 9 N U E 9 G R k l D R S w x O H 0 m c X V v d D s s J n F 1 b 3 Q 7 U 2 V j d G l v b j E v N z A 0 M 1 9 E S m 9 u Z X N f M V 9 l e H B v c n R f Z X h j Z W x f M l 8 5 X y 9 B d X R v U m V t b 3 Z l Z E N v b H V t b n M x L n t D T 0 1 Q T U 9 C S U x F L D E 5 f S Z x d W 9 0 O y w m c X V v d D t T Z W N 0 a W 9 u M S 8 3 M D Q z X 0 R K b 2 5 l c 1 8 x X 2 V 4 c G 9 y d F 9 l e G N l b F 8 y X z l f L 0 F 1 d G 9 S Z W 1 v d m V k Q 2 9 s d W 1 u c z E u e 0 N P T l R B Q 1 R G S V J T V E 5 B T U U s M j B 9 J n F 1 b 3 Q 7 L C Z x d W 9 0 O 1 N l Y 3 R p b 2 4 x L z c w N D N f R E p v b m V z X z F f Z X h w b 3 J 0 X 2 V 4 Y 2 V s X z J f O V 8 v Q X V 0 b 1 J l b W 9 2 Z W R D b 2 x 1 b W 5 z M S 5 7 Q 0 9 O V E F D V E x B U 1 R O Q U 1 F L D I x f S Z x d W 9 0 O y w m c X V v d D t T Z W N 0 a W 9 u M S 8 3 M D Q z X 0 R K b 2 5 l c 1 8 x X 2 V 4 c G 9 y d F 9 l e G N l b F 8 y X z l f L 0 F 1 d G 9 S Z W 1 v d m V k Q 2 9 s d W 1 u c z E u e 0 N P T l R B Q 1 R U S V R M R S w y M n 0 m c X V v d D s s J n F 1 b 3 Q 7 U 2 V j d G l v b j E v N z A 0 M 1 9 E S m 9 u Z X N f M V 9 l e H B v c n R f Z X h j Z W x f M l 8 5 X y 9 B d X R v U m V t b 3 Z l Z E N v b H V t b n M x L n t D T 0 5 U Q U N U R U 1 B S U w s M j N 9 J n F 1 b 3 Q 7 L C Z x d W 9 0 O 1 N l Y 3 R p b 2 4 x L z c w N D N f R E p v b m V z X z F f Z X h w b 3 J 0 X 2 V 4 Y 2 V s X z J f O V 8 v Q X V 0 b 1 J l b W 9 2 Z W R D b 2 x 1 b W 5 z M S 5 7 Q 0 9 O V E F D V E J F U 1 R Q S E 9 O R S w y N H 0 m c X V v d D s s J n F 1 b 3 Q 7 U 2 V j d G l v b j E v N z A 0 M 1 9 E S m 9 u Z X N f M V 9 l e H B v c n R f Z X h j Z W x f M l 8 5 X y 9 B d X R v U m V t b 3 Z l Z E N v b H V t b n M x L n t D T 0 5 U Q U N U T 0 Z G S U N F L D I 1 f S Z x d W 9 0 O y w m c X V v d D t T Z W N 0 a W 9 u M S 8 3 M D Q z X 0 R K b 2 5 l c 1 8 x X 2 V 4 c G 9 y d F 9 l e G N l b F 8 y X z l f L 0 F 1 d G 9 S Z W 1 v d m V k Q 2 9 s d W 1 u c z E u e 0 N P T l R B Q 1 R N T 0 J J T E U s M j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3 M D Q z X 0 R K b 2 5 l c 1 8 x X 2 V 4 c G 9 y d F 9 l e G N l b F 8 y X z l f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c w N D N f R E p v b m V z X z F f Z X h w b 3 J 0 X 2 V 4 Y 2 V s X z J f O V 8 v N z A 0 M 1 9 E S m 9 u Z X N f M V 9 l e H B v c n R f Z X h j Z W x f M l 8 5 X 1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c w N D N f R E p v b m V z X z F f Z X h w b 3 J 0 X 2 V 4 Y 2 V s X z J f O V 8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N z A 0 M 1 9 E S m 9 u Z X N f M V 9 l e H B v c n R f Z X h j Z W x f M l 8 5 X y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f X U O o y c E y Q q q D h g e x 8 S K 5 A A A A A A I A A A A A A B B m A A A A A Q A A I A A A A N L o C j 9 U v K t t S 1 Z 2 e K O u m 9 5 K + 7 4 a 9 W d E 8 A J H L v R S S + F v A A A A A A 6 A A A A A A g A A I A A A A A l l H y 6 O U m p y C g V T h j L + 8 4 C b K z m 3 l L 9 2 H O T j k Q 4 D 0 P + A U A A A A A U J c 3 S Z E h q S r s t H V v W w + t f J 0 w J F N Y G u n k L 4 x x w j J 1 x T 7 l f u x K G W X N Z K w e j 1 q 5 4 7 q W + R z W f m 6 1 W w U M 7 M K g B b S U e D 0 k 4 E M / 7 n q G A S H 0 l k S R 7 U Q A A A A N Z + X J Q m D j C n w t f r 2 2 Y F Z J 0 m u C 9 L M Q T O u b 9 C 2 n h p 1 v 8 x w y 2 R 3 F / y 1 M I D F L W / A j E r N F x O G 2 y 8 O O l v v z p g f v 7 L D C Y = < / D a t a M a s h u p > 
</file>

<file path=customXml/itemProps1.xml><?xml version="1.0" encoding="utf-8"?>
<ds:datastoreItem xmlns:ds="http://schemas.openxmlformats.org/officeDocument/2006/customXml" ds:itemID="{47B3463C-E15E-4628-91D0-74B50DBD993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Sheet3</vt:lpstr>
      <vt:lpstr>Sheet2</vt:lpstr>
      <vt:lpstr>JETNET Data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Carlson</dc:creator>
  <cp:lastModifiedBy>Lee Carlson</cp:lastModifiedBy>
  <dcterms:created xsi:type="dcterms:W3CDTF">2022-05-31T17:38:13Z</dcterms:created>
  <dcterms:modified xsi:type="dcterms:W3CDTF">2022-06-24T17:26:07Z</dcterms:modified>
</cp:coreProperties>
</file>