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W:\$ AviaGlobalGroup\AGG Client Info\Peregrine\AGG Peregrine Admin\AGG Peregrine Invoices\"/>
    </mc:Choice>
  </mc:AlternateContent>
  <xr:revisionPtr revIDLastSave="0" documentId="13_ncr:1_{D4E5EC2D-E96D-489D-927A-D660C1DD6DBE}" xr6:coauthVersionLast="47" xr6:coauthVersionMax="47" xr10:uidLastSave="{00000000-0000-0000-0000-000000000000}"/>
  <bookViews>
    <workbookView xWindow="28680" yWindow="-120" windowWidth="29040" windowHeight="15990" activeTab="2" xr2:uid="{B77F6EDE-2DBA-44A1-8C7A-7FE7D14ED495}"/>
  </bookViews>
  <sheets>
    <sheet name="PARA Inv Recon 29JUN22" sheetId="1" r:id="rId1"/>
    <sheet name="PARA Inv Recon 20JUL22" sheetId="2" r:id="rId2"/>
    <sheet name="230313 - LRC Reconciliation" sheetId="3" r:id="rId3"/>
    <sheet name="Sheet1" sheetId="10" r:id="rId4"/>
    <sheet name="PARA Inv Recon 02DEC22" sheetId="4" r:id="rId5"/>
    <sheet name="PARA Inv Recon 05DEC22" sheetId="5" r:id="rId6"/>
    <sheet name="PARA Inv Recon 12DEC22" sheetId="6" r:id="rId7"/>
    <sheet name="PARA Inv Recon 15DEC22" sheetId="7" r:id="rId8"/>
    <sheet name="PARA Inv Recon 22DEC22" sheetId="8" r:id="rId9"/>
    <sheet name="PARA Inv Recon 28DEC22" sheetId="9" r:id="rId10"/>
  </sheets>
  <definedNames>
    <definedName name="_xlnm._FilterDatabase" localSheetId="7" hidden="1">'PARA Inv Recon 15DEC22'!$B$1:$K$28</definedName>
    <definedName name="_xlnm._FilterDatabase" localSheetId="8" hidden="1">'PARA Inv Recon 22DEC22'!$B$1:$K$31</definedName>
    <definedName name="_xlnm._FilterDatabase" localSheetId="9" hidden="1">'PARA Inv Recon 28DEC22'!$B$1:$K$33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4" i="3" l="1"/>
  <c r="F2" i="3" l="1"/>
  <c r="F37" i="9"/>
  <c r="D38" i="9"/>
  <c r="E37" i="9"/>
  <c r="D39" i="9"/>
  <c r="E29" i="7" l="1"/>
  <c r="D37" i="9" l="1"/>
</calcChain>
</file>

<file path=xl/sharedStrings.xml><?xml version="1.0" encoding="utf-8"?>
<sst xmlns="http://schemas.openxmlformats.org/spreadsheetml/2006/main" count="590" uniqueCount="107">
  <si>
    <t>AGG Inv</t>
  </si>
  <si>
    <t>Inv Ref</t>
  </si>
  <si>
    <t>Amt</t>
  </si>
  <si>
    <t>Date Pd</t>
  </si>
  <si>
    <t>Inv Date 2022</t>
  </si>
  <si>
    <t>WWW Support</t>
  </si>
  <si>
    <t>WWW Support/ Enhanced</t>
  </si>
  <si>
    <t>Expenses</t>
  </si>
  <si>
    <t>AGGPERAPA ERInv 003-22</t>
  </si>
  <si>
    <t>AGGPERAPA Inv 001-22</t>
  </si>
  <si>
    <t>AGGPERAPA Inv 002-22</t>
  </si>
  <si>
    <t>AGGPERAPA ERInv 005-22</t>
  </si>
  <si>
    <t>AGGPERAPA ERInv 006-22</t>
  </si>
  <si>
    <t>AGGPERAPA Inv 004-22</t>
  </si>
  <si>
    <t>AGGPERAPA Inv 007-22</t>
  </si>
  <si>
    <t>AGGPERAPA Inv 008-22</t>
  </si>
  <si>
    <t>AGGPERAPA Inv 009-22</t>
  </si>
  <si>
    <t>AGGPERAPA Inv 010-22</t>
  </si>
  <si>
    <t>TBC 15 July</t>
  </si>
  <si>
    <t>(Final Enhanced WWW/ Support Inv To Be Completed)</t>
  </si>
  <si>
    <t>(Final Enhanced WWW/ Support Inv)</t>
  </si>
  <si>
    <t>Payment</t>
  </si>
  <si>
    <t>AGGPERAPA Inv 012-22</t>
  </si>
  <si>
    <t>AGGPERAPA ERInv 011-22</t>
  </si>
  <si>
    <t>Posted</t>
  </si>
  <si>
    <t>Invoice Date</t>
  </si>
  <si>
    <t>Amount</t>
  </si>
  <si>
    <t>Expenses (New ER)</t>
  </si>
  <si>
    <t>AGGPERAPA Inv 014-22</t>
  </si>
  <si>
    <t>AGGPERAPA Inv 015-22</t>
  </si>
  <si>
    <t>Invoice Month</t>
  </si>
  <si>
    <t>Oct?</t>
  </si>
  <si>
    <t>Sept?</t>
  </si>
  <si>
    <t>AGGPERAPA Inv 013-22</t>
  </si>
  <si>
    <t>Aug?</t>
  </si>
  <si>
    <t>Jul?</t>
  </si>
  <si>
    <t>Jun?</t>
  </si>
  <si>
    <t>May?</t>
  </si>
  <si>
    <t>Apr?</t>
  </si>
  <si>
    <t>Mar?</t>
  </si>
  <si>
    <t>Feb?</t>
  </si>
  <si>
    <t>Expenses (New FWC ER)</t>
  </si>
  <si>
    <t>Expenses (New LRC ER)</t>
  </si>
  <si>
    <t>Nov?</t>
  </si>
  <si>
    <t>Due Date</t>
  </si>
  <si>
    <t>Posted AGG BofA</t>
  </si>
  <si>
    <t>WWW Support-AUG22</t>
  </si>
  <si>
    <t>Aug</t>
  </si>
  <si>
    <t>WWW Support-SEP2022</t>
  </si>
  <si>
    <t>Oct</t>
  </si>
  <si>
    <t>Nov</t>
  </si>
  <si>
    <t>WWW Support-Nov22</t>
  </si>
  <si>
    <t>Inv Number</t>
  </si>
  <si>
    <t>AGG Inv &amp; Sent Date</t>
  </si>
  <si>
    <t>002-22</t>
  </si>
  <si>
    <t>003-22</t>
  </si>
  <si>
    <t>004-22</t>
  </si>
  <si>
    <t>005-22</t>
  </si>
  <si>
    <t xml:space="preserve"> 006-22</t>
  </si>
  <si>
    <t>007-22</t>
  </si>
  <si>
    <t>008-22</t>
  </si>
  <si>
    <t>009-22</t>
  </si>
  <si>
    <t>011-22</t>
  </si>
  <si>
    <t>010-22</t>
  </si>
  <si>
    <t>012-22</t>
  </si>
  <si>
    <t>013-22</t>
  </si>
  <si>
    <t>014-22</t>
  </si>
  <si>
    <t>015-22</t>
  </si>
  <si>
    <t>016-22</t>
  </si>
  <si>
    <t>Feb</t>
  </si>
  <si>
    <t>Mar</t>
  </si>
  <si>
    <t>Apr</t>
  </si>
  <si>
    <t>May</t>
  </si>
  <si>
    <t>Jun</t>
  </si>
  <si>
    <t>Jul</t>
  </si>
  <si>
    <t>Inv Month 2022</t>
  </si>
  <si>
    <t>Description</t>
  </si>
  <si>
    <t>Sep</t>
  </si>
  <si>
    <t>017-22</t>
  </si>
  <si>
    <t>018-22</t>
  </si>
  <si>
    <t>Outstanding Balance</t>
  </si>
  <si>
    <t>AGGPERAPA Inv 016-22</t>
  </si>
  <si>
    <t>AGGPERAPA Inv 017-22</t>
  </si>
  <si>
    <t>AGGPERAPA Inv 018-22</t>
  </si>
  <si>
    <t>Dec</t>
  </si>
  <si>
    <t>019-22</t>
  </si>
  <si>
    <t>JETNET</t>
  </si>
  <si>
    <t>Mailchimp</t>
  </si>
  <si>
    <t>Mailing</t>
  </si>
  <si>
    <t>Mailcimp, images</t>
  </si>
  <si>
    <r>
      <t xml:space="preserve">Dec </t>
    </r>
    <r>
      <rPr>
        <b/>
        <sz val="11"/>
        <color rgb="FFFF0000"/>
        <rFont val="Calibri"/>
        <family val="2"/>
        <scheme val="minor"/>
      </rPr>
      <t>2021</t>
    </r>
  </si>
  <si>
    <r>
      <t>030-</t>
    </r>
    <r>
      <rPr>
        <sz val="11"/>
        <color rgb="FFFF0000"/>
        <rFont val="Calibri"/>
        <family val="2"/>
        <scheme val="minor"/>
      </rPr>
      <t>21</t>
    </r>
  </si>
  <si>
    <t>020-22</t>
  </si>
  <si>
    <t>Expense Reimbursement</t>
  </si>
  <si>
    <t>Totals CY2022</t>
  </si>
  <si>
    <t>Jan</t>
  </si>
  <si>
    <t>001-22</t>
  </si>
  <si>
    <t>AGGPERAPA Inv 019-22</t>
  </si>
  <si>
    <t>Services Month</t>
  </si>
  <si>
    <t>AGGPERAPA Inv 001-23</t>
  </si>
  <si>
    <t>AGGPERAPA Inv 003-23</t>
  </si>
  <si>
    <t>AGGPERAPA Inv 002-23</t>
  </si>
  <si>
    <t>G150 Commision</t>
  </si>
  <si>
    <t>Mailchimp Expenses</t>
  </si>
  <si>
    <t>00X-21</t>
  </si>
  <si>
    <t>AGGPERAPA Inv 004-23</t>
  </si>
  <si>
    <t>AGGPERAPA Inv 005-23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</si>
</sst>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164" formatCode="&quot;$&quot;#,##0.00"/>
    <numFmt numFmtId="165" formatCode="[$-409]d/mmm;@"/>
    <numFmt numFmtId="166" formatCode="[$-409]d/mmm/yy;@"/>
    <numFmt numFmtId="167" formatCode="[$-409]d\-mmm\-yy;@"/>
    <numFmt numFmtId="168" formatCode="#,##0.00;[Red]#,##0.00"/>
    <numFmt numFmtId="169" formatCode="0.00;[Red]0.00"/>
  </numFmts>
  <fonts count="9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4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0" xfId="0" applyFont="1" applyAlignment="1">
      <alignment horizontal="center" vertical="center"/>
    </xf>
    <xf numFmtId="16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/>
    </xf>
    <xf numFmtId="164" fontId="0" fillId="0" borderId="0" xfId="0" applyNumberFormat="1" applyAlignment="1">
      <alignment horizontal="center" vertical="center"/>
    </xf>
    <xf numFmtId="16" fontId="3" fillId="2" borderId="0" xfId="0" applyNumberFormat="1" applyFont="1" applyFill="1" applyAlignment="1">
      <alignment horizontal="center"/>
    </xf>
    <xf numFmtId="0" fontId="3" fillId="2" borderId="0" xfId="0" applyFont="1" applyFill="1"/>
    <xf numFmtId="0" fontId="3" fillId="2" borderId="0" xfId="0" applyFont="1" applyFill="1" applyAlignment="1">
      <alignment horizontal="left" vertical="center"/>
    </xf>
    <xf numFmtId="164" fontId="3" fillId="2" borderId="0" xfId="0" applyNumberFormat="1" applyFont="1" applyFill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165" fontId="0" fillId="0" borderId="0" xfId="0" applyNumberFormat="1"/>
    <xf numFmtId="165" fontId="5" fillId="0" borderId="0" xfId="0" applyNumberFormat="1" applyFont="1"/>
    <xf numFmtId="0" fontId="4" fillId="0" borderId="0" xfId="0" applyFont="1"/>
    <xf numFmtId="0" fontId="4" fillId="0" borderId="0" xfId="0" applyFont="1" applyAlignment="1">
      <alignment horizontal="left" vertical="center"/>
    </xf>
    <xf numFmtId="164" fontId="4" fillId="0" borderId="0" xfId="0" applyNumberFormat="1" applyFont="1" applyAlignment="1">
      <alignment horizontal="center" vertical="center"/>
    </xf>
    <xf numFmtId="16" fontId="4" fillId="0" borderId="0" xfId="0" applyNumberFormat="1" applyFont="1" applyAlignment="1">
      <alignment horizontal="center"/>
    </xf>
    <xf numFmtId="0" fontId="3" fillId="0" borderId="0" xfId="0" applyFont="1"/>
    <xf numFmtId="14" fontId="0" fillId="0" borderId="0" xfId="0" applyNumberFormat="1"/>
    <xf numFmtId="44" fontId="0" fillId="0" borderId="0" xfId="0" applyNumberFormat="1"/>
    <xf numFmtId="14" fontId="0" fillId="0" borderId="0" xfId="0" applyNumberFormat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left"/>
    </xf>
    <xf numFmtId="166" fontId="7" fillId="0" borderId="0" xfId="0" applyNumberFormat="1" applyFont="1" applyAlignment="1">
      <alignment horizontal="center" vertical="center"/>
    </xf>
    <xf numFmtId="166" fontId="7" fillId="0" borderId="0" xfId="0" applyNumberFormat="1" applyFont="1" applyAlignment="1">
      <alignment horizontal="left" vertical="center"/>
    </xf>
    <xf numFmtId="37" fontId="0" fillId="0" borderId="0" xfId="0" applyNumberFormat="1"/>
    <xf numFmtId="44" fontId="7" fillId="0" borderId="0" xfId="0" applyNumberFormat="1" applyFont="1" applyAlignment="1">
      <alignment horizontal="center" wrapText="1"/>
    </xf>
    <xf numFmtId="44" fontId="7" fillId="0" borderId="1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37" fontId="7" fillId="0" borderId="2" xfId="0" applyNumberFormat="1" applyFont="1" applyBorder="1" applyAlignment="1">
      <alignment horizontal="center" vertical="center"/>
    </xf>
    <xf numFmtId="14" fontId="7" fillId="0" borderId="2" xfId="0" applyNumberFormat="1" applyFont="1" applyBorder="1" applyAlignment="1">
      <alignment horizontal="center" vertical="center" wrapText="1"/>
    </xf>
    <xf numFmtId="14" fontId="7" fillId="0" borderId="2" xfId="0" applyNumberFormat="1" applyFont="1" applyBorder="1" applyAlignment="1">
      <alignment horizontal="center" vertical="center"/>
    </xf>
    <xf numFmtId="14" fontId="7" fillId="0" borderId="3" xfId="0" applyNumberFormat="1" applyFont="1" applyBorder="1" applyAlignment="1">
      <alignment horizontal="center" vertical="center" wrapText="1"/>
    </xf>
    <xf numFmtId="39" fontId="0" fillId="0" borderId="0" xfId="0" applyNumberFormat="1"/>
    <xf numFmtId="1" fontId="0" fillId="0" borderId="0" xfId="0" applyNumberFormat="1" applyAlignment="1">
      <alignment horizontal="center"/>
    </xf>
    <xf numFmtId="39" fontId="7" fillId="0" borderId="0" xfId="0" applyNumberFormat="1" applyFont="1" applyAlignment="1">
      <alignment horizontal="left"/>
    </xf>
    <xf numFmtId="2" fontId="7" fillId="0" borderId="0" xfId="0" applyNumberFormat="1" applyFont="1" applyAlignment="1">
      <alignment horizontal="left"/>
    </xf>
    <xf numFmtId="44" fontId="8" fillId="0" borderId="0" xfId="0" applyNumberFormat="1" applyFont="1" applyAlignment="1">
      <alignment horizontal="center" wrapText="1"/>
    </xf>
    <xf numFmtId="0" fontId="6" fillId="0" borderId="0" xfId="0" applyFont="1"/>
    <xf numFmtId="37" fontId="6" fillId="0" borderId="0" xfId="0" applyNumberFormat="1" applyFont="1"/>
    <xf numFmtId="166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/>
    </xf>
    <xf numFmtId="39" fontId="6" fillId="0" borderId="0" xfId="0" applyNumberFormat="1" applyFont="1"/>
    <xf numFmtId="44" fontId="0" fillId="0" borderId="4" xfId="0" applyNumberFormat="1" applyBorder="1"/>
    <xf numFmtId="0" fontId="0" fillId="0" borderId="4" xfId="0" applyBorder="1"/>
    <xf numFmtId="167" fontId="0" fillId="0" borderId="0" xfId="0" applyNumberFormat="1" applyAlignment="1">
      <alignment horizontal="center"/>
    </xf>
    <xf numFmtId="44" fontId="4" fillId="0" borderId="0" xfId="0" applyNumberFormat="1" applyFont="1" applyAlignment="1">
      <alignment horizont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37" fontId="5" fillId="0" borderId="0" xfId="0" applyNumberFormat="1" applyFont="1"/>
    <xf numFmtId="166" fontId="5" fillId="0" borderId="0" xfId="0" applyNumberFormat="1" applyFont="1" applyAlignment="1">
      <alignment horizontal="center" vertical="center"/>
    </xf>
    <xf numFmtId="4" fontId="0" fillId="0" borderId="0" xfId="0" applyNumberFormat="1"/>
    <xf numFmtId="4" fontId="7" fillId="0" borderId="0" xfId="0" applyNumberFormat="1" applyFont="1" applyAlignment="1">
      <alignment horizontal="left"/>
    </xf>
    <xf numFmtId="4" fontId="5" fillId="0" borderId="0" xfId="0" applyNumberFormat="1" applyFont="1"/>
    <xf numFmtId="168" fontId="0" fillId="0" borderId="0" xfId="0" applyNumberFormat="1"/>
    <xf numFmtId="168" fontId="7" fillId="0" borderId="0" xfId="0" applyNumberFormat="1" applyFont="1" applyAlignment="1">
      <alignment horizontal="left"/>
    </xf>
    <xf numFmtId="168" fontId="5" fillId="0" borderId="0" xfId="0" applyNumberFormat="1" applyFont="1"/>
    <xf numFmtId="168" fontId="6" fillId="0" borderId="0" xfId="0" applyNumberFormat="1" applyFont="1"/>
    <xf numFmtId="168" fontId="4" fillId="0" borderId="0" xfId="0" applyNumberFormat="1" applyFont="1" applyAlignment="1">
      <alignment horizontal="left"/>
    </xf>
    <xf numFmtId="37" fontId="4" fillId="0" borderId="2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wrapText="1"/>
    </xf>
    <xf numFmtId="0" fontId="7" fillId="0" borderId="5" xfId="0" applyFont="1" applyBorder="1"/>
    <xf numFmtId="168" fontId="4" fillId="0" borderId="6" xfId="0" applyNumberFormat="1" applyFont="1" applyBorder="1" applyAlignment="1">
      <alignment horizontal="left"/>
    </xf>
    <xf numFmtId="0" fontId="7" fillId="0" borderId="7" xfId="0" applyFont="1" applyBorder="1" applyAlignment="1">
      <alignment horizontal="right"/>
    </xf>
    <xf numFmtId="168" fontId="4" fillId="0" borderId="8" xfId="0" applyNumberFormat="1" applyFont="1" applyBorder="1" applyAlignment="1">
      <alignment horizontal="right"/>
    </xf>
    <xf numFmtId="0" fontId="7" fillId="0" borderId="9" xfId="0" applyFont="1" applyBorder="1" applyAlignment="1">
      <alignment horizontal="right"/>
    </xf>
    <xf numFmtId="168" fontId="4" fillId="0" borderId="10" xfId="0" applyNumberFormat="1" applyFont="1" applyBorder="1" applyAlignment="1">
      <alignment horizontal="right"/>
    </xf>
    <xf numFmtId="169" fontId="5" fillId="0" borderId="0" xfId="0" applyNumberFormat="1" applyFont="1"/>
    <xf numFmtId="169" fontId="4" fillId="0" borderId="0" xfId="0" applyNumberFormat="1" applyFont="1" applyAlignment="1">
      <alignment horizontal="left"/>
    </xf>
    <xf numFmtId="169" fontId="0" fillId="0" borderId="0" xfId="0" applyNumberFormat="1" applyAlignment="1">
      <alignment horizontal="center" vertical="center"/>
    </xf>
  </cellXfs>
  <cellStyles count="1">
    <cellStyle name="Normal" xfId="0" builtinId="0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9BC5C9-D26B-4093-AF86-3F007791BF89}">
  <dimension ref="B2:F13"/>
  <sheetViews>
    <sheetView workbookViewId="0">
      <selection activeCell="F9" sqref="F9"/>
    </sheetView>
  </sheetViews>
  <sheetFormatPr defaultRowHeight="15" x14ac:dyDescent="0.25"/>
  <cols>
    <col min="2" max="2" width="25.42578125" customWidth="1"/>
    <col min="3" max="3" width="25.7109375" customWidth="1"/>
    <col min="4" max="4" width="12.7109375" customWidth="1"/>
    <col min="5" max="5" width="16.7109375" customWidth="1"/>
    <col min="6" max="6" width="15.7109375" customWidth="1"/>
  </cols>
  <sheetData>
    <row r="2" spans="2:6" s="1" customFormat="1" ht="18.75" x14ac:dyDescent="0.25">
      <c r="B2" s="1" t="s">
        <v>0</v>
      </c>
      <c r="C2" s="1" t="s">
        <v>1</v>
      </c>
      <c r="D2" s="1" t="s">
        <v>2</v>
      </c>
      <c r="E2" s="1" t="s">
        <v>4</v>
      </c>
      <c r="F2" s="1" t="s">
        <v>3</v>
      </c>
    </row>
    <row r="3" spans="2:6" x14ac:dyDescent="0.25">
      <c r="B3" t="s">
        <v>5</v>
      </c>
      <c r="C3" s="3" t="s">
        <v>9</v>
      </c>
      <c r="D3" s="4">
        <v>1500</v>
      </c>
      <c r="E3" s="2">
        <v>44576</v>
      </c>
      <c r="F3" s="9">
        <v>44610</v>
      </c>
    </row>
    <row r="4" spans="2:6" x14ac:dyDescent="0.25">
      <c r="B4" t="s">
        <v>6</v>
      </c>
      <c r="C4" s="3" t="s">
        <v>10</v>
      </c>
      <c r="D4" s="4">
        <v>3000</v>
      </c>
      <c r="E4" s="2">
        <v>44607</v>
      </c>
      <c r="F4" s="9">
        <v>44637</v>
      </c>
    </row>
    <row r="5" spans="2:6" x14ac:dyDescent="0.25">
      <c r="B5" t="s">
        <v>7</v>
      </c>
      <c r="C5" s="3" t="s">
        <v>8</v>
      </c>
      <c r="D5" s="4">
        <v>850</v>
      </c>
      <c r="E5" s="2">
        <v>44613</v>
      </c>
      <c r="F5" s="9">
        <v>44637</v>
      </c>
    </row>
    <row r="6" spans="2:6" x14ac:dyDescent="0.25">
      <c r="B6" t="s">
        <v>6</v>
      </c>
      <c r="C6" s="3" t="s">
        <v>13</v>
      </c>
      <c r="D6" s="4">
        <v>3000</v>
      </c>
      <c r="E6" s="2">
        <v>44635</v>
      </c>
      <c r="F6" s="9">
        <v>44671</v>
      </c>
    </row>
    <row r="7" spans="2:6" x14ac:dyDescent="0.25">
      <c r="B7" t="s">
        <v>7</v>
      </c>
      <c r="C7" s="3" t="s">
        <v>11</v>
      </c>
      <c r="D7" s="4">
        <v>106.69</v>
      </c>
      <c r="E7" s="2">
        <v>44635</v>
      </c>
      <c r="F7" s="9">
        <v>44671</v>
      </c>
    </row>
    <row r="8" spans="2:6" x14ac:dyDescent="0.25">
      <c r="B8" t="s">
        <v>7</v>
      </c>
      <c r="C8" s="3" t="s">
        <v>12</v>
      </c>
      <c r="D8" s="4">
        <v>450.41</v>
      </c>
      <c r="E8" s="2">
        <v>44643</v>
      </c>
      <c r="F8" s="9">
        <v>44671</v>
      </c>
    </row>
    <row r="9" spans="2:6" x14ac:dyDescent="0.25">
      <c r="B9" t="s">
        <v>6</v>
      </c>
      <c r="C9" s="3" t="s">
        <v>14</v>
      </c>
      <c r="D9" s="4">
        <v>3000</v>
      </c>
      <c r="E9" s="2">
        <v>44669</v>
      </c>
      <c r="F9" s="9"/>
    </row>
    <row r="10" spans="2:6" x14ac:dyDescent="0.25">
      <c r="B10" t="s">
        <v>6</v>
      </c>
      <c r="C10" s="3" t="s">
        <v>15</v>
      </c>
      <c r="D10" s="4">
        <v>3000</v>
      </c>
      <c r="E10" s="2">
        <v>44707</v>
      </c>
      <c r="F10" s="9"/>
    </row>
    <row r="11" spans="2:6" x14ac:dyDescent="0.25">
      <c r="B11" t="s">
        <v>6</v>
      </c>
      <c r="C11" s="3" t="s">
        <v>16</v>
      </c>
      <c r="D11" s="4">
        <v>3000</v>
      </c>
      <c r="E11" s="2">
        <v>44728</v>
      </c>
      <c r="F11" s="9"/>
    </row>
    <row r="12" spans="2:6" x14ac:dyDescent="0.25">
      <c r="B12" s="6" t="s">
        <v>6</v>
      </c>
      <c r="C12" s="7" t="s">
        <v>17</v>
      </c>
      <c r="D12" s="8">
        <v>3000</v>
      </c>
      <c r="E12" s="5" t="s">
        <v>18</v>
      </c>
      <c r="F12" s="10"/>
    </row>
    <row r="13" spans="2:6" x14ac:dyDescent="0.25">
      <c r="B13" s="6" t="s">
        <v>19</v>
      </c>
      <c r="C13" s="6"/>
    </row>
  </sheetData>
  <phoneticPr fontId="2" type="noConversion"/>
  <pageMargins left="0.7" right="0.7" top="0.75" bottom="0.75" header="0.3" footer="0.3"/>
  <pageSetup orientation="portrait" horizontalDpi="4294967293" verticalDpi="4294967293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7D1FE4-47CE-4963-806F-980AFD11CCBB}">
  <sheetPr>
    <pageSetUpPr fitToPage="1"/>
  </sheetPr>
  <dimension ref="A1:K56"/>
  <sheetViews>
    <sheetView zoomScale="85" zoomScaleNormal="85" workbookViewId="0">
      <selection activeCell="E32" sqref="E27:E32"/>
    </sheetView>
  </sheetViews>
  <sheetFormatPr defaultRowHeight="15" x14ac:dyDescent="0.25"/>
  <cols>
    <col min="1" max="1" width="8.42578125" customWidth="1"/>
    <col min="2" max="2" width="9.140625" style="28" customWidth="1"/>
    <col min="3" max="3" width="25.7109375" customWidth="1"/>
    <col min="4" max="4" width="14.5703125" style="22" customWidth="1"/>
    <col min="5" max="5" width="12.28515625" style="51" customWidth="1"/>
    <col min="6" max="6" width="15.5703125" style="19" customWidth="1"/>
    <col min="7" max="7" width="12" style="19" customWidth="1"/>
    <col min="8" max="8" width="14.7109375" style="19" customWidth="1"/>
  </cols>
  <sheetData>
    <row r="1" spans="1:11" s="21" customFormat="1" ht="45.75" thickBot="1" x14ac:dyDescent="0.3">
      <c r="B1" s="29" t="s">
        <v>75</v>
      </c>
      <c r="C1" s="30" t="s">
        <v>76</v>
      </c>
      <c r="D1" s="30" t="s">
        <v>52</v>
      </c>
      <c r="E1" s="61" t="s">
        <v>26</v>
      </c>
      <c r="F1" s="32" t="s">
        <v>53</v>
      </c>
      <c r="G1" s="33" t="s">
        <v>44</v>
      </c>
      <c r="H1" s="34" t="s">
        <v>45</v>
      </c>
    </row>
    <row r="2" spans="1:11" x14ac:dyDescent="0.25">
      <c r="F2" s="20"/>
      <c r="G2" s="20"/>
      <c r="H2" s="20"/>
    </row>
    <row r="3" spans="1:11" x14ac:dyDescent="0.25">
      <c r="B3" s="62" t="s">
        <v>90</v>
      </c>
      <c r="C3" t="s">
        <v>5</v>
      </c>
      <c r="D3" s="22" t="s">
        <v>91</v>
      </c>
      <c r="E3" s="69">
        <v>1500</v>
      </c>
      <c r="F3" s="20">
        <v>44545</v>
      </c>
      <c r="G3" s="20">
        <v>44562</v>
      </c>
      <c r="H3" s="20"/>
    </row>
    <row r="4" spans="1:11" x14ac:dyDescent="0.25">
      <c r="B4" s="62"/>
      <c r="D4" s="24" t="s">
        <v>21</v>
      </c>
      <c r="E4" s="70">
        <v>1500</v>
      </c>
      <c r="F4" s="20"/>
      <c r="G4" s="20"/>
      <c r="H4" s="25">
        <v>44610</v>
      </c>
    </row>
    <row r="5" spans="1:11" x14ac:dyDescent="0.25">
      <c r="A5" t="s">
        <v>84</v>
      </c>
      <c r="B5" s="62" t="s">
        <v>95</v>
      </c>
      <c r="C5" t="s">
        <v>5</v>
      </c>
      <c r="D5" s="22" t="s">
        <v>96</v>
      </c>
      <c r="E5" s="69">
        <v>1500</v>
      </c>
      <c r="F5" s="20">
        <v>44576</v>
      </c>
      <c r="G5" s="20">
        <v>44593</v>
      </c>
      <c r="H5" s="20"/>
    </row>
    <row r="6" spans="1:11" x14ac:dyDescent="0.25">
      <c r="B6" s="62"/>
      <c r="D6" s="24" t="s">
        <v>21</v>
      </c>
      <c r="E6" s="70">
        <v>1500</v>
      </c>
      <c r="F6" s="20"/>
      <c r="G6" s="20"/>
      <c r="H6" s="25">
        <v>44585</v>
      </c>
    </row>
    <row r="7" spans="1:11" x14ac:dyDescent="0.25">
      <c r="A7" t="s">
        <v>95</v>
      </c>
      <c r="B7" s="28" t="s">
        <v>69</v>
      </c>
      <c r="C7" t="s">
        <v>6</v>
      </c>
      <c r="D7" s="22" t="s">
        <v>54</v>
      </c>
      <c r="E7" s="69">
        <v>3000</v>
      </c>
      <c r="F7" s="20">
        <v>44607</v>
      </c>
      <c r="G7" s="20">
        <v>44621</v>
      </c>
      <c r="H7" s="20"/>
      <c r="K7" s="53"/>
    </row>
    <row r="8" spans="1:11" x14ac:dyDescent="0.25">
      <c r="C8" t="s">
        <v>7</v>
      </c>
      <c r="D8" s="22" t="s">
        <v>55</v>
      </c>
      <c r="E8" s="69">
        <v>850</v>
      </c>
      <c r="F8" s="20">
        <v>44613</v>
      </c>
      <c r="G8" s="20">
        <v>44621</v>
      </c>
      <c r="H8" s="20"/>
      <c r="I8" t="s">
        <v>86</v>
      </c>
      <c r="K8" s="53"/>
    </row>
    <row r="9" spans="1:11" s="24" customFormat="1" x14ac:dyDescent="0.25">
      <c r="B9" s="28"/>
      <c r="D9" s="24" t="s">
        <v>21</v>
      </c>
      <c r="E9" s="70">
        <v>3850</v>
      </c>
      <c r="F9" s="26"/>
      <c r="G9" s="26"/>
      <c r="H9" s="25">
        <v>44637</v>
      </c>
      <c r="K9" s="54"/>
    </row>
    <row r="10" spans="1:11" x14ac:dyDescent="0.25">
      <c r="A10" t="s">
        <v>69</v>
      </c>
      <c r="B10" s="28" t="s">
        <v>70</v>
      </c>
      <c r="C10" t="s">
        <v>6</v>
      </c>
      <c r="D10" s="22" t="s">
        <v>56</v>
      </c>
      <c r="E10" s="69">
        <v>3000</v>
      </c>
      <c r="F10" s="20">
        <v>44635</v>
      </c>
      <c r="G10" s="20">
        <v>44652</v>
      </c>
      <c r="H10" s="20"/>
      <c r="K10" s="53"/>
    </row>
    <row r="11" spans="1:11" x14ac:dyDescent="0.25">
      <c r="C11" t="s">
        <v>7</v>
      </c>
      <c r="D11" s="22" t="s">
        <v>57</v>
      </c>
      <c r="E11" s="69">
        <v>106.69</v>
      </c>
      <c r="F11" s="20">
        <v>44635</v>
      </c>
      <c r="G11" s="20">
        <v>44635</v>
      </c>
      <c r="H11" s="20"/>
      <c r="I11" t="s">
        <v>87</v>
      </c>
      <c r="K11" s="53"/>
    </row>
    <row r="12" spans="1:11" x14ac:dyDescent="0.25">
      <c r="C12" t="s">
        <v>7</v>
      </c>
      <c r="D12" s="22" t="s">
        <v>58</v>
      </c>
      <c r="E12" s="69">
        <v>450.41</v>
      </c>
      <c r="F12" s="20">
        <v>44643</v>
      </c>
      <c r="G12" s="20">
        <v>44643</v>
      </c>
      <c r="H12" s="20"/>
      <c r="I12" t="s">
        <v>88</v>
      </c>
      <c r="K12" s="53"/>
    </row>
    <row r="13" spans="1:11" s="23" customFormat="1" x14ac:dyDescent="0.25">
      <c r="B13" s="28"/>
      <c r="D13" s="24" t="s">
        <v>21</v>
      </c>
      <c r="E13" s="70">
        <v>3557.1</v>
      </c>
      <c r="F13" s="25"/>
      <c r="G13" s="25"/>
      <c r="H13" s="25">
        <v>44671</v>
      </c>
      <c r="K13" s="54"/>
    </row>
    <row r="14" spans="1:11" x14ac:dyDescent="0.25">
      <c r="A14" t="s">
        <v>70</v>
      </c>
      <c r="B14" s="28" t="s">
        <v>71</v>
      </c>
      <c r="C14" t="s">
        <v>6</v>
      </c>
      <c r="D14" s="22" t="s">
        <v>59</v>
      </c>
      <c r="E14" s="69">
        <v>3000</v>
      </c>
      <c r="F14" s="20">
        <v>44669</v>
      </c>
      <c r="G14" s="20">
        <v>44682</v>
      </c>
      <c r="H14" s="20"/>
      <c r="K14" s="53"/>
    </row>
    <row r="15" spans="1:11" s="23" customFormat="1" x14ac:dyDescent="0.25">
      <c r="B15" s="28"/>
      <c r="D15" s="24" t="s">
        <v>21</v>
      </c>
      <c r="E15" s="70">
        <v>3000</v>
      </c>
      <c r="F15" s="25"/>
      <c r="G15" s="25"/>
      <c r="H15" s="25">
        <v>44750</v>
      </c>
      <c r="K15" s="54"/>
    </row>
    <row r="16" spans="1:11" x14ac:dyDescent="0.25">
      <c r="A16" t="s">
        <v>71</v>
      </c>
      <c r="B16" s="28" t="s">
        <v>72</v>
      </c>
      <c r="C16" t="s">
        <v>6</v>
      </c>
      <c r="D16" s="22" t="s">
        <v>60</v>
      </c>
      <c r="E16" s="69">
        <v>3000</v>
      </c>
      <c r="F16" s="20">
        <v>44707</v>
      </c>
      <c r="G16" s="20">
        <v>44713</v>
      </c>
      <c r="H16" s="20"/>
      <c r="K16" s="53"/>
    </row>
    <row r="17" spans="1:11" s="23" customFormat="1" x14ac:dyDescent="0.25">
      <c r="B17" s="28"/>
      <c r="D17" s="24" t="s">
        <v>21</v>
      </c>
      <c r="E17" s="70">
        <v>3000</v>
      </c>
      <c r="F17" s="25"/>
      <c r="G17" s="25"/>
      <c r="H17" s="25">
        <v>44781</v>
      </c>
      <c r="K17" s="54"/>
    </row>
    <row r="18" spans="1:11" x14ac:dyDescent="0.25">
      <c r="A18" t="s">
        <v>72</v>
      </c>
      <c r="B18" s="28" t="s">
        <v>73</v>
      </c>
      <c r="C18" t="s">
        <v>6</v>
      </c>
      <c r="D18" s="22" t="s">
        <v>61</v>
      </c>
      <c r="E18" s="69">
        <v>3000</v>
      </c>
      <c r="F18" s="20">
        <v>44728</v>
      </c>
      <c r="G18" s="20">
        <v>44743</v>
      </c>
      <c r="H18" s="20"/>
      <c r="K18" s="53"/>
    </row>
    <row r="19" spans="1:11" x14ac:dyDescent="0.25">
      <c r="A19" s="23" t="s">
        <v>73</v>
      </c>
      <c r="B19" s="28" t="s">
        <v>74</v>
      </c>
      <c r="C19" t="s">
        <v>6</v>
      </c>
      <c r="D19" s="36" t="s">
        <v>63</v>
      </c>
      <c r="E19" s="69">
        <v>3000</v>
      </c>
      <c r="F19" s="20">
        <v>44757</v>
      </c>
      <c r="G19" s="20">
        <v>44774</v>
      </c>
      <c r="H19" s="20"/>
      <c r="K19" s="53"/>
    </row>
    <row r="20" spans="1:11" x14ac:dyDescent="0.25">
      <c r="C20" t="s">
        <v>7</v>
      </c>
      <c r="D20" s="22" t="s">
        <v>62</v>
      </c>
      <c r="E20" s="69">
        <v>194.99</v>
      </c>
      <c r="F20" s="20">
        <v>44757</v>
      </c>
      <c r="G20" s="20">
        <v>44757</v>
      </c>
      <c r="H20" s="20"/>
      <c r="I20" t="s">
        <v>89</v>
      </c>
      <c r="K20" s="53"/>
    </row>
    <row r="21" spans="1:11" s="23" customFormat="1" x14ac:dyDescent="0.25">
      <c r="B21" s="28"/>
      <c r="D21" s="24" t="s">
        <v>21</v>
      </c>
      <c r="E21" s="70">
        <v>3194.99</v>
      </c>
      <c r="F21" s="25"/>
      <c r="G21" s="25"/>
      <c r="H21" s="25">
        <v>44804</v>
      </c>
      <c r="K21" s="54"/>
    </row>
    <row r="22" spans="1:11" s="23" customFormat="1" x14ac:dyDescent="0.25">
      <c r="B22" s="28"/>
      <c r="D22" s="24" t="s">
        <v>21</v>
      </c>
      <c r="E22" s="70">
        <v>3000</v>
      </c>
      <c r="F22" s="25"/>
      <c r="G22" s="25"/>
      <c r="H22" s="25">
        <v>44818</v>
      </c>
      <c r="K22" s="54"/>
    </row>
    <row r="23" spans="1:11" x14ac:dyDescent="0.25">
      <c r="A23" t="s">
        <v>74</v>
      </c>
      <c r="B23" s="28" t="s">
        <v>47</v>
      </c>
      <c r="C23" t="s">
        <v>5</v>
      </c>
      <c r="D23" s="22" t="s">
        <v>64</v>
      </c>
      <c r="E23" s="69">
        <v>2000</v>
      </c>
      <c r="F23" s="20">
        <v>44805</v>
      </c>
      <c r="G23" s="20">
        <v>44805</v>
      </c>
      <c r="H23" s="20"/>
      <c r="K23" s="53"/>
    </row>
    <row r="24" spans="1:11" s="23" customFormat="1" x14ac:dyDescent="0.25">
      <c r="B24" s="28"/>
      <c r="D24" s="24" t="s">
        <v>21</v>
      </c>
      <c r="E24" s="70">
        <v>2000</v>
      </c>
      <c r="F24" s="25"/>
      <c r="G24" s="25"/>
      <c r="H24" s="25">
        <v>44867</v>
      </c>
      <c r="K24" s="54"/>
    </row>
    <row r="25" spans="1:11" x14ac:dyDescent="0.25">
      <c r="A25" t="s">
        <v>47</v>
      </c>
      <c r="B25" s="48" t="s">
        <v>77</v>
      </c>
      <c r="C25" s="49" t="s">
        <v>5</v>
      </c>
      <c r="D25" s="50" t="s">
        <v>65</v>
      </c>
      <c r="E25" s="69">
        <v>2000</v>
      </c>
      <c r="F25" s="52">
        <v>44835</v>
      </c>
      <c r="G25" s="52">
        <v>44835</v>
      </c>
      <c r="H25" s="25"/>
      <c r="K25" s="53"/>
    </row>
    <row r="26" spans="1:11" x14ac:dyDescent="0.25">
      <c r="B26" s="48"/>
      <c r="C26" s="49"/>
      <c r="D26" s="50"/>
      <c r="E26" s="70">
        <v>2000</v>
      </c>
      <c r="F26" s="52"/>
      <c r="G26" s="52"/>
      <c r="H26" s="25">
        <v>44904</v>
      </c>
      <c r="K26" s="53"/>
    </row>
    <row r="27" spans="1:11" x14ac:dyDescent="0.25">
      <c r="A27" t="s">
        <v>77</v>
      </c>
      <c r="B27" s="48" t="s">
        <v>49</v>
      </c>
      <c r="C27" s="49" t="s">
        <v>5</v>
      </c>
      <c r="D27" s="50" t="s">
        <v>66</v>
      </c>
      <c r="E27" s="69">
        <v>2000</v>
      </c>
      <c r="F27" s="52">
        <v>44866</v>
      </c>
      <c r="G27" s="52">
        <v>44866</v>
      </c>
      <c r="H27" s="20"/>
      <c r="K27" s="53"/>
    </row>
    <row r="28" spans="1:11" x14ac:dyDescent="0.25">
      <c r="B28" s="48"/>
      <c r="C28" s="49" t="s">
        <v>27</v>
      </c>
      <c r="D28" s="50" t="s">
        <v>67</v>
      </c>
      <c r="E28" s="69">
        <v>236</v>
      </c>
      <c r="F28" s="52">
        <v>44875</v>
      </c>
      <c r="G28" s="52">
        <v>44875</v>
      </c>
      <c r="H28" s="20"/>
      <c r="I28" t="s">
        <v>87</v>
      </c>
      <c r="K28" s="53"/>
    </row>
    <row r="29" spans="1:11" x14ac:dyDescent="0.25">
      <c r="A29" t="s">
        <v>49</v>
      </c>
      <c r="B29" s="48" t="s">
        <v>50</v>
      </c>
      <c r="C29" s="49" t="s">
        <v>5</v>
      </c>
      <c r="D29" s="50" t="s">
        <v>68</v>
      </c>
      <c r="E29" s="69">
        <v>2000</v>
      </c>
      <c r="F29" s="52">
        <v>44897</v>
      </c>
      <c r="G29" s="52">
        <v>44896</v>
      </c>
      <c r="H29" s="20"/>
      <c r="K29" s="53"/>
    </row>
    <row r="30" spans="1:11" x14ac:dyDescent="0.25">
      <c r="B30" s="48"/>
      <c r="C30" s="49" t="s">
        <v>42</v>
      </c>
      <c r="D30" s="50" t="s">
        <v>78</v>
      </c>
      <c r="E30" s="69">
        <v>59</v>
      </c>
      <c r="F30" s="52">
        <v>44897</v>
      </c>
      <c r="G30" s="52">
        <v>44897</v>
      </c>
      <c r="H30" s="20"/>
      <c r="I30" t="s">
        <v>87</v>
      </c>
      <c r="K30" s="53"/>
    </row>
    <row r="31" spans="1:11" x14ac:dyDescent="0.25">
      <c r="B31" s="48"/>
      <c r="C31" s="49" t="s">
        <v>41</v>
      </c>
      <c r="D31" s="50" t="s">
        <v>79</v>
      </c>
      <c r="E31" s="69">
        <v>768.61</v>
      </c>
      <c r="F31" s="52">
        <v>44897</v>
      </c>
      <c r="G31" s="52">
        <v>44897</v>
      </c>
      <c r="H31" s="20"/>
      <c r="K31" s="53"/>
    </row>
    <row r="32" spans="1:11" x14ac:dyDescent="0.25">
      <c r="A32" t="s">
        <v>50</v>
      </c>
      <c r="B32" s="28" t="s">
        <v>84</v>
      </c>
      <c r="C32" t="s">
        <v>5</v>
      </c>
      <c r="D32" s="22" t="s">
        <v>85</v>
      </c>
      <c r="E32" s="69">
        <v>2000</v>
      </c>
      <c r="F32" s="20">
        <v>44910</v>
      </c>
      <c r="G32" s="20">
        <v>44927</v>
      </c>
      <c r="H32" s="20"/>
      <c r="K32" s="53"/>
    </row>
    <row r="33" spans="2:11" s="23" customFormat="1" x14ac:dyDescent="0.25">
      <c r="B33" s="28"/>
      <c r="D33" s="24" t="s">
        <v>21</v>
      </c>
      <c r="E33" s="70">
        <v>7063.61</v>
      </c>
      <c r="F33" s="25"/>
      <c r="G33" s="25"/>
      <c r="H33" s="25">
        <v>44916</v>
      </c>
      <c r="K33" s="54"/>
    </row>
    <row r="34" spans="2:11" x14ac:dyDescent="0.25">
      <c r="C34" s="49" t="s">
        <v>41</v>
      </c>
      <c r="D34" s="22" t="s">
        <v>92</v>
      </c>
      <c r="E34" s="69">
        <v>441.97</v>
      </c>
      <c r="F34" s="20">
        <v>44921</v>
      </c>
      <c r="G34" s="20"/>
      <c r="H34" s="20"/>
    </row>
    <row r="35" spans="2:11" x14ac:dyDescent="0.25">
      <c r="E35" s="69"/>
    </row>
    <row r="36" spans="2:11" ht="15.75" thickBot="1" x14ac:dyDescent="0.3">
      <c r="E36" s="69"/>
      <c r="F36" s="20"/>
      <c r="G36" s="20"/>
      <c r="H36" s="20"/>
    </row>
    <row r="37" spans="2:11" x14ac:dyDescent="0.25">
      <c r="C37" s="63" t="s">
        <v>94</v>
      </c>
      <c r="D37" s="64">
        <f>D38+D39</f>
        <v>34107.67</v>
      </c>
      <c r="E37" s="69">
        <f>SUM(E33,E26,E24,E22,E21,E17,E15,E13,E9,E6,E4)</f>
        <v>33665.699999999997</v>
      </c>
      <c r="F37" s="71">
        <f>D37-E37</f>
        <v>441.97000000000116</v>
      </c>
      <c r="G37" s="20"/>
      <c r="H37" s="20"/>
    </row>
    <row r="38" spans="2:11" x14ac:dyDescent="0.25">
      <c r="C38" s="65" t="s">
        <v>5</v>
      </c>
      <c r="D38" s="66">
        <f>SUM(E3,E5,E7,E10,E14,E16,E18,E19,E23,E25,E27,E29,E32)</f>
        <v>31000</v>
      </c>
      <c r="E38" s="55"/>
      <c r="F38" s="20"/>
      <c r="G38" s="20"/>
      <c r="H38" s="20"/>
    </row>
    <row r="39" spans="2:11" ht="15.75" thickBot="1" x14ac:dyDescent="0.3">
      <c r="C39" s="67" t="s">
        <v>93</v>
      </c>
      <c r="D39" s="68">
        <f>SUM(E8,E11,E12,E20,E28,E30,E31,E34)</f>
        <v>3107.67</v>
      </c>
      <c r="E39" s="55"/>
      <c r="F39" s="20"/>
      <c r="G39" s="20"/>
      <c r="H39" s="20"/>
    </row>
    <row r="40" spans="2:11" x14ac:dyDescent="0.25">
      <c r="E40" s="55"/>
      <c r="F40" s="20"/>
      <c r="G40" s="20"/>
      <c r="H40" s="20"/>
    </row>
    <row r="41" spans="2:11" x14ac:dyDescent="0.25">
      <c r="F41" s="20"/>
      <c r="G41" s="20"/>
      <c r="H41" s="20"/>
    </row>
    <row r="42" spans="2:11" x14ac:dyDescent="0.25">
      <c r="F42" s="20"/>
      <c r="G42" s="20"/>
      <c r="H42" s="20"/>
    </row>
    <row r="43" spans="2:11" x14ac:dyDescent="0.25">
      <c r="F43" s="20"/>
      <c r="G43" s="20"/>
      <c r="H43" s="20"/>
    </row>
    <row r="44" spans="2:11" x14ac:dyDescent="0.25">
      <c r="F44" s="20"/>
      <c r="G44" s="20"/>
      <c r="H44" s="20"/>
    </row>
    <row r="45" spans="2:11" x14ac:dyDescent="0.25">
      <c r="F45" s="20"/>
      <c r="G45" s="20"/>
      <c r="H45" s="20"/>
    </row>
    <row r="46" spans="2:11" x14ac:dyDescent="0.25">
      <c r="F46" s="20"/>
      <c r="G46" s="20"/>
      <c r="H46" s="20"/>
    </row>
    <row r="47" spans="2:11" x14ac:dyDescent="0.25">
      <c r="F47" s="20"/>
      <c r="G47" s="20"/>
      <c r="H47" s="20"/>
    </row>
    <row r="48" spans="2:11" x14ac:dyDescent="0.25">
      <c r="F48" s="20"/>
      <c r="G48" s="20"/>
      <c r="H48" s="20"/>
    </row>
    <row r="49" spans="2:11" x14ac:dyDescent="0.25">
      <c r="F49" s="20"/>
      <c r="G49" s="20"/>
      <c r="H49" s="20"/>
    </row>
    <row r="50" spans="2:11" x14ac:dyDescent="0.25">
      <c r="F50" s="20"/>
      <c r="G50" s="20"/>
      <c r="H50" s="20"/>
    </row>
    <row r="51" spans="2:11" x14ac:dyDescent="0.25">
      <c r="F51" s="20"/>
      <c r="G51" s="20"/>
      <c r="H51" s="20"/>
    </row>
    <row r="52" spans="2:11" x14ac:dyDescent="0.25">
      <c r="F52" s="20"/>
      <c r="G52" s="20"/>
      <c r="H52" s="20"/>
    </row>
    <row r="53" spans="2:11" x14ac:dyDescent="0.25">
      <c r="F53" s="20"/>
      <c r="G53" s="20"/>
      <c r="H53" s="20"/>
    </row>
    <row r="54" spans="2:11" x14ac:dyDescent="0.25">
      <c r="F54" s="20"/>
      <c r="G54" s="20"/>
    </row>
    <row r="55" spans="2:11" s="19" customFormat="1" x14ac:dyDescent="0.25">
      <c r="B55" s="28"/>
      <c r="C55"/>
      <c r="D55" s="22"/>
      <c r="E55" s="51"/>
      <c r="F55" s="20"/>
      <c r="G55" s="20"/>
      <c r="I55"/>
      <c r="J55"/>
      <c r="K55"/>
    </row>
    <row r="56" spans="2:11" s="19" customFormat="1" x14ac:dyDescent="0.25">
      <c r="B56" s="28"/>
      <c r="C56"/>
      <c r="D56" s="22"/>
      <c r="E56" s="51"/>
      <c r="F56" s="20"/>
      <c r="G56" s="20"/>
      <c r="I56"/>
      <c r="J56"/>
      <c r="K56"/>
    </row>
  </sheetData>
  <autoFilter ref="B1:K33" xr:uid="{1A24C57F-0B1E-46A8-B179-06B9D43FD3B3}"/>
  <pageMargins left="0.25" right="0.25" top="0.75" bottom="0.75" header="0.3" footer="0.3"/>
  <pageSetup scale="83" orientation="landscape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C43E34-18C1-4EFD-A6D2-BE2A8F74427D}">
  <dimension ref="B2:F13"/>
  <sheetViews>
    <sheetView workbookViewId="0">
      <selection activeCell="C22" sqref="C22"/>
    </sheetView>
  </sheetViews>
  <sheetFormatPr defaultRowHeight="15" x14ac:dyDescent="0.25"/>
  <cols>
    <col min="2" max="2" width="25.42578125" customWidth="1"/>
    <col min="3" max="3" width="25.7109375" customWidth="1"/>
    <col min="4" max="4" width="12.7109375" customWidth="1"/>
    <col min="5" max="5" width="16.7109375" customWidth="1"/>
    <col min="6" max="6" width="15.7109375" customWidth="1"/>
  </cols>
  <sheetData>
    <row r="2" spans="2:6" s="1" customFormat="1" ht="18.75" x14ac:dyDescent="0.25">
      <c r="B2" s="1" t="s">
        <v>0</v>
      </c>
      <c r="C2" s="1" t="s">
        <v>1</v>
      </c>
      <c r="D2" s="1" t="s">
        <v>2</v>
      </c>
      <c r="E2" s="1" t="s">
        <v>4</v>
      </c>
      <c r="F2" s="1" t="s">
        <v>3</v>
      </c>
    </row>
    <row r="3" spans="2:6" x14ac:dyDescent="0.25">
      <c r="B3" t="s">
        <v>5</v>
      </c>
      <c r="C3" s="3" t="s">
        <v>9</v>
      </c>
      <c r="D3" s="4">
        <v>1500</v>
      </c>
      <c r="E3" s="2">
        <v>44576</v>
      </c>
      <c r="F3" s="9">
        <v>44610</v>
      </c>
    </row>
    <row r="4" spans="2:6" x14ac:dyDescent="0.25">
      <c r="B4" t="s">
        <v>6</v>
      </c>
      <c r="C4" s="3" t="s">
        <v>10</v>
      </c>
      <c r="D4" s="4">
        <v>3000</v>
      </c>
      <c r="E4" s="2">
        <v>44607</v>
      </c>
      <c r="F4" s="9">
        <v>44637</v>
      </c>
    </row>
    <row r="5" spans="2:6" x14ac:dyDescent="0.25">
      <c r="B5" t="s">
        <v>7</v>
      </c>
      <c r="C5" s="3" t="s">
        <v>8</v>
      </c>
      <c r="D5" s="4">
        <v>850</v>
      </c>
      <c r="E5" s="2">
        <v>44613</v>
      </c>
      <c r="F5" s="9">
        <v>44637</v>
      </c>
    </row>
    <row r="6" spans="2:6" x14ac:dyDescent="0.25">
      <c r="B6" t="s">
        <v>6</v>
      </c>
      <c r="C6" s="3" t="s">
        <v>13</v>
      </c>
      <c r="D6" s="4">
        <v>3000</v>
      </c>
      <c r="E6" s="2">
        <v>44635</v>
      </c>
      <c r="F6" s="9">
        <v>44671</v>
      </c>
    </row>
    <row r="7" spans="2:6" x14ac:dyDescent="0.25">
      <c r="B7" t="s">
        <v>7</v>
      </c>
      <c r="C7" s="3" t="s">
        <v>11</v>
      </c>
      <c r="D7" s="4">
        <v>106.69</v>
      </c>
      <c r="E7" s="2">
        <v>44635</v>
      </c>
      <c r="F7" s="9">
        <v>44671</v>
      </c>
    </row>
    <row r="8" spans="2:6" x14ac:dyDescent="0.25">
      <c r="B8" t="s">
        <v>7</v>
      </c>
      <c r="C8" s="3" t="s">
        <v>12</v>
      </c>
      <c r="D8" s="4">
        <v>450.41</v>
      </c>
      <c r="E8" s="2">
        <v>44643</v>
      </c>
      <c r="F8" s="9">
        <v>44671</v>
      </c>
    </row>
    <row r="9" spans="2:6" x14ac:dyDescent="0.25">
      <c r="B9" t="s">
        <v>6</v>
      </c>
      <c r="C9" s="3" t="s">
        <v>14</v>
      </c>
      <c r="D9" s="4">
        <v>3000</v>
      </c>
      <c r="E9" s="2">
        <v>44669</v>
      </c>
      <c r="F9" s="9">
        <v>44749</v>
      </c>
    </row>
    <row r="10" spans="2:6" x14ac:dyDescent="0.25">
      <c r="B10" t="s">
        <v>6</v>
      </c>
      <c r="C10" s="3" t="s">
        <v>15</v>
      </c>
      <c r="D10" s="4">
        <v>3000</v>
      </c>
      <c r="E10" s="2">
        <v>44707</v>
      </c>
      <c r="F10" s="9"/>
    </row>
    <row r="11" spans="2:6" x14ac:dyDescent="0.25">
      <c r="B11" t="s">
        <v>6</v>
      </c>
      <c r="C11" s="3" t="s">
        <v>16</v>
      </c>
      <c r="D11" s="4">
        <v>3000</v>
      </c>
      <c r="E11" s="2">
        <v>44728</v>
      </c>
      <c r="F11" s="9"/>
    </row>
    <row r="12" spans="2:6" x14ac:dyDescent="0.25">
      <c r="B12" s="12" t="s">
        <v>6</v>
      </c>
      <c r="C12" s="13" t="s">
        <v>17</v>
      </c>
      <c r="D12" s="14">
        <v>3000</v>
      </c>
      <c r="E12" s="15">
        <v>44757</v>
      </c>
      <c r="F12" s="11"/>
    </row>
    <row r="13" spans="2:6" x14ac:dyDescent="0.25">
      <c r="B13" s="16" t="s">
        <v>20</v>
      </c>
      <c r="C13" s="16"/>
    </row>
  </sheetData>
  <pageMargins left="0.7" right="0.7" top="0.75" bottom="0.75" header="0.3" footer="0.3"/>
  <pageSetup orientation="portrait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DD4838-FE7C-4DA8-B160-98D32D21B294}">
  <sheetPr>
    <tabColor rgb="FF00B050"/>
  </sheetPr>
  <dimension ref="A1:H48"/>
  <sheetViews>
    <sheetView tabSelected="1" workbookViewId="0">
      <pane ySplit="2" topLeftCell="A27" activePane="bottomLeft" state="frozen"/>
      <selection pane="bottomLeft" activeCell="F49" sqref="F49"/>
    </sheetView>
  </sheetViews>
  <sheetFormatPr defaultRowHeight="15" x14ac:dyDescent="0.25"/>
  <cols>
    <col min="1" max="1" width="16.7109375" style="17" customWidth="1"/>
    <col min="2" max="2" width="32.42578125" customWidth="1"/>
    <col min="3" max="3" width="15.28515625" style="18" bestFit="1" customWidth="1"/>
    <col min="4" max="4" width="24.28515625" bestFit="1" customWidth="1"/>
    <col min="5" max="5" width="23.7109375" bestFit="1" customWidth="1"/>
    <col min="6" max="6" width="11.28515625" style="18" bestFit="1" customWidth="1"/>
    <col min="7" max="7" width="12" style="47" bestFit="1" customWidth="1"/>
    <col min="8" max="8" width="11.5703125" style="47" bestFit="1" customWidth="1"/>
  </cols>
  <sheetData>
    <row r="1" spans="2:8" x14ac:dyDescent="0.25">
      <c r="B1" t="s">
        <v>98</v>
      </c>
      <c r="C1" s="18" t="s">
        <v>30</v>
      </c>
      <c r="F1" s="18" t="s">
        <v>26</v>
      </c>
      <c r="G1" s="47" t="s">
        <v>25</v>
      </c>
      <c r="H1" s="47" t="s">
        <v>24</v>
      </c>
    </row>
    <row r="2" spans="2:8" x14ac:dyDescent="0.25">
      <c r="C2" s="45"/>
      <c r="D2" s="46"/>
      <c r="E2" s="46" t="s">
        <v>80</v>
      </c>
      <c r="F2" s="45">
        <f>SUM(F3:F207)</f>
        <v>41.050000000000182</v>
      </c>
    </row>
    <row r="3" spans="2:8" x14ac:dyDescent="0.25">
      <c r="B3" t="s">
        <v>84</v>
      </c>
      <c r="E3" t="s">
        <v>104</v>
      </c>
      <c r="F3" s="18">
        <v>1500</v>
      </c>
      <c r="H3" s="47">
        <v>44927</v>
      </c>
    </row>
    <row r="4" spans="2:8" x14ac:dyDescent="0.25">
      <c r="B4" t="s">
        <v>95</v>
      </c>
      <c r="E4" t="s">
        <v>21</v>
      </c>
      <c r="F4" s="18">
        <v>-1500</v>
      </c>
      <c r="H4" s="47">
        <v>44927</v>
      </c>
    </row>
    <row r="5" spans="2:8" x14ac:dyDescent="0.25">
      <c r="B5" t="s">
        <v>84</v>
      </c>
      <c r="E5" t="s">
        <v>96</v>
      </c>
      <c r="F5" s="18">
        <v>1500</v>
      </c>
      <c r="H5" s="47">
        <v>44927</v>
      </c>
    </row>
    <row r="6" spans="2:8" x14ac:dyDescent="0.25">
      <c r="B6" t="s">
        <v>95</v>
      </c>
      <c r="E6" t="s">
        <v>21</v>
      </c>
      <c r="F6" s="18">
        <v>-1500</v>
      </c>
      <c r="H6" s="47">
        <v>44927</v>
      </c>
    </row>
    <row r="7" spans="2:8" x14ac:dyDescent="0.25">
      <c r="B7" t="s">
        <v>95</v>
      </c>
      <c r="C7" s="18" t="s">
        <v>40</v>
      </c>
      <c r="D7" t="s">
        <v>6</v>
      </c>
      <c r="E7" t="s">
        <v>10</v>
      </c>
      <c r="F7" s="18">
        <v>3000</v>
      </c>
      <c r="G7" s="47">
        <v>44607</v>
      </c>
      <c r="H7" s="47">
        <v>44637</v>
      </c>
    </row>
    <row r="8" spans="2:8" x14ac:dyDescent="0.25">
      <c r="D8" t="s">
        <v>7</v>
      </c>
      <c r="E8" t="s">
        <v>8</v>
      </c>
      <c r="F8" s="18">
        <v>850</v>
      </c>
      <c r="G8" s="47">
        <v>44613</v>
      </c>
      <c r="H8" s="47">
        <v>44637</v>
      </c>
    </row>
    <row r="9" spans="2:8" x14ac:dyDescent="0.25">
      <c r="E9" t="s">
        <v>21</v>
      </c>
      <c r="F9" s="18">
        <v>-3850</v>
      </c>
      <c r="H9" s="47">
        <v>44637</v>
      </c>
    </row>
    <row r="10" spans="2:8" x14ac:dyDescent="0.25">
      <c r="B10" t="s">
        <v>69</v>
      </c>
      <c r="C10" s="18" t="s">
        <v>39</v>
      </c>
      <c r="D10" t="s">
        <v>6</v>
      </c>
      <c r="E10" t="s">
        <v>13</v>
      </c>
      <c r="F10" s="18">
        <v>3000</v>
      </c>
      <c r="G10" s="47">
        <v>44635</v>
      </c>
      <c r="H10" s="47">
        <v>44671</v>
      </c>
    </row>
    <row r="11" spans="2:8" x14ac:dyDescent="0.25">
      <c r="D11" t="s">
        <v>7</v>
      </c>
      <c r="E11" t="s">
        <v>11</v>
      </c>
      <c r="F11" s="18">
        <v>106.69</v>
      </c>
      <c r="G11" s="47">
        <v>44635</v>
      </c>
      <c r="H11" s="47">
        <v>44671</v>
      </c>
    </row>
    <row r="12" spans="2:8" x14ac:dyDescent="0.25">
      <c r="D12" t="s">
        <v>7</v>
      </c>
      <c r="E12" t="s">
        <v>12</v>
      </c>
      <c r="F12" s="18">
        <v>450.41</v>
      </c>
      <c r="G12" s="47">
        <v>44643</v>
      </c>
      <c r="H12" s="47">
        <v>44671</v>
      </c>
    </row>
    <row r="13" spans="2:8" x14ac:dyDescent="0.25">
      <c r="E13" t="s">
        <v>21</v>
      </c>
      <c r="F13" s="18">
        <v>-3557.1</v>
      </c>
      <c r="H13" s="47">
        <v>44671</v>
      </c>
    </row>
    <row r="14" spans="2:8" x14ac:dyDescent="0.25">
      <c r="B14" t="s">
        <v>70</v>
      </c>
      <c r="C14" s="18" t="s">
        <v>38</v>
      </c>
      <c r="D14" t="s">
        <v>6</v>
      </c>
      <c r="E14" t="s">
        <v>14</v>
      </c>
      <c r="F14" s="18">
        <v>3000</v>
      </c>
      <c r="G14" s="47">
        <v>44669</v>
      </c>
      <c r="H14" s="47">
        <v>44750</v>
      </c>
    </row>
    <row r="15" spans="2:8" x14ac:dyDescent="0.25">
      <c r="E15" t="s">
        <v>21</v>
      </c>
      <c r="F15" s="18">
        <v>-3000</v>
      </c>
      <c r="H15" s="47">
        <v>44750</v>
      </c>
    </row>
    <row r="16" spans="2:8" x14ac:dyDescent="0.25">
      <c r="B16" t="s">
        <v>71</v>
      </c>
      <c r="C16" s="18" t="s">
        <v>37</v>
      </c>
      <c r="D16" t="s">
        <v>6</v>
      </c>
      <c r="E16" t="s">
        <v>15</v>
      </c>
      <c r="F16" s="18">
        <v>3000</v>
      </c>
      <c r="G16" s="47">
        <v>44707</v>
      </c>
      <c r="H16" s="47">
        <v>44781</v>
      </c>
    </row>
    <row r="17" spans="2:8" x14ac:dyDescent="0.25">
      <c r="E17" t="s">
        <v>21</v>
      </c>
      <c r="F17" s="18">
        <v>-3000</v>
      </c>
      <c r="H17" s="47">
        <v>44781</v>
      </c>
    </row>
    <row r="18" spans="2:8" x14ac:dyDescent="0.25">
      <c r="B18" t="s">
        <v>72</v>
      </c>
      <c r="C18" s="18" t="s">
        <v>36</v>
      </c>
      <c r="D18" t="s">
        <v>6</v>
      </c>
      <c r="E18" t="s">
        <v>16</v>
      </c>
      <c r="F18" s="18">
        <v>3000</v>
      </c>
      <c r="G18" s="47">
        <v>44728</v>
      </c>
      <c r="H18" s="47">
        <v>44804</v>
      </c>
    </row>
    <row r="19" spans="2:8" x14ac:dyDescent="0.25">
      <c r="D19" t="s">
        <v>7</v>
      </c>
      <c r="E19" t="s">
        <v>23</v>
      </c>
      <c r="F19" s="18">
        <v>194.99</v>
      </c>
      <c r="G19" s="47">
        <v>44757</v>
      </c>
      <c r="H19" s="47">
        <v>44804</v>
      </c>
    </row>
    <row r="20" spans="2:8" x14ac:dyDescent="0.25">
      <c r="E20" t="s">
        <v>21</v>
      </c>
      <c r="F20" s="18">
        <v>-3194.99</v>
      </c>
      <c r="H20" s="47">
        <v>44804</v>
      </c>
    </row>
    <row r="21" spans="2:8" x14ac:dyDescent="0.25">
      <c r="B21" t="s">
        <v>73</v>
      </c>
      <c r="C21" s="18" t="s">
        <v>35</v>
      </c>
      <c r="D21" t="s">
        <v>6</v>
      </c>
      <c r="E21" t="s">
        <v>17</v>
      </c>
      <c r="F21" s="18">
        <v>3000</v>
      </c>
      <c r="G21" s="47">
        <v>44757</v>
      </c>
      <c r="H21" s="47">
        <v>44818</v>
      </c>
    </row>
    <row r="22" spans="2:8" x14ac:dyDescent="0.25">
      <c r="E22" t="s">
        <v>21</v>
      </c>
      <c r="F22" s="18">
        <v>-3000</v>
      </c>
      <c r="H22" s="47">
        <v>44818</v>
      </c>
    </row>
    <row r="23" spans="2:8" x14ac:dyDescent="0.25">
      <c r="B23" t="s">
        <v>74</v>
      </c>
      <c r="C23" s="18" t="s">
        <v>34</v>
      </c>
      <c r="D23" t="s">
        <v>5</v>
      </c>
      <c r="E23" t="s">
        <v>22</v>
      </c>
      <c r="F23" s="18">
        <v>2000</v>
      </c>
      <c r="G23" s="47">
        <v>44774</v>
      </c>
      <c r="H23" s="47">
        <v>44867</v>
      </c>
    </row>
    <row r="24" spans="2:8" x14ac:dyDescent="0.25">
      <c r="E24" t="s">
        <v>21</v>
      </c>
      <c r="F24" s="18">
        <v>-2000</v>
      </c>
      <c r="H24" s="47">
        <v>44867</v>
      </c>
    </row>
    <row r="25" spans="2:8" x14ac:dyDescent="0.25">
      <c r="B25" t="s">
        <v>47</v>
      </c>
      <c r="C25" s="18" t="s">
        <v>32</v>
      </c>
      <c r="D25" t="s">
        <v>5</v>
      </c>
      <c r="E25" t="s">
        <v>33</v>
      </c>
      <c r="F25" s="18">
        <v>2000</v>
      </c>
      <c r="G25" s="47">
        <v>44805</v>
      </c>
      <c r="H25" s="47">
        <v>44901</v>
      </c>
    </row>
    <row r="26" spans="2:8" x14ac:dyDescent="0.25">
      <c r="E26" t="s">
        <v>21</v>
      </c>
      <c r="F26" s="18">
        <v>-2000</v>
      </c>
      <c r="H26" s="47">
        <v>44901</v>
      </c>
    </row>
    <row r="27" spans="2:8" x14ac:dyDescent="0.25">
      <c r="B27" t="s">
        <v>77</v>
      </c>
      <c r="C27" s="18" t="s">
        <v>31</v>
      </c>
      <c r="D27" t="s">
        <v>5</v>
      </c>
      <c r="E27" t="s">
        <v>28</v>
      </c>
      <c r="F27" s="18">
        <v>2000</v>
      </c>
      <c r="G27" s="47">
        <v>44835</v>
      </c>
      <c r="H27" s="47">
        <v>44915</v>
      </c>
    </row>
    <row r="28" spans="2:8" x14ac:dyDescent="0.25">
      <c r="D28" t="s">
        <v>27</v>
      </c>
      <c r="E28" t="s">
        <v>29</v>
      </c>
      <c r="F28" s="18">
        <v>236</v>
      </c>
      <c r="G28" s="47">
        <v>44875</v>
      </c>
      <c r="H28" s="47">
        <v>44915</v>
      </c>
    </row>
    <row r="29" spans="2:8" x14ac:dyDescent="0.25">
      <c r="B29" t="s">
        <v>49</v>
      </c>
      <c r="C29" s="18" t="s">
        <v>43</v>
      </c>
      <c r="D29" t="s">
        <v>5</v>
      </c>
      <c r="E29" t="s">
        <v>81</v>
      </c>
      <c r="F29" s="18">
        <v>2000</v>
      </c>
      <c r="G29" s="47">
        <v>44897</v>
      </c>
      <c r="H29" s="47">
        <v>44915</v>
      </c>
    </row>
    <row r="30" spans="2:8" x14ac:dyDescent="0.25">
      <c r="D30" t="s">
        <v>42</v>
      </c>
      <c r="E30" t="s">
        <v>82</v>
      </c>
      <c r="F30" s="18">
        <v>59</v>
      </c>
      <c r="G30" s="47">
        <v>44897</v>
      </c>
      <c r="H30" s="47">
        <v>44915</v>
      </c>
    </row>
    <row r="31" spans="2:8" x14ac:dyDescent="0.25">
      <c r="D31" t="s">
        <v>41</v>
      </c>
      <c r="E31" t="s">
        <v>83</v>
      </c>
      <c r="F31" s="18">
        <v>768.61</v>
      </c>
      <c r="G31" s="47">
        <v>44897</v>
      </c>
      <c r="H31" s="47">
        <v>44915</v>
      </c>
    </row>
    <row r="32" spans="2:8" x14ac:dyDescent="0.25">
      <c r="B32" t="s">
        <v>50</v>
      </c>
      <c r="C32" s="18" t="s">
        <v>84</v>
      </c>
      <c r="D32" t="s">
        <v>5</v>
      </c>
      <c r="E32" t="s">
        <v>97</v>
      </c>
      <c r="F32" s="18">
        <v>2000</v>
      </c>
      <c r="G32" s="47">
        <v>44910</v>
      </c>
      <c r="H32" s="47">
        <v>44915</v>
      </c>
    </row>
    <row r="33" spans="2:8" x14ac:dyDescent="0.25">
      <c r="E33" t="s">
        <v>21</v>
      </c>
      <c r="F33" s="18">
        <v>-7063.61</v>
      </c>
      <c r="H33" s="47">
        <v>44915</v>
      </c>
    </row>
    <row r="34" spans="2:8" x14ac:dyDescent="0.25">
      <c r="B34" t="s">
        <v>84</v>
      </c>
      <c r="C34" s="18" t="s">
        <v>95</v>
      </c>
      <c r="D34" t="s">
        <v>5</v>
      </c>
      <c r="E34" t="s">
        <v>99</v>
      </c>
      <c r="F34" s="18">
        <v>2000</v>
      </c>
      <c r="G34" s="47">
        <v>44941</v>
      </c>
      <c r="H34" s="47">
        <v>44972</v>
      </c>
    </row>
    <row r="35" spans="2:8" x14ac:dyDescent="0.25">
      <c r="E35" t="s">
        <v>21</v>
      </c>
      <c r="F35" s="18">
        <v>-2000</v>
      </c>
      <c r="H35" s="47">
        <v>44972</v>
      </c>
    </row>
    <row r="36" spans="2:8" x14ac:dyDescent="0.25">
      <c r="B36" t="s">
        <v>95</v>
      </c>
      <c r="C36" s="18" t="s">
        <v>69</v>
      </c>
      <c r="D36" t="s">
        <v>103</v>
      </c>
      <c r="E36" t="s">
        <v>101</v>
      </c>
      <c r="F36" s="18">
        <v>69</v>
      </c>
      <c r="G36" s="47">
        <v>44977</v>
      </c>
      <c r="H36" s="47">
        <v>44993</v>
      </c>
    </row>
    <row r="37" spans="2:8" x14ac:dyDescent="0.25">
      <c r="B37" t="s">
        <v>69</v>
      </c>
      <c r="C37" s="18" t="s">
        <v>69</v>
      </c>
      <c r="D37" t="s">
        <v>103</v>
      </c>
      <c r="E37" t="s">
        <v>101</v>
      </c>
      <c r="F37" s="18">
        <v>69</v>
      </c>
      <c r="G37" s="47">
        <v>44977</v>
      </c>
    </row>
    <row r="38" spans="2:8" x14ac:dyDescent="0.25">
      <c r="B38" t="s">
        <v>95</v>
      </c>
      <c r="C38" s="18" t="s">
        <v>69</v>
      </c>
      <c r="D38" t="s">
        <v>5</v>
      </c>
      <c r="E38" t="s">
        <v>101</v>
      </c>
      <c r="F38" s="18">
        <v>2000</v>
      </c>
      <c r="G38" s="47">
        <v>44977</v>
      </c>
      <c r="H38" s="47">
        <v>44993</v>
      </c>
    </row>
    <row r="39" spans="2:8" x14ac:dyDescent="0.25">
      <c r="C39" s="18" t="s">
        <v>69</v>
      </c>
      <c r="D39" t="s">
        <v>102</v>
      </c>
      <c r="E39" t="s">
        <v>100</v>
      </c>
      <c r="F39" s="18">
        <v>2000</v>
      </c>
      <c r="G39" s="47">
        <v>44977</v>
      </c>
    </row>
    <row r="40" spans="2:8" x14ac:dyDescent="0.25">
      <c r="B40" t="s">
        <v>84</v>
      </c>
      <c r="C40" s="18" t="s">
        <v>70</v>
      </c>
      <c r="D40" t="s">
        <v>7</v>
      </c>
      <c r="E40" t="s">
        <v>105</v>
      </c>
      <c r="F40" s="18">
        <v>59</v>
      </c>
      <c r="G40" s="47">
        <v>45002</v>
      </c>
      <c r="H40" s="47">
        <v>45007</v>
      </c>
    </row>
    <row r="41" spans="2:8" x14ac:dyDescent="0.25">
      <c r="C41" s="18" t="s">
        <v>70</v>
      </c>
      <c r="D41" t="s">
        <v>7</v>
      </c>
      <c r="E41" t="s">
        <v>105</v>
      </c>
      <c r="F41" s="18">
        <v>119.25</v>
      </c>
      <c r="G41" s="47">
        <v>45002</v>
      </c>
      <c r="H41" s="47">
        <v>45007</v>
      </c>
    </row>
    <row r="42" spans="2:8" x14ac:dyDescent="0.25">
      <c r="E42" t="s">
        <v>21</v>
      </c>
      <c r="F42" s="18">
        <v>-2069</v>
      </c>
      <c r="H42" s="47">
        <v>44993</v>
      </c>
    </row>
    <row r="43" spans="2:8" x14ac:dyDescent="0.25">
      <c r="B43" t="s">
        <v>69</v>
      </c>
      <c r="C43" s="18" t="s">
        <v>70</v>
      </c>
      <c r="D43" t="s">
        <v>5</v>
      </c>
      <c r="E43" t="s">
        <v>105</v>
      </c>
      <c r="F43" s="18">
        <v>2000</v>
      </c>
      <c r="G43" s="47">
        <v>45002</v>
      </c>
      <c r="H43" s="47">
        <v>45007</v>
      </c>
    </row>
    <row r="44" spans="2:8" x14ac:dyDescent="0.25">
      <c r="C44" s="18" t="s">
        <v>70</v>
      </c>
      <c r="D44" t="s">
        <v>7</v>
      </c>
      <c r="E44" t="s">
        <v>105</v>
      </c>
      <c r="F44" s="18">
        <f>99+199</f>
        <v>298</v>
      </c>
      <c r="G44" s="47">
        <v>45002</v>
      </c>
      <c r="H44" s="47">
        <v>45007</v>
      </c>
    </row>
    <row r="45" spans="2:8" x14ac:dyDescent="0.25">
      <c r="E45" t="s">
        <v>21</v>
      </c>
      <c r="F45" s="18">
        <v>-2476.25</v>
      </c>
      <c r="H45" s="47">
        <v>45007</v>
      </c>
    </row>
    <row r="46" spans="2:8" x14ac:dyDescent="0.25">
      <c r="C46" s="18" t="s">
        <v>70</v>
      </c>
      <c r="D46" t="s">
        <v>7</v>
      </c>
      <c r="E46" t="s">
        <v>106</v>
      </c>
      <c r="F46" s="18">
        <v>69</v>
      </c>
    </row>
    <row r="47" spans="2:8" x14ac:dyDescent="0.25">
      <c r="E47" t="s">
        <v>21</v>
      </c>
      <c r="F47" s="18">
        <v>-2145.9499999999998</v>
      </c>
      <c r="H47" s="47">
        <v>45036</v>
      </c>
    </row>
    <row r="48" spans="2:8" x14ac:dyDescent="0.25">
      <c r="F48" s="18">
        <v>49</v>
      </c>
    </row>
  </sheetData>
  <sortState xmlns:xlrd2="http://schemas.microsoft.com/office/spreadsheetml/2017/richdata2" ref="D7:H27">
    <sortCondition ref="H7:H27"/>
  </sortState>
  <phoneticPr fontId="2" type="noConversion"/>
  <conditionalFormatting sqref="B3:H76">
    <cfRule type="expression" dxfId="0" priority="1">
      <formula>AND(NOT(ISBLANK($F3)),ISBLANK($H3))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FD18F-5583-4BBC-A34F-9CDE213754B1}">
  <dimension ref="A1:A29"/>
  <sheetViews>
    <sheetView workbookViewId="0">
      <selection activeCell="A6" sqref="A6:A26"/>
    </sheetView>
  </sheetViews>
  <sheetFormatPr defaultRowHeight="15" x14ac:dyDescent="0.25"/>
  <sheetData>
    <row r="1" spans="1:1" x14ac:dyDescent="0.25">
      <c r="A1">
        <v>1</v>
      </c>
    </row>
    <row r="2" spans="1:1" x14ac:dyDescent="0.25">
      <c r="A2">
        <v>2</v>
      </c>
    </row>
    <row r="3" spans="1:1" x14ac:dyDescent="0.25">
      <c r="A3">
        <v>3</v>
      </c>
    </row>
    <row r="4" spans="1:1" x14ac:dyDescent="0.25">
      <c r="A4">
        <v>4</v>
      </c>
    </row>
    <row r="26" spans="1:1" x14ac:dyDescent="0.25">
      <c r="A26">
        <v>5</v>
      </c>
    </row>
    <row r="27" spans="1:1" x14ac:dyDescent="0.25">
      <c r="A27">
        <v>6</v>
      </c>
    </row>
    <row r="28" spans="1:1" x14ac:dyDescent="0.25">
      <c r="A28">
        <v>7</v>
      </c>
    </row>
    <row r="29" spans="1:1" x14ac:dyDescent="0.25">
      <c r="A29">
        <v>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8BC938-51E8-453E-8CB1-99A1E5B69F98}">
  <dimension ref="B1:H50"/>
  <sheetViews>
    <sheetView workbookViewId="0">
      <selection activeCell="C21" sqref="C21"/>
    </sheetView>
  </sheetViews>
  <sheetFormatPr defaultRowHeight="15" x14ac:dyDescent="0.25"/>
  <cols>
    <col min="1" max="1" width="8.42578125" customWidth="1"/>
    <col min="2" max="2" width="9.140625" style="28" customWidth="1"/>
    <col min="3" max="3" width="24.28515625" bestFit="1" customWidth="1"/>
    <col min="4" max="4" width="14.5703125" style="22" customWidth="1"/>
    <col min="5" max="5" width="12.28515625" style="27" customWidth="1"/>
    <col min="6" max="6" width="15.5703125" style="19" customWidth="1"/>
    <col min="7" max="7" width="12" style="19" customWidth="1"/>
    <col min="8" max="8" width="14.7109375" style="19" customWidth="1"/>
  </cols>
  <sheetData>
    <row r="1" spans="2:8" s="21" customFormat="1" ht="45.75" thickBot="1" x14ac:dyDescent="0.3">
      <c r="B1" s="29" t="s">
        <v>75</v>
      </c>
      <c r="C1" s="30" t="s">
        <v>76</v>
      </c>
      <c r="D1" s="30" t="s">
        <v>52</v>
      </c>
      <c r="E1" s="31" t="s">
        <v>26</v>
      </c>
      <c r="F1" s="32" t="s">
        <v>53</v>
      </c>
      <c r="G1" s="33" t="s">
        <v>44</v>
      </c>
      <c r="H1" s="34" t="s">
        <v>45</v>
      </c>
    </row>
    <row r="2" spans="2:8" x14ac:dyDescent="0.25">
      <c r="F2" s="20"/>
      <c r="G2" s="20"/>
      <c r="H2" s="20"/>
    </row>
    <row r="3" spans="2:8" x14ac:dyDescent="0.25">
      <c r="B3" s="28" t="s">
        <v>69</v>
      </c>
      <c r="C3" t="s">
        <v>6</v>
      </c>
      <c r="D3" s="22" t="s">
        <v>54</v>
      </c>
      <c r="E3" s="27">
        <v>3000</v>
      </c>
      <c r="F3" s="20">
        <v>44607</v>
      </c>
      <c r="G3" s="20">
        <v>44621</v>
      </c>
      <c r="H3" s="20"/>
    </row>
    <row r="4" spans="2:8" x14ac:dyDescent="0.25">
      <c r="C4" t="s">
        <v>7</v>
      </c>
      <c r="D4" s="22" t="s">
        <v>55</v>
      </c>
      <c r="E4" s="35">
        <v>850</v>
      </c>
      <c r="F4" s="20">
        <v>44613</v>
      </c>
      <c r="G4" s="20">
        <v>44621</v>
      </c>
      <c r="H4" s="20"/>
    </row>
    <row r="5" spans="2:8" s="24" customFormat="1" x14ac:dyDescent="0.25">
      <c r="B5" s="28"/>
      <c r="D5" s="24" t="s">
        <v>21</v>
      </c>
      <c r="E5" s="37">
        <v>3850</v>
      </c>
      <c r="F5" s="26"/>
      <c r="G5" s="26"/>
      <c r="H5" s="26">
        <v>44637</v>
      </c>
    </row>
    <row r="6" spans="2:8" x14ac:dyDescent="0.25">
      <c r="B6" s="28" t="s">
        <v>70</v>
      </c>
      <c r="C6" t="s">
        <v>6</v>
      </c>
      <c r="D6" s="22" t="s">
        <v>56</v>
      </c>
      <c r="E6" s="27">
        <v>3000</v>
      </c>
      <c r="F6" s="20">
        <v>44635</v>
      </c>
      <c r="G6" s="20">
        <v>44652</v>
      </c>
      <c r="H6" s="20"/>
    </row>
    <row r="7" spans="2:8" x14ac:dyDescent="0.25">
      <c r="C7" t="s">
        <v>7</v>
      </c>
      <c r="D7" s="22" t="s">
        <v>57</v>
      </c>
      <c r="E7" s="35">
        <v>106.69</v>
      </c>
      <c r="F7" s="20">
        <v>44635</v>
      </c>
      <c r="G7" s="20">
        <v>44635</v>
      </c>
      <c r="H7" s="20"/>
    </row>
    <row r="8" spans="2:8" x14ac:dyDescent="0.25">
      <c r="C8" t="s">
        <v>7</v>
      </c>
      <c r="D8" s="22" t="s">
        <v>58</v>
      </c>
      <c r="E8" s="35">
        <v>450.41</v>
      </c>
      <c r="F8" s="20">
        <v>44643</v>
      </c>
      <c r="G8" s="20">
        <v>44643</v>
      </c>
      <c r="H8" s="20"/>
    </row>
    <row r="9" spans="2:8" s="23" customFormat="1" x14ac:dyDescent="0.25">
      <c r="B9" s="28"/>
      <c r="D9" s="24" t="s">
        <v>21</v>
      </c>
      <c r="E9" s="38">
        <v>3557.1</v>
      </c>
      <c r="F9" s="25"/>
      <c r="G9" s="25"/>
      <c r="H9" s="26">
        <v>44671</v>
      </c>
    </row>
    <row r="10" spans="2:8" x14ac:dyDescent="0.25">
      <c r="B10" s="28" t="s">
        <v>71</v>
      </c>
      <c r="C10" t="s">
        <v>6</v>
      </c>
      <c r="D10" s="22" t="s">
        <v>59</v>
      </c>
      <c r="E10" s="27">
        <v>3000</v>
      </c>
      <c r="F10" s="20">
        <v>44669</v>
      </c>
      <c r="G10" s="20">
        <v>44682</v>
      </c>
      <c r="H10" s="20"/>
    </row>
    <row r="11" spans="2:8" s="23" customFormat="1" x14ac:dyDescent="0.25">
      <c r="B11" s="28"/>
      <c r="D11" s="24" t="s">
        <v>21</v>
      </c>
      <c r="E11" s="38">
        <v>3000</v>
      </c>
      <c r="F11" s="25"/>
      <c r="G11" s="25"/>
      <c r="H11" s="26">
        <v>44750</v>
      </c>
    </row>
    <row r="12" spans="2:8" x14ac:dyDescent="0.25">
      <c r="B12" s="28" t="s">
        <v>72</v>
      </c>
      <c r="C12" t="s">
        <v>6</v>
      </c>
      <c r="D12" s="22" t="s">
        <v>60</v>
      </c>
      <c r="E12" s="27">
        <v>3000</v>
      </c>
      <c r="F12" s="20">
        <v>44707</v>
      </c>
      <c r="G12" s="20">
        <v>44713</v>
      </c>
      <c r="H12" s="20"/>
    </row>
    <row r="13" spans="2:8" s="23" customFormat="1" x14ac:dyDescent="0.25">
      <c r="B13" s="28"/>
      <c r="D13" s="24" t="s">
        <v>21</v>
      </c>
      <c r="E13" s="38">
        <v>3000</v>
      </c>
      <c r="F13" s="25"/>
      <c r="G13" s="25"/>
      <c r="H13" s="26">
        <v>44781</v>
      </c>
    </row>
    <row r="14" spans="2:8" x14ac:dyDescent="0.25">
      <c r="B14" s="28" t="s">
        <v>73</v>
      </c>
      <c r="C14" t="s">
        <v>6</v>
      </c>
      <c r="D14" s="22" t="s">
        <v>61</v>
      </c>
      <c r="E14" s="27">
        <v>3000</v>
      </c>
      <c r="F14" s="20">
        <v>44728</v>
      </c>
      <c r="G14" s="20">
        <v>44743</v>
      </c>
      <c r="H14" s="20"/>
    </row>
    <row r="15" spans="2:8" x14ac:dyDescent="0.25">
      <c r="B15" s="28" t="s">
        <v>74</v>
      </c>
      <c r="C15" t="s">
        <v>6</v>
      </c>
      <c r="D15" s="36" t="s">
        <v>63</v>
      </c>
      <c r="E15" s="27">
        <v>3000</v>
      </c>
      <c r="F15" s="20">
        <v>44757</v>
      </c>
      <c r="G15" s="20">
        <v>44774</v>
      </c>
      <c r="H15" s="20"/>
    </row>
    <row r="16" spans="2:8" x14ac:dyDescent="0.25">
      <c r="C16" t="s">
        <v>7</v>
      </c>
      <c r="D16" s="22" t="s">
        <v>62</v>
      </c>
      <c r="E16" s="35">
        <v>194.99</v>
      </c>
      <c r="F16" s="20">
        <v>44757</v>
      </c>
      <c r="G16" s="20">
        <v>44757</v>
      </c>
      <c r="H16" s="20"/>
    </row>
    <row r="17" spans="2:8" s="23" customFormat="1" x14ac:dyDescent="0.25">
      <c r="B17" s="28"/>
      <c r="D17" s="24" t="s">
        <v>21</v>
      </c>
      <c r="E17" s="38">
        <v>3194.99</v>
      </c>
      <c r="F17" s="25"/>
      <c r="G17" s="25"/>
      <c r="H17" s="26">
        <v>44804</v>
      </c>
    </row>
    <row r="18" spans="2:8" s="23" customFormat="1" x14ac:dyDescent="0.25">
      <c r="B18" s="28"/>
      <c r="D18" s="24" t="s">
        <v>21</v>
      </c>
      <c r="E18" s="38">
        <v>3000</v>
      </c>
      <c r="F18" s="25"/>
      <c r="G18" s="25"/>
      <c r="H18" s="26">
        <v>44818</v>
      </c>
    </row>
    <row r="19" spans="2:8" x14ac:dyDescent="0.25">
      <c r="B19" s="28" t="s">
        <v>47</v>
      </c>
      <c r="C19" t="s">
        <v>6</v>
      </c>
      <c r="D19" s="22" t="s">
        <v>64</v>
      </c>
      <c r="E19" s="27">
        <v>2000</v>
      </c>
      <c r="F19" s="20">
        <v>44805</v>
      </c>
      <c r="G19" s="20">
        <v>44805</v>
      </c>
      <c r="H19" s="20"/>
    </row>
    <row r="20" spans="2:8" s="23" customFormat="1" x14ac:dyDescent="0.25">
      <c r="B20" s="28"/>
      <c r="D20" s="24" t="s">
        <v>21</v>
      </c>
      <c r="E20" s="38">
        <v>2000</v>
      </c>
      <c r="F20" s="25"/>
      <c r="G20" s="25"/>
      <c r="H20" s="26">
        <v>44867</v>
      </c>
    </row>
    <row r="21" spans="2:8" x14ac:dyDescent="0.25">
      <c r="B21" s="39" t="s">
        <v>77</v>
      </c>
      <c r="C21" s="40" t="s">
        <v>46</v>
      </c>
      <c r="D21" s="43" t="s">
        <v>65</v>
      </c>
      <c r="E21" s="41">
        <v>2000</v>
      </c>
      <c r="F21" s="42">
        <v>44835</v>
      </c>
      <c r="G21" s="42">
        <v>44835</v>
      </c>
      <c r="H21" s="20"/>
    </row>
    <row r="22" spans="2:8" x14ac:dyDescent="0.25">
      <c r="B22" s="39" t="s">
        <v>49</v>
      </c>
      <c r="C22" s="40" t="s">
        <v>48</v>
      </c>
      <c r="D22" s="43" t="s">
        <v>66</v>
      </c>
      <c r="E22" s="41">
        <v>2000</v>
      </c>
      <c r="F22" s="42">
        <v>44866</v>
      </c>
      <c r="G22" s="42">
        <v>44866</v>
      </c>
      <c r="H22" s="20"/>
    </row>
    <row r="23" spans="2:8" x14ac:dyDescent="0.25">
      <c r="C23" s="40" t="s">
        <v>27</v>
      </c>
      <c r="D23" s="43" t="s">
        <v>67</v>
      </c>
      <c r="E23" s="44">
        <v>236</v>
      </c>
      <c r="F23" s="42">
        <v>44875</v>
      </c>
      <c r="G23" s="42">
        <v>44875</v>
      </c>
      <c r="H23" s="20"/>
    </row>
    <row r="24" spans="2:8" x14ac:dyDescent="0.25">
      <c r="B24" s="28" t="s">
        <v>50</v>
      </c>
      <c r="C24" t="s">
        <v>51</v>
      </c>
      <c r="D24" s="22" t="s">
        <v>68</v>
      </c>
      <c r="E24" s="27">
        <v>2000</v>
      </c>
      <c r="F24" s="20">
        <v>44897</v>
      </c>
      <c r="G24" s="20">
        <v>44896</v>
      </c>
      <c r="H24" s="20"/>
    </row>
    <row r="25" spans="2:8" x14ac:dyDescent="0.25">
      <c r="C25" t="s">
        <v>42</v>
      </c>
      <c r="D25" s="22" t="s">
        <v>78</v>
      </c>
      <c r="E25" s="35">
        <v>59</v>
      </c>
      <c r="F25" s="20">
        <v>44897</v>
      </c>
      <c r="G25" s="20">
        <v>44897</v>
      </c>
      <c r="H25" s="20"/>
    </row>
    <row r="26" spans="2:8" x14ac:dyDescent="0.25">
      <c r="C26" t="s">
        <v>41</v>
      </c>
      <c r="D26" s="22" t="s">
        <v>79</v>
      </c>
      <c r="E26" s="35">
        <v>768.61</v>
      </c>
      <c r="F26" s="20">
        <v>44897</v>
      </c>
      <c r="G26" s="20">
        <v>44897</v>
      </c>
      <c r="H26" s="20"/>
    </row>
    <row r="27" spans="2:8" x14ac:dyDescent="0.25">
      <c r="F27" s="20"/>
      <c r="G27" s="20"/>
      <c r="H27" s="20"/>
    </row>
    <row r="28" spans="2:8" x14ac:dyDescent="0.25">
      <c r="F28" s="20"/>
      <c r="G28" s="20"/>
      <c r="H28" s="20"/>
    </row>
    <row r="29" spans="2:8" x14ac:dyDescent="0.25">
      <c r="F29" s="20"/>
      <c r="G29" s="20"/>
      <c r="H29" s="20"/>
    </row>
    <row r="30" spans="2:8" x14ac:dyDescent="0.25">
      <c r="F30" s="20"/>
      <c r="G30" s="20"/>
      <c r="H30" s="20"/>
    </row>
    <row r="31" spans="2:8" x14ac:dyDescent="0.25">
      <c r="F31" s="20"/>
      <c r="G31" s="20"/>
      <c r="H31" s="20"/>
    </row>
    <row r="32" spans="2:8" x14ac:dyDescent="0.25">
      <c r="F32" s="20"/>
      <c r="G32" s="20"/>
      <c r="H32" s="20"/>
    </row>
    <row r="33" spans="6:8" x14ac:dyDescent="0.25">
      <c r="F33" s="20"/>
      <c r="G33" s="20"/>
      <c r="H33" s="20"/>
    </row>
    <row r="34" spans="6:8" x14ac:dyDescent="0.25">
      <c r="F34" s="20"/>
      <c r="G34" s="20"/>
      <c r="H34" s="20"/>
    </row>
    <row r="35" spans="6:8" x14ac:dyDescent="0.25">
      <c r="F35" s="20"/>
      <c r="G35" s="20"/>
      <c r="H35" s="20"/>
    </row>
    <row r="36" spans="6:8" x14ac:dyDescent="0.25">
      <c r="F36" s="20"/>
      <c r="G36" s="20"/>
      <c r="H36" s="20"/>
    </row>
    <row r="37" spans="6:8" x14ac:dyDescent="0.25">
      <c r="F37" s="20"/>
      <c r="G37" s="20"/>
      <c r="H37" s="20"/>
    </row>
    <row r="38" spans="6:8" x14ac:dyDescent="0.25">
      <c r="F38" s="20"/>
      <c r="G38" s="20"/>
      <c r="H38" s="20"/>
    </row>
    <row r="39" spans="6:8" x14ac:dyDescent="0.25">
      <c r="F39" s="20"/>
      <c r="G39" s="20"/>
      <c r="H39" s="20"/>
    </row>
    <row r="40" spans="6:8" x14ac:dyDescent="0.25">
      <c r="F40" s="20"/>
      <c r="G40" s="20"/>
      <c r="H40" s="20"/>
    </row>
    <row r="41" spans="6:8" x14ac:dyDescent="0.25">
      <c r="F41" s="20"/>
      <c r="G41" s="20"/>
      <c r="H41" s="20"/>
    </row>
    <row r="42" spans="6:8" x14ac:dyDescent="0.25">
      <c r="F42" s="20"/>
      <c r="G42" s="20"/>
      <c r="H42" s="20"/>
    </row>
    <row r="43" spans="6:8" x14ac:dyDescent="0.25">
      <c r="F43" s="20"/>
      <c r="G43" s="20"/>
      <c r="H43" s="20"/>
    </row>
    <row r="44" spans="6:8" x14ac:dyDescent="0.25">
      <c r="F44" s="20"/>
      <c r="G44" s="20"/>
      <c r="H44" s="20"/>
    </row>
    <row r="45" spans="6:8" x14ac:dyDescent="0.25">
      <c r="F45" s="20"/>
      <c r="G45" s="20"/>
      <c r="H45" s="20"/>
    </row>
    <row r="46" spans="6:8" x14ac:dyDescent="0.25">
      <c r="F46" s="20"/>
      <c r="G46" s="20"/>
      <c r="H46" s="20"/>
    </row>
    <row r="47" spans="6:8" x14ac:dyDescent="0.25">
      <c r="F47" s="20"/>
      <c r="G47" s="20"/>
      <c r="H47" s="20"/>
    </row>
    <row r="48" spans="6:8" x14ac:dyDescent="0.25">
      <c r="F48" s="20"/>
      <c r="G48" s="20"/>
    </row>
    <row r="49" spans="6:7" x14ac:dyDescent="0.25">
      <c r="F49" s="20"/>
      <c r="G49" s="20"/>
    </row>
    <row r="50" spans="6:7" x14ac:dyDescent="0.25">
      <c r="F50" s="20"/>
      <c r="G50" s="20"/>
    </row>
  </sheetData>
  <pageMargins left="0.7" right="0.7" top="0.75" bottom="0.75" header="0.3" footer="0.3"/>
  <pageSetup orientation="portrait" horizontalDpi="4294967293" vertic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A7617F-EA85-4FA9-9549-21B2CD18194F}">
  <dimension ref="B1:H50"/>
  <sheetViews>
    <sheetView workbookViewId="0">
      <selection activeCell="I26" sqref="I26"/>
    </sheetView>
  </sheetViews>
  <sheetFormatPr defaultRowHeight="15" x14ac:dyDescent="0.25"/>
  <cols>
    <col min="1" max="1" width="8.42578125" customWidth="1"/>
    <col min="2" max="2" width="9.140625" style="28" customWidth="1"/>
    <col min="3" max="3" width="24.28515625" bestFit="1" customWidth="1"/>
    <col min="4" max="4" width="14.5703125" style="22" customWidth="1"/>
    <col min="5" max="5" width="12.28515625" style="27" customWidth="1"/>
    <col min="6" max="6" width="15.5703125" style="19" customWidth="1"/>
    <col min="7" max="7" width="12" style="19" customWidth="1"/>
    <col min="8" max="8" width="14.7109375" style="19" customWidth="1"/>
  </cols>
  <sheetData>
    <row r="1" spans="2:8" s="21" customFormat="1" ht="45.75" thickBot="1" x14ac:dyDescent="0.3">
      <c r="B1" s="29" t="s">
        <v>75</v>
      </c>
      <c r="C1" s="30" t="s">
        <v>76</v>
      </c>
      <c r="D1" s="30" t="s">
        <v>52</v>
      </c>
      <c r="E1" s="31" t="s">
        <v>26</v>
      </c>
      <c r="F1" s="32" t="s">
        <v>53</v>
      </c>
      <c r="G1" s="33" t="s">
        <v>44</v>
      </c>
      <c r="H1" s="34" t="s">
        <v>45</v>
      </c>
    </row>
    <row r="2" spans="2:8" x14ac:dyDescent="0.25">
      <c r="F2" s="20"/>
      <c r="G2" s="20"/>
      <c r="H2" s="20"/>
    </row>
    <row r="3" spans="2:8" x14ac:dyDescent="0.25">
      <c r="B3" s="28" t="s">
        <v>69</v>
      </c>
      <c r="C3" t="s">
        <v>6</v>
      </c>
      <c r="D3" s="22" t="s">
        <v>54</v>
      </c>
      <c r="E3" s="27">
        <v>3000</v>
      </c>
      <c r="F3" s="20">
        <v>44607</v>
      </c>
      <c r="G3" s="20">
        <v>44621</v>
      </c>
      <c r="H3" s="20"/>
    </row>
    <row r="4" spans="2:8" x14ac:dyDescent="0.25">
      <c r="C4" t="s">
        <v>7</v>
      </c>
      <c r="D4" s="22" t="s">
        <v>55</v>
      </c>
      <c r="E4" s="35">
        <v>850</v>
      </c>
      <c r="F4" s="20">
        <v>44613</v>
      </c>
      <c r="G4" s="20">
        <v>44621</v>
      </c>
      <c r="H4" s="20"/>
    </row>
    <row r="5" spans="2:8" s="24" customFormat="1" x14ac:dyDescent="0.25">
      <c r="B5" s="28"/>
      <c r="D5" s="24" t="s">
        <v>21</v>
      </c>
      <c r="E5" s="37">
        <v>3850</v>
      </c>
      <c r="F5" s="26"/>
      <c r="G5" s="26"/>
      <c r="H5" s="26">
        <v>44637</v>
      </c>
    </row>
    <row r="6" spans="2:8" x14ac:dyDescent="0.25">
      <c r="B6" s="28" t="s">
        <v>70</v>
      </c>
      <c r="C6" t="s">
        <v>6</v>
      </c>
      <c r="D6" s="22" t="s">
        <v>56</v>
      </c>
      <c r="E6" s="27">
        <v>3000</v>
      </c>
      <c r="F6" s="20">
        <v>44635</v>
      </c>
      <c r="G6" s="20">
        <v>44652</v>
      </c>
      <c r="H6" s="20"/>
    </row>
    <row r="7" spans="2:8" x14ac:dyDescent="0.25">
      <c r="C7" t="s">
        <v>7</v>
      </c>
      <c r="D7" s="22" t="s">
        <v>57</v>
      </c>
      <c r="E7" s="35">
        <v>106.69</v>
      </c>
      <c r="F7" s="20">
        <v>44635</v>
      </c>
      <c r="G7" s="20">
        <v>44635</v>
      </c>
      <c r="H7" s="20"/>
    </row>
    <row r="8" spans="2:8" x14ac:dyDescent="0.25">
      <c r="C8" t="s">
        <v>7</v>
      </c>
      <c r="D8" s="22" t="s">
        <v>58</v>
      </c>
      <c r="E8" s="35">
        <v>450.41</v>
      </c>
      <c r="F8" s="20">
        <v>44643</v>
      </c>
      <c r="G8" s="20">
        <v>44643</v>
      </c>
      <c r="H8" s="20"/>
    </row>
    <row r="9" spans="2:8" s="23" customFormat="1" x14ac:dyDescent="0.25">
      <c r="B9" s="28"/>
      <c r="D9" s="24" t="s">
        <v>21</v>
      </c>
      <c r="E9" s="38">
        <v>3557.1</v>
      </c>
      <c r="F9" s="25"/>
      <c r="G9" s="25"/>
      <c r="H9" s="26">
        <v>44671</v>
      </c>
    </row>
    <row r="10" spans="2:8" x14ac:dyDescent="0.25">
      <c r="B10" s="28" t="s">
        <v>71</v>
      </c>
      <c r="C10" t="s">
        <v>6</v>
      </c>
      <c r="D10" s="22" t="s">
        <v>59</v>
      </c>
      <c r="E10" s="27">
        <v>3000</v>
      </c>
      <c r="F10" s="20">
        <v>44669</v>
      </c>
      <c r="G10" s="20">
        <v>44682</v>
      </c>
      <c r="H10" s="20"/>
    </row>
    <row r="11" spans="2:8" s="23" customFormat="1" x14ac:dyDescent="0.25">
      <c r="B11" s="28"/>
      <c r="D11" s="24" t="s">
        <v>21</v>
      </c>
      <c r="E11" s="38">
        <v>3000</v>
      </c>
      <c r="F11" s="25"/>
      <c r="G11" s="25"/>
      <c r="H11" s="26">
        <v>44750</v>
      </c>
    </row>
    <row r="12" spans="2:8" x14ac:dyDescent="0.25">
      <c r="B12" s="28" t="s">
        <v>72</v>
      </c>
      <c r="C12" t="s">
        <v>6</v>
      </c>
      <c r="D12" s="22" t="s">
        <v>60</v>
      </c>
      <c r="E12" s="27">
        <v>3000</v>
      </c>
      <c r="F12" s="20">
        <v>44707</v>
      </c>
      <c r="G12" s="20">
        <v>44713</v>
      </c>
      <c r="H12" s="20"/>
    </row>
    <row r="13" spans="2:8" s="23" customFormat="1" x14ac:dyDescent="0.25">
      <c r="B13" s="28"/>
      <c r="D13" s="24" t="s">
        <v>21</v>
      </c>
      <c r="E13" s="38">
        <v>3000</v>
      </c>
      <c r="F13" s="25"/>
      <c r="G13" s="25"/>
      <c r="H13" s="26">
        <v>44781</v>
      </c>
    </row>
    <row r="14" spans="2:8" x14ac:dyDescent="0.25">
      <c r="B14" s="28" t="s">
        <v>73</v>
      </c>
      <c r="C14" t="s">
        <v>6</v>
      </c>
      <c r="D14" s="22" t="s">
        <v>61</v>
      </c>
      <c r="E14" s="27">
        <v>3000</v>
      </c>
      <c r="F14" s="20">
        <v>44728</v>
      </c>
      <c r="G14" s="20">
        <v>44743</v>
      </c>
      <c r="H14" s="20"/>
    </row>
    <row r="15" spans="2:8" x14ac:dyDescent="0.25">
      <c r="B15" s="28" t="s">
        <v>74</v>
      </c>
      <c r="C15" t="s">
        <v>6</v>
      </c>
      <c r="D15" s="36" t="s">
        <v>63</v>
      </c>
      <c r="E15" s="27">
        <v>3000</v>
      </c>
      <c r="F15" s="20">
        <v>44757</v>
      </c>
      <c r="G15" s="20">
        <v>44774</v>
      </c>
      <c r="H15" s="20"/>
    </row>
    <row r="16" spans="2:8" x14ac:dyDescent="0.25">
      <c r="C16" t="s">
        <v>7</v>
      </c>
      <c r="D16" s="22" t="s">
        <v>62</v>
      </c>
      <c r="E16" s="35">
        <v>194.99</v>
      </c>
      <c r="F16" s="20">
        <v>44757</v>
      </c>
      <c r="G16" s="20">
        <v>44757</v>
      </c>
      <c r="H16" s="20"/>
    </row>
    <row r="17" spans="2:8" s="23" customFormat="1" x14ac:dyDescent="0.25">
      <c r="B17" s="28"/>
      <c r="D17" s="24" t="s">
        <v>21</v>
      </c>
      <c r="E17" s="38">
        <v>3194.99</v>
      </c>
      <c r="F17" s="25"/>
      <c r="G17" s="25"/>
      <c r="H17" s="26">
        <v>44804</v>
      </c>
    </row>
    <row r="18" spans="2:8" s="23" customFormat="1" x14ac:dyDescent="0.25">
      <c r="B18" s="28"/>
      <c r="D18" s="24" t="s">
        <v>21</v>
      </c>
      <c r="E18" s="38">
        <v>3000</v>
      </c>
      <c r="F18" s="25"/>
      <c r="G18" s="25"/>
      <c r="H18" s="26">
        <v>44818</v>
      </c>
    </row>
    <row r="19" spans="2:8" x14ac:dyDescent="0.25">
      <c r="B19" s="28" t="s">
        <v>47</v>
      </c>
      <c r="C19" t="s">
        <v>5</v>
      </c>
      <c r="D19" s="22" t="s">
        <v>64</v>
      </c>
      <c r="E19" s="27">
        <v>2000</v>
      </c>
      <c r="F19" s="20">
        <v>44805</v>
      </c>
      <c r="G19" s="20">
        <v>44805</v>
      </c>
      <c r="H19" s="20"/>
    </row>
    <row r="20" spans="2:8" s="23" customFormat="1" x14ac:dyDescent="0.25">
      <c r="B20" s="28"/>
      <c r="D20" s="24" t="s">
        <v>21</v>
      </c>
      <c r="E20" s="38">
        <v>2000</v>
      </c>
      <c r="F20" s="25"/>
      <c r="G20" s="25"/>
      <c r="H20" s="26">
        <v>44867</v>
      </c>
    </row>
    <row r="21" spans="2:8" x14ac:dyDescent="0.25">
      <c r="B21" s="39" t="s">
        <v>77</v>
      </c>
      <c r="C21" s="40" t="s">
        <v>5</v>
      </c>
      <c r="D21" s="43" t="s">
        <v>65</v>
      </c>
      <c r="E21" s="41">
        <v>2000</v>
      </c>
      <c r="F21" s="42">
        <v>44835</v>
      </c>
      <c r="G21" s="42">
        <v>44835</v>
      </c>
      <c r="H21" s="20"/>
    </row>
    <row r="22" spans="2:8" x14ac:dyDescent="0.25">
      <c r="B22" s="39" t="s">
        <v>49</v>
      </c>
      <c r="C22" s="40" t="s">
        <v>5</v>
      </c>
      <c r="D22" s="43" t="s">
        <v>66</v>
      </c>
      <c r="E22" s="41">
        <v>2000</v>
      </c>
      <c r="F22" s="42">
        <v>44866</v>
      </c>
      <c r="G22" s="42">
        <v>44866</v>
      </c>
      <c r="H22" s="20"/>
    </row>
    <row r="23" spans="2:8" x14ac:dyDescent="0.25">
      <c r="C23" s="40" t="s">
        <v>27</v>
      </c>
      <c r="D23" s="43" t="s">
        <v>67</v>
      </c>
      <c r="E23" s="44">
        <v>236</v>
      </c>
      <c r="F23" s="42">
        <v>44875</v>
      </c>
      <c r="G23" s="42">
        <v>44875</v>
      </c>
      <c r="H23" s="20"/>
    </row>
    <row r="24" spans="2:8" x14ac:dyDescent="0.25">
      <c r="B24" s="28" t="s">
        <v>50</v>
      </c>
      <c r="C24" t="s">
        <v>5</v>
      </c>
      <c r="D24" s="22" t="s">
        <v>68</v>
      </c>
      <c r="E24" s="27">
        <v>2000</v>
      </c>
      <c r="F24" s="20">
        <v>44897</v>
      </c>
      <c r="G24" s="20">
        <v>44896</v>
      </c>
      <c r="H24" s="20"/>
    </row>
    <row r="25" spans="2:8" x14ac:dyDescent="0.25">
      <c r="C25" t="s">
        <v>42</v>
      </c>
      <c r="D25" s="22" t="s">
        <v>78</v>
      </c>
      <c r="E25" s="35">
        <v>59</v>
      </c>
      <c r="F25" s="20">
        <v>44897</v>
      </c>
      <c r="G25" s="20">
        <v>44897</v>
      </c>
      <c r="H25" s="20"/>
    </row>
    <row r="26" spans="2:8" x14ac:dyDescent="0.25">
      <c r="C26" t="s">
        <v>41</v>
      </c>
      <c r="D26" s="22" t="s">
        <v>79</v>
      </c>
      <c r="E26" s="35">
        <v>768.61</v>
      </c>
      <c r="F26" s="20">
        <v>44897</v>
      </c>
      <c r="G26" s="20">
        <v>44897</v>
      </c>
      <c r="H26" s="20"/>
    </row>
    <row r="27" spans="2:8" x14ac:dyDescent="0.25">
      <c r="F27" s="20"/>
      <c r="G27" s="20"/>
      <c r="H27" s="20"/>
    </row>
    <row r="28" spans="2:8" x14ac:dyDescent="0.25">
      <c r="F28" s="20"/>
      <c r="G28" s="20"/>
      <c r="H28" s="20"/>
    </row>
    <row r="29" spans="2:8" x14ac:dyDescent="0.25">
      <c r="F29" s="20"/>
      <c r="G29" s="20"/>
      <c r="H29" s="20"/>
    </row>
    <row r="30" spans="2:8" x14ac:dyDescent="0.25">
      <c r="F30" s="20"/>
      <c r="G30" s="20"/>
      <c r="H30" s="20"/>
    </row>
    <row r="31" spans="2:8" x14ac:dyDescent="0.25">
      <c r="F31" s="20"/>
      <c r="G31" s="20"/>
      <c r="H31" s="20"/>
    </row>
    <row r="32" spans="2:8" x14ac:dyDescent="0.25">
      <c r="F32" s="20"/>
      <c r="G32" s="20"/>
      <c r="H32" s="20"/>
    </row>
    <row r="33" spans="6:8" x14ac:dyDescent="0.25">
      <c r="F33" s="20"/>
      <c r="G33" s="20"/>
      <c r="H33" s="20"/>
    </row>
    <row r="34" spans="6:8" x14ac:dyDescent="0.25">
      <c r="F34" s="20"/>
      <c r="G34" s="20"/>
      <c r="H34" s="20"/>
    </row>
    <row r="35" spans="6:8" x14ac:dyDescent="0.25">
      <c r="F35" s="20"/>
      <c r="G35" s="20"/>
      <c r="H35" s="20"/>
    </row>
    <row r="36" spans="6:8" x14ac:dyDescent="0.25">
      <c r="F36" s="20"/>
      <c r="G36" s="20"/>
      <c r="H36" s="20"/>
    </row>
    <row r="37" spans="6:8" x14ac:dyDescent="0.25">
      <c r="F37" s="20"/>
      <c r="G37" s="20"/>
      <c r="H37" s="20"/>
    </row>
    <row r="38" spans="6:8" x14ac:dyDescent="0.25">
      <c r="F38" s="20"/>
      <c r="G38" s="20"/>
      <c r="H38" s="20"/>
    </row>
    <row r="39" spans="6:8" x14ac:dyDescent="0.25">
      <c r="F39" s="20"/>
      <c r="G39" s="20"/>
      <c r="H39" s="20"/>
    </row>
    <row r="40" spans="6:8" x14ac:dyDescent="0.25">
      <c r="F40" s="20"/>
      <c r="G40" s="20"/>
      <c r="H40" s="20"/>
    </row>
    <row r="41" spans="6:8" x14ac:dyDescent="0.25">
      <c r="F41" s="20"/>
      <c r="G41" s="20"/>
      <c r="H41" s="20"/>
    </row>
    <row r="42" spans="6:8" x14ac:dyDescent="0.25">
      <c r="F42" s="20"/>
      <c r="G42" s="20"/>
      <c r="H42" s="20"/>
    </row>
    <row r="43" spans="6:8" x14ac:dyDescent="0.25">
      <c r="F43" s="20"/>
      <c r="G43" s="20"/>
      <c r="H43" s="20"/>
    </row>
    <row r="44" spans="6:8" x14ac:dyDescent="0.25">
      <c r="F44" s="20"/>
      <c r="G44" s="20"/>
      <c r="H44" s="20"/>
    </row>
    <row r="45" spans="6:8" x14ac:dyDescent="0.25">
      <c r="F45" s="20"/>
      <c r="G45" s="20"/>
      <c r="H45" s="20"/>
    </row>
    <row r="46" spans="6:8" x14ac:dyDescent="0.25">
      <c r="F46" s="20"/>
      <c r="G46" s="20"/>
      <c r="H46" s="20"/>
    </row>
    <row r="47" spans="6:8" x14ac:dyDescent="0.25">
      <c r="F47" s="20"/>
      <c r="G47" s="20"/>
      <c r="H47" s="20"/>
    </row>
    <row r="48" spans="6:8" x14ac:dyDescent="0.25">
      <c r="F48" s="20"/>
      <c r="G48" s="20"/>
    </row>
    <row r="49" spans="6:7" x14ac:dyDescent="0.25">
      <c r="F49" s="20"/>
      <c r="G49" s="20"/>
    </row>
    <row r="50" spans="6:7" x14ac:dyDescent="0.25">
      <c r="F50" s="20"/>
      <c r="G50" s="20"/>
    </row>
  </sheetData>
  <pageMargins left="0.7" right="0.7" top="0.75" bottom="0.75" header="0.3" footer="0.3"/>
  <pageSetup orientation="portrait" horizontalDpi="4294967293" vertic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AB56C3-3E82-4984-BFA0-17E23CC85D41}">
  <dimension ref="A1:H50"/>
  <sheetViews>
    <sheetView workbookViewId="0">
      <selection activeCell="A25" sqref="A25"/>
    </sheetView>
  </sheetViews>
  <sheetFormatPr defaultRowHeight="15" x14ac:dyDescent="0.25"/>
  <cols>
    <col min="1" max="1" width="8.42578125" customWidth="1"/>
    <col min="2" max="2" width="9.140625" style="28" customWidth="1"/>
    <col min="3" max="3" width="24.28515625" bestFit="1" customWidth="1"/>
    <col min="4" max="4" width="14.5703125" style="22" customWidth="1"/>
    <col min="5" max="5" width="12.28515625" style="27" customWidth="1"/>
    <col min="6" max="6" width="15.5703125" style="19" customWidth="1"/>
    <col min="7" max="7" width="12" style="19" customWidth="1"/>
    <col min="8" max="8" width="14.7109375" style="19" customWidth="1"/>
  </cols>
  <sheetData>
    <row r="1" spans="1:8" s="21" customFormat="1" ht="45.75" thickBot="1" x14ac:dyDescent="0.3">
      <c r="B1" s="29" t="s">
        <v>75</v>
      </c>
      <c r="C1" s="30" t="s">
        <v>76</v>
      </c>
      <c r="D1" s="30" t="s">
        <v>52</v>
      </c>
      <c r="E1" s="31" t="s">
        <v>26</v>
      </c>
      <c r="F1" s="32" t="s">
        <v>53</v>
      </c>
      <c r="G1" s="33" t="s">
        <v>44</v>
      </c>
      <c r="H1" s="34" t="s">
        <v>45</v>
      </c>
    </row>
    <row r="2" spans="1:8" x14ac:dyDescent="0.25">
      <c r="F2" s="20"/>
      <c r="G2" s="20"/>
      <c r="H2" s="20"/>
    </row>
    <row r="3" spans="1:8" x14ac:dyDescent="0.25">
      <c r="A3" t="s">
        <v>95</v>
      </c>
      <c r="B3" s="28" t="s">
        <v>69</v>
      </c>
      <c r="C3" t="s">
        <v>6</v>
      </c>
      <c r="D3" s="22" t="s">
        <v>54</v>
      </c>
      <c r="E3" s="27">
        <v>3000</v>
      </c>
      <c r="F3" s="20">
        <v>44607</v>
      </c>
      <c r="G3" s="20">
        <v>44621</v>
      </c>
      <c r="H3" s="20"/>
    </row>
    <row r="4" spans="1:8" x14ac:dyDescent="0.25">
      <c r="C4" t="s">
        <v>7</v>
      </c>
      <c r="D4" s="22" t="s">
        <v>55</v>
      </c>
      <c r="E4" s="35">
        <v>850</v>
      </c>
      <c r="F4" s="20">
        <v>44613</v>
      </c>
      <c r="G4" s="20">
        <v>44621</v>
      </c>
      <c r="H4" s="20"/>
    </row>
    <row r="5" spans="1:8" s="24" customFormat="1" x14ac:dyDescent="0.25">
      <c r="B5" s="28"/>
      <c r="D5" s="24" t="s">
        <v>21</v>
      </c>
      <c r="E5" s="37">
        <v>3850</v>
      </c>
      <c r="F5" s="26"/>
      <c r="G5" s="26"/>
      <c r="H5" s="25">
        <v>44637</v>
      </c>
    </row>
    <row r="6" spans="1:8" x14ac:dyDescent="0.25">
      <c r="A6" t="s">
        <v>69</v>
      </c>
      <c r="B6" s="28" t="s">
        <v>70</v>
      </c>
      <c r="C6" t="s">
        <v>6</v>
      </c>
      <c r="D6" s="22" t="s">
        <v>56</v>
      </c>
      <c r="E6" s="27">
        <v>3000</v>
      </c>
      <c r="F6" s="20">
        <v>44635</v>
      </c>
      <c r="G6" s="20">
        <v>44652</v>
      </c>
      <c r="H6" s="20"/>
    </row>
    <row r="7" spans="1:8" x14ac:dyDescent="0.25">
      <c r="C7" t="s">
        <v>7</v>
      </c>
      <c r="D7" s="22" t="s">
        <v>57</v>
      </c>
      <c r="E7" s="35">
        <v>106.69</v>
      </c>
      <c r="F7" s="20">
        <v>44635</v>
      </c>
      <c r="G7" s="20">
        <v>44635</v>
      </c>
      <c r="H7" s="20"/>
    </row>
    <row r="8" spans="1:8" x14ac:dyDescent="0.25">
      <c r="C8" t="s">
        <v>7</v>
      </c>
      <c r="D8" s="22" t="s">
        <v>58</v>
      </c>
      <c r="E8" s="35">
        <v>450.41</v>
      </c>
      <c r="F8" s="20">
        <v>44643</v>
      </c>
      <c r="G8" s="20">
        <v>44643</v>
      </c>
      <c r="H8" s="20"/>
    </row>
    <row r="9" spans="1:8" s="23" customFormat="1" x14ac:dyDescent="0.25">
      <c r="B9" s="28"/>
      <c r="D9" s="24" t="s">
        <v>21</v>
      </c>
      <c r="E9" s="38">
        <v>3557.1</v>
      </c>
      <c r="F9" s="25"/>
      <c r="G9" s="25"/>
      <c r="H9" s="25">
        <v>44671</v>
      </c>
    </row>
    <row r="10" spans="1:8" x14ac:dyDescent="0.25">
      <c r="A10" t="s">
        <v>70</v>
      </c>
      <c r="B10" s="28" t="s">
        <v>71</v>
      </c>
      <c r="C10" t="s">
        <v>6</v>
      </c>
      <c r="D10" s="22" t="s">
        <v>59</v>
      </c>
      <c r="E10" s="27">
        <v>3000</v>
      </c>
      <c r="F10" s="20">
        <v>44669</v>
      </c>
      <c r="G10" s="20">
        <v>44682</v>
      </c>
      <c r="H10" s="20"/>
    </row>
    <row r="11" spans="1:8" s="23" customFormat="1" x14ac:dyDescent="0.25">
      <c r="B11" s="28"/>
      <c r="D11" s="24" t="s">
        <v>21</v>
      </c>
      <c r="E11" s="38">
        <v>3000</v>
      </c>
      <c r="F11" s="25"/>
      <c r="G11" s="25"/>
      <c r="H11" s="25">
        <v>44750</v>
      </c>
    </row>
    <row r="12" spans="1:8" x14ac:dyDescent="0.25">
      <c r="A12" t="s">
        <v>71</v>
      </c>
      <c r="B12" s="28" t="s">
        <v>72</v>
      </c>
      <c r="C12" t="s">
        <v>6</v>
      </c>
      <c r="D12" s="22" t="s">
        <v>60</v>
      </c>
      <c r="E12" s="27">
        <v>3000</v>
      </c>
      <c r="F12" s="20">
        <v>44707</v>
      </c>
      <c r="G12" s="20">
        <v>44713</v>
      </c>
      <c r="H12" s="20"/>
    </row>
    <row r="13" spans="1:8" s="23" customFormat="1" x14ac:dyDescent="0.25">
      <c r="B13" s="28"/>
      <c r="D13" s="24" t="s">
        <v>21</v>
      </c>
      <c r="E13" s="38">
        <v>3000</v>
      </c>
      <c r="F13" s="25"/>
      <c r="G13" s="25"/>
      <c r="H13" s="25">
        <v>44781</v>
      </c>
    </row>
    <row r="14" spans="1:8" x14ac:dyDescent="0.25">
      <c r="A14" t="s">
        <v>72</v>
      </c>
      <c r="B14" s="28" t="s">
        <v>73</v>
      </c>
      <c r="C14" t="s">
        <v>6</v>
      </c>
      <c r="D14" s="22" t="s">
        <v>61</v>
      </c>
      <c r="E14" s="27">
        <v>3000</v>
      </c>
      <c r="F14" s="20">
        <v>44728</v>
      </c>
      <c r="G14" s="20">
        <v>44743</v>
      </c>
      <c r="H14" s="20"/>
    </row>
    <row r="15" spans="1:8" x14ac:dyDescent="0.25">
      <c r="A15" s="23" t="s">
        <v>73</v>
      </c>
      <c r="B15" s="28" t="s">
        <v>74</v>
      </c>
      <c r="C15" t="s">
        <v>6</v>
      </c>
      <c r="D15" s="36" t="s">
        <v>63</v>
      </c>
      <c r="E15" s="27">
        <v>3000</v>
      </c>
      <c r="F15" s="20">
        <v>44757</v>
      </c>
      <c r="G15" s="20">
        <v>44774</v>
      </c>
      <c r="H15" s="20"/>
    </row>
    <row r="16" spans="1:8" x14ac:dyDescent="0.25">
      <c r="C16" t="s">
        <v>7</v>
      </c>
      <c r="D16" s="22" t="s">
        <v>62</v>
      </c>
      <c r="E16" s="35">
        <v>194.99</v>
      </c>
      <c r="F16" s="20">
        <v>44757</v>
      </c>
      <c r="G16" s="20">
        <v>44757</v>
      </c>
      <c r="H16" s="20"/>
    </row>
    <row r="17" spans="1:8" s="23" customFormat="1" x14ac:dyDescent="0.25">
      <c r="B17" s="28"/>
      <c r="D17" s="24" t="s">
        <v>21</v>
      </c>
      <c r="E17" s="38">
        <v>3194.99</v>
      </c>
      <c r="F17" s="25"/>
      <c r="G17" s="25"/>
      <c r="H17" s="25">
        <v>44804</v>
      </c>
    </row>
    <row r="18" spans="1:8" s="23" customFormat="1" x14ac:dyDescent="0.25">
      <c r="B18" s="28"/>
      <c r="D18" s="24" t="s">
        <v>21</v>
      </c>
      <c r="E18" s="38">
        <v>3000</v>
      </c>
      <c r="F18" s="25"/>
      <c r="G18" s="25"/>
      <c r="H18" s="25">
        <v>44818</v>
      </c>
    </row>
    <row r="19" spans="1:8" x14ac:dyDescent="0.25">
      <c r="A19" t="s">
        <v>74</v>
      </c>
      <c r="B19" s="28" t="s">
        <v>47</v>
      </c>
      <c r="C19" t="s">
        <v>5</v>
      </c>
      <c r="D19" s="22" t="s">
        <v>64</v>
      </c>
      <c r="E19" s="27">
        <v>2000</v>
      </c>
      <c r="F19" s="20">
        <v>44805</v>
      </c>
      <c r="G19" s="20">
        <v>44805</v>
      </c>
      <c r="H19" s="20"/>
    </row>
    <row r="20" spans="1:8" s="23" customFormat="1" x14ac:dyDescent="0.25">
      <c r="B20" s="28"/>
      <c r="D20" s="24" t="s">
        <v>21</v>
      </c>
      <c r="E20" s="38">
        <v>2000</v>
      </c>
      <c r="F20" s="25"/>
      <c r="G20" s="25"/>
      <c r="H20" s="25">
        <v>44867</v>
      </c>
    </row>
    <row r="21" spans="1:8" x14ac:dyDescent="0.25">
      <c r="A21" t="s">
        <v>47</v>
      </c>
      <c r="B21" s="48" t="s">
        <v>77</v>
      </c>
      <c r="C21" s="49" t="s">
        <v>5</v>
      </c>
      <c r="D21" s="50" t="s">
        <v>65</v>
      </c>
      <c r="E21" s="51">
        <v>2000</v>
      </c>
      <c r="F21" s="52">
        <v>44835</v>
      </c>
      <c r="G21" s="52">
        <v>44835</v>
      </c>
      <c r="H21" s="25">
        <v>44904</v>
      </c>
    </row>
    <row r="22" spans="1:8" x14ac:dyDescent="0.25">
      <c r="A22" t="s">
        <v>77</v>
      </c>
      <c r="B22" s="39" t="s">
        <v>49</v>
      </c>
      <c r="C22" s="40" t="s">
        <v>5</v>
      </c>
      <c r="D22" s="43" t="s">
        <v>66</v>
      </c>
      <c r="E22" s="41">
        <v>2000</v>
      </c>
      <c r="F22" s="42">
        <v>44866</v>
      </c>
      <c r="G22" s="42">
        <v>44866</v>
      </c>
      <c r="H22" s="20"/>
    </row>
    <row r="23" spans="1:8" x14ac:dyDescent="0.25">
      <c r="C23" s="40" t="s">
        <v>27</v>
      </c>
      <c r="D23" s="43" t="s">
        <v>67</v>
      </c>
      <c r="E23" s="44">
        <v>236</v>
      </c>
      <c r="F23" s="42">
        <v>44875</v>
      </c>
      <c r="G23" s="42">
        <v>44875</v>
      </c>
      <c r="H23" s="20"/>
    </row>
    <row r="24" spans="1:8" x14ac:dyDescent="0.25">
      <c r="A24" t="s">
        <v>49</v>
      </c>
      <c r="B24" s="28" t="s">
        <v>50</v>
      </c>
      <c r="C24" t="s">
        <v>5</v>
      </c>
      <c r="D24" s="22" t="s">
        <v>68</v>
      </c>
      <c r="E24" s="27">
        <v>2000</v>
      </c>
      <c r="F24" s="20">
        <v>44897</v>
      </c>
      <c r="G24" s="20">
        <v>44896</v>
      </c>
      <c r="H24" s="20"/>
    </row>
    <row r="25" spans="1:8" x14ac:dyDescent="0.25">
      <c r="C25" t="s">
        <v>42</v>
      </c>
      <c r="D25" s="22" t="s">
        <v>78</v>
      </c>
      <c r="E25" s="35">
        <v>59</v>
      </c>
      <c r="F25" s="20">
        <v>44897</v>
      </c>
      <c r="G25" s="20">
        <v>44897</v>
      </c>
      <c r="H25" s="20"/>
    </row>
    <row r="26" spans="1:8" x14ac:dyDescent="0.25">
      <c r="C26" t="s">
        <v>41</v>
      </c>
      <c r="D26" s="22" t="s">
        <v>79</v>
      </c>
      <c r="E26" s="35">
        <v>768.61</v>
      </c>
      <c r="F26" s="20">
        <v>44897</v>
      </c>
      <c r="G26" s="20">
        <v>44897</v>
      </c>
      <c r="H26" s="20"/>
    </row>
    <row r="27" spans="1:8" x14ac:dyDescent="0.25">
      <c r="F27" s="20"/>
      <c r="G27" s="20"/>
      <c r="H27" s="20"/>
    </row>
    <row r="28" spans="1:8" x14ac:dyDescent="0.25">
      <c r="F28" s="20"/>
      <c r="G28" s="20"/>
      <c r="H28" s="20"/>
    </row>
    <row r="29" spans="1:8" x14ac:dyDescent="0.25">
      <c r="F29" s="20"/>
      <c r="G29" s="20"/>
      <c r="H29" s="20"/>
    </row>
    <row r="30" spans="1:8" x14ac:dyDescent="0.25">
      <c r="F30" s="20"/>
      <c r="G30" s="20"/>
      <c r="H30" s="20"/>
    </row>
    <row r="31" spans="1:8" x14ac:dyDescent="0.25">
      <c r="F31" s="20"/>
      <c r="G31" s="20"/>
      <c r="H31" s="20"/>
    </row>
    <row r="32" spans="1:8" x14ac:dyDescent="0.25">
      <c r="F32" s="20"/>
      <c r="G32" s="20"/>
      <c r="H32" s="20"/>
    </row>
    <row r="33" spans="6:8" x14ac:dyDescent="0.25">
      <c r="F33" s="20"/>
      <c r="G33" s="20"/>
      <c r="H33" s="20"/>
    </row>
    <row r="34" spans="6:8" x14ac:dyDescent="0.25">
      <c r="F34" s="20"/>
      <c r="G34" s="20"/>
      <c r="H34" s="20"/>
    </row>
    <row r="35" spans="6:8" x14ac:dyDescent="0.25">
      <c r="F35" s="20"/>
      <c r="G35" s="20"/>
      <c r="H35" s="20"/>
    </row>
    <row r="36" spans="6:8" x14ac:dyDescent="0.25">
      <c r="F36" s="20"/>
      <c r="G36" s="20"/>
      <c r="H36" s="20"/>
    </row>
    <row r="37" spans="6:8" x14ac:dyDescent="0.25">
      <c r="F37" s="20"/>
      <c r="G37" s="20"/>
      <c r="H37" s="20"/>
    </row>
    <row r="38" spans="6:8" x14ac:dyDescent="0.25">
      <c r="F38" s="20"/>
      <c r="G38" s="20"/>
      <c r="H38" s="20"/>
    </row>
    <row r="39" spans="6:8" x14ac:dyDescent="0.25">
      <c r="F39" s="20"/>
      <c r="G39" s="20"/>
      <c r="H39" s="20"/>
    </row>
    <row r="40" spans="6:8" x14ac:dyDescent="0.25">
      <c r="F40" s="20"/>
      <c r="G40" s="20"/>
      <c r="H40" s="20"/>
    </row>
    <row r="41" spans="6:8" x14ac:dyDescent="0.25">
      <c r="F41" s="20"/>
      <c r="G41" s="20"/>
      <c r="H41" s="20"/>
    </row>
    <row r="42" spans="6:8" x14ac:dyDescent="0.25">
      <c r="F42" s="20"/>
      <c r="G42" s="20"/>
      <c r="H42" s="20"/>
    </row>
    <row r="43" spans="6:8" x14ac:dyDescent="0.25">
      <c r="F43" s="20"/>
      <c r="G43" s="20"/>
      <c r="H43" s="20"/>
    </row>
    <row r="44" spans="6:8" x14ac:dyDescent="0.25">
      <c r="F44" s="20"/>
      <c r="G44" s="20"/>
      <c r="H44" s="20"/>
    </row>
    <row r="45" spans="6:8" x14ac:dyDescent="0.25">
      <c r="F45" s="20"/>
      <c r="G45" s="20"/>
      <c r="H45" s="20"/>
    </row>
    <row r="46" spans="6:8" x14ac:dyDescent="0.25">
      <c r="F46" s="20"/>
      <c r="G46" s="20"/>
      <c r="H46" s="20"/>
    </row>
    <row r="47" spans="6:8" x14ac:dyDescent="0.25">
      <c r="F47" s="20"/>
      <c r="G47" s="20"/>
      <c r="H47" s="20"/>
    </row>
    <row r="48" spans="6:8" x14ac:dyDescent="0.25">
      <c r="F48" s="20"/>
      <c r="G48" s="20"/>
    </row>
    <row r="49" spans="6:7" x14ac:dyDescent="0.25">
      <c r="F49" s="20"/>
      <c r="G49" s="20"/>
    </row>
    <row r="50" spans="6:7" x14ac:dyDescent="0.25">
      <c r="F50" s="20"/>
      <c r="G50" s="20"/>
    </row>
  </sheetData>
  <pageMargins left="0.7" right="0.7" top="0.75" bottom="0.75" header="0.3" footer="0.3"/>
  <pageSetup orientation="portrait" horizontalDpi="4294967293" verticalDpi="4294967293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24C57F-0B1E-46A8-B179-06B9D43FD3B3}">
  <sheetPr>
    <pageSetUpPr fitToPage="1"/>
  </sheetPr>
  <dimension ref="B1:K50"/>
  <sheetViews>
    <sheetView topLeftCell="A2" zoomScale="110" zoomScaleNormal="110" workbookViewId="0">
      <selection activeCell="N19" sqref="N19"/>
    </sheetView>
  </sheetViews>
  <sheetFormatPr defaultRowHeight="15" x14ac:dyDescent="0.25"/>
  <cols>
    <col min="1" max="1" width="8.42578125" customWidth="1"/>
    <col min="2" max="2" width="9.140625" style="28" customWidth="1"/>
    <col min="3" max="3" width="25.7109375" customWidth="1"/>
    <col min="4" max="4" width="14.5703125" style="22" customWidth="1"/>
    <col min="5" max="5" width="12.28515625" style="51" customWidth="1"/>
    <col min="6" max="6" width="15.5703125" style="19" customWidth="1"/>
    <col min="7" max="7" width="12" style="19" customWidth="1"/>
    <col min="8" max="8" width="14.7109375" style="19" customWidth="1"/>
  </cols>
  <sheetData>
    <row r="1" spans="2:11" s="21" customFormat="1" ht="45.75" thickBot="1" x14ac:dyDescent="0.3">
      <c r="B1" s="29" t="s">
        <v>75</v>
      </c>
      <c r="C1" s="30" t="s">
        <v>76</v>
      </c>
      <c r="D1" s="30" t="s">
        <v>52</v>
      </c>
      <c r="E1" s="61" t="s">
        <v>26</v>
      </c>
      <c r="F1" s="32" t="s">
        <v>53</v>
      </c>
      <c r="G1" s="33" t="s">
        <v>44</v>
      </c>
      <c r="H1" s="34" t="s">
        <v>45</v>
      </c>
    </row>
    <row r="2" spans="2:11" x14ac:dyDescent="0.25">
      <c r="F2" s="20"/>
      <c r="G2" s="20"/>
      <c r="H2" s="20"/>
    </row>
    <row r="3" spans="2:11" x14ac:dyDescent="0.25">
      <c r="B3" s="28" t="s">
        <v>69</v>
      </c>
      <c r="C3" t="s">
        <v>6</v>
      </c>
      <c r="D3" s="22" t="s">
        <v>54</v>
      </c>
      <c r="E3" s="58">
        <v>-3000</v>
      </c>
      <c r="F3" s="20">
        <v>44607</v>
      </c>
      <c r="G3" s="20">
        <v>44621</v>
      </c>
      <c r="H3" s="20"/>
      <c r="K3" s="53"/>
    </row>
    <row r="4" spans="2:11" x14ac:dyDescent="0.25">
      <c r="C4" t="s">
        <v>7</v>
      </c>
      <c r="D4" s="22" t="s">
        <v>55</v>
      </c>
      <c r="E4" s="58">
        <v>-850</v>
      </c>
      <c r="F4" s="20">
        <v>44613</v>
      </c>
      <c r="G4" s="20">
        <v>44621</v>
      </c>
      <c r="H4" s="20"/>
      <c r="I4" t="s">
        <v>86</v>
      </c>
      <c r="K4" s="53"/>
    </row>
    <row r="5" spans="2:11" s="24" customFormat="1" x14ac:dyDescent="0.25">
      <c r="B5" s="28"/>
      <c r="D5" s="24" t="s">
        <v>21</v>
      </c>
      <c r="E5" s="60">
        <v>3850</v>
      </c>
      <c r="F5" s="26"/>
      <c r="G5" s="26"/>
      <c r="H5" s="25">
        <v>44637</v>
      </c>
      <c r="K5" s="54"/>
    </row>
    <row r="6" spans="2:11" x14ac:dyDescent="0.25">
      <c r="B6" s="28" t="s">
        <v>70</v>
      </c>
      <c r="C6" t="s">
        <v>6</v>
      </c>
      <c r="D6" s="22" t="s">
        <v>56</v>
      </c>
      <c r="E6" s="58">
        <v>-3000</v>
      </c>
      <c r="F6" s="20">
        <v>44635</v>
      </c>
      <c r="G6" s="20">
        <v>44652</v>
      </c>
      <c r="H6" s="20"/>
      <c r="K6" s="53"/>
    </row>
    <row r="7" spans="2:11" x14ac:dyDescent="0.25">
      <c r="C7" t="s">
        <v>7</v>
      </c>
      <c r="D7" s="22" t="s">
        <v>57</v>
      </c>
      <c r="E7" s="58">
        <v>-106.69</v>
      </c>
      <c r="F7" s="20">
        <v>44635</v>
      </c>
      <c r="G7" s="20">
        <v>44635</v>
      </c>
      <c r="H7" s="20"/>
      <c r="I7" t="s">
        <v>87</v>
      </c>
      <c r="K7" s="53"/>
    </row>
    <row r="8" spans="2:11" x14ac:dyDescent="0.25">
      <c r="C8" t="s">
        <v>7</v>
      </c>
      <c r="D8" s="22" t="s">
        <v>58</v>
      </c>
      <c r="E8" s="58">
        <v>-450.41</v>
      </c>
      <c r="F8" s="20">
        <v>44643</v>
      </c>
      <c r="G8" s="20">
        <v>44643</v>
      </c>
      <c r="H8" s="20"/>
      <c r="I8" t="s">
        <v>88</v>
      </c>
      <c r="K8" s="53"/>
    </row>
    <row r="9" spans="2:11" s="23" customFormat="1" x14ac:dyDescent="0.25">
      <c r="B9" s="28"/>
      <c r="D9" s="24" t="s">
        <v>21</v>
      </c>
      <c r="E9" s="60">
        <v>3557.1</v>
      </c>
      <c r="F9" s="25"/>
      <c r="G9" s="25"/>
      <c r="H9" s="25">
        <v>44671</v>
      </c>
      <c r="K9" s="54"/>
    </row>
    <row r="10" spans="2:11" x14ac:dyDescent="0.25">
      <c r="B10" s="28" t="s">
        <v>71</v>
      </c>
      <c r="C10" t="s">
        <v>6</v>
      </c>
      <c r="D10" s="22" t="s">
        <v>59</v>
      </c>
      <c r="E10" s="58">
        <v>-3000</v>
      </c>
      <c r="F10" s="20">
        <v>44669</v>
      </c>
      <c r="G10" s="20">
        <v>44682</v>
      </c>
      <c r="H10" s="20"/>
      <c r="K10" s="53"/>
    </row>
    <row r="11" spans="2:11" s="23" customFormat="1" x14ac:dyDescent="0.25">
      <c r="B11" s="28"/>
      <c r="D11" s="24" t="s">
        <v>21</v>
      </c>
      <c r="E11" s="60">
        <v>3000</v>
      </c>
      <c r="F11" s="25"/>
      <c r="G11" s="25"/>
      <c r="H11" s="25">
        <v>44750</v>
      </c>
      <c r="K11" s="54"/>
    </row>
    <row r="12" spans="2:11" x14ac:dyDescent="0.25">
      <c r="B12" s="28" t="s">
        <v>72</v>
      </c>
      <c r="C12" t="s">
        <v>6</v>
      </c>
      <c r="D12" s="22" t="s">
        <v>60</v>
      </c>
      <c r="E12" s="58">
        <v>-3000</v>
      </c>
      <c r="F12" s="20">
        <v>44707</v>
      </c>
      <c r="G12" s="20">
        <v>44713</v>
      </c>
      <c r="H12" s="20"/>
      <c r="K12" s="53"/>
    </row>
    <row r="13" spans="2:11" s="23" customFormat="1" x14ac:dyDescent="0.25">
      <c r="B13" s="28"/>
      <c r="D13" s="24" t="s">
        <v>21</v>
      </c>
      <c r="E13" s="60">
        <v>3000</v>
      </c>
      <c r="F13" s="25"/>
      <c r="G13" s="25"/>
      <c r="H13" s="25">
        <v>44781</v>
      </c>
      <c r="K13" s="54"/>
    </row>
    <row r="14" spans="2:11" x14ac:dyDescent="0.25">
      <c r="B14" s="28" t="s">
        <v>73</v>
      </c>
      <c r="C14" t="s">
        <v>6</v>
      </c>
      <c r="D14" s="22" t="s">
        <v>61</v>
      </c>
      <c r="E14" s="58">
        <v>-3000</v>
      </c>
      <c r="F14" s="20">
        <v>44728</v>
      </c>
      <c r="G14" s="20">
        <v>44743</v>
      </c>
      <c r="H14" s="20"/>
      <c r="K14" s="53"/>
    </row>
    <row r="15" spans="2:11" x14ac:dyDescent="0.25">
      <c r="B15" s="28" t="s">
        <v>74</v>
      </c>
      <c r="C15" t="s">
        <v>6</v>
      </c>
      <c r="D15" s="36" t="s">
        <v>63</v>
      </c>
      <c r="E15" s="58">
        <v>-3000</v>
      </c>
      <c r="F15" s="20">
        <v>44757</v>
      </c>
      <c r="G15" s="20">
        <v>44774</v>
      </c>
      <c r="H15" s="20"/>
      <c r="K15" s="53"/>
    </row>
    <row r="16" spans="2:11" x14ac:dyDescent="0.25">
      <c r="C16" t="s">
        <v>7</v>
      </c>
      <c r="D16" s="22" t="s">
        <v>62</v>
      </c>
      <c r="E16" s="58">
        <v>-194.99</v>
      </c>
      <c r="F16" s="20">
        <v>44757</v>
      </c>
      <c r="G16" s="20">
        <v>44757</v>
      </c>
      <c r="H16" s="20"/>
      <c r="I16" t="s">
        <v>89</v>
      </c>
      <c r="K16" s="53"/>
    </row>
    <row r="17" spans="2:11" s="23" customFormat="1" x14ac:dyDescent="0.25">
      <c r="B17" s="28"/>
      <c r="D17" s="24" t="s">
        <v>21</v>
      </c>
      <c r="E17" s="60">
        <v>3194.99</v>
      </c>
      <c r="F17" s="25"/>
      <c r="G17" s="25"/>
      <c r="H17" s="25">
        <v>44804</v>
      </c>
      <c r="K17" s="54"/>
    </row>
    <row r="18" spans="2:11" s="23" customFormat="1" x14ac:dyDescent="0.25">
      <c r="B18" s="28"/>
      <c r="D18" s="24" t="s">
        <v>21</v>
      </c>
      <c r="E18" s="60">
        <v>3000</v>
      </c>
      <c r="F18" s="25"/>
      <c r="G18" s="25"/>
      <c r="H18" s="25">
        <v>44818</v>
      </c>
      <c r="K18" s="54"/>
    </row>
    <row r="19" spans="2:11" x14ac:dyDescent="0.25">
      <c r="B19" s="28" t="s">
        <v>47</v>
      </c>
      <c r="C19" t="s">
        <v>5</v>
      </c>
      <c r="D19" s="22" t="s">
        <v>64</v>
      </c>
      <c r="E19" s="58">
        <v>-2000</v>
      </c>
      <c r="F19" s="20">
        <v>44805</v>
      </c>
      <c r="G19" s="20">
        <v>44805</v>
      </c>
      <c r="H19" s="20"/>
      <c r="K19" s="53"/>
    </row>
    <row r="20" spans="2:11" s="23" customFormat="1" x14ac:dyDescent="0.25">
      <c r="B20" s="28"/>
      <c r="D20" s="24" t="s">
        <v>21</v>
      </c>
      <c r="E20" s="60">
        <v>2000</v>
      </c>
      <c r="F20" s="25"/>
      <c r="G20" s="25"/>
      <c r="H20" s="25">
        <v>44867</v>
      </c>
      <c r="K20" s="54"/>
    </row>
    <row r="21" spans="2:11" x14ac:dyDescent="0.25">
      <c r="B21" s="48" t="s">
        <v>77</v>
      </c>
      <c r="C21" s="49" t="s">
        <v>5</v>
      </c>
      <c r="D21" s="50" t="s">
        <v>65</v>
      </c>
      <c r="E21" s="58">
        <v>-2000</v>
      </c>
      <c r="F21" s="52">
        <v>44835</v>
      </c>
      <c r="G21" s="52">
        <v>44835</v>
      </c>
      <c r="H21" s="25">
        <v>44904</v>
      </c>
      <c r="K21" s="53"/>
    </row>
    <row r="22" spans="2:11" x14ac:dyDescent="0.25">
      <c r="B22" s="48" t="s">
        <v>49</v>
      </c>
      <c r="C22" s="49" t="s">
        <v>5</v>
      </c>
      <c r="D22" s="50" t="s">
        <v>66</v>
      </c>
      <c r="E22" s="58">
        <v>-2000</v>
      </c>
      <c r="F22" s="42">
        <v>44866</v>
      </c>
      <c r="G22" s="42">
        <v>44866</v>
      </c>
      <c r="H22" s="20"/>
      <c r="K22" s="53"/>
    </row>
    <row r="23" spans="2:11" x14ac:dyDescent="0.25">
      <c r="B23" s="48"/>
      <c r="C23" s="49" t="s">
        <v>27</v>
      </c>
      <c r="D23" s="50" t="s">
        <v>67</v>
      </c>
      <c r="E23" s="58">
        <v>-236</v>
      </c>
      <c r="F23" s="42">
        <v>44875</v>
      </c>
      <c r="G23" s="42">
        <v>44875</v>
      </c>
      <c r="H23" s="20"/>
      <c r="I23" t="s">
        <v>87</v>
      </c>
      <c r="K23" s="53"/>
    </row>
    <row r="24" spans="2:11" x14ac:dyDescent="0.25">
      <c r="B24" s="48" t="s">
        <v>50</v>
      </c>
      <c r="C24" s="49" t="s">
        <v>5</v>
      </c>
      <c r="D24" s="50" t="s">
        <v>68</v>
      </c>
      <c r="E24" s="58">
        <v>-2000</v>
      </c>
      <c r="F24" s="42">
        <v>44897</v>
      </c>
      <c r="G24" s="42">
        <v>44896</v>
      </c>
      <c r="H24" s="20"/>
      <c r="K24" s="53"/>
    </row>
    <row r="25" spans="2:11" x14ac:dyDescent="0.25">
      <c r="B25" s="48"/>
      <c r="C25" s="49" t="s">
        <v>42</v>
      </c>
      <c r="D25" s="50" t="s">
        <v>78</v>
      </c>
      <c r="E25" s="58">
        <v>-59</v>
      </c>
      <c r="F25" s="42">
        <v>44897</v>
      </c>
      <c r="G25" s="42">
        <v>44897</v>
      </c>
      <c r="H25" s="20"/>
      <c r="I25" t="s">
        <v>87</v>
      </c>
      <c r="K25" s="53"/>
    </row>
    <row r="26" spans="2:11" x14ac:dyDescent="0.25">
      <c r="B26" s="48"/>
      <c r="C26" s="49" t="s">
        <v>41</v>
      </c>
      <c r="D26" s="50" t="s">
        <v>79</v>
      </c>
      <c r="E26" s="58">
        <v>-768.61</v>
      </c>
      <c r="F26" s="42">
        <v>44897</v>
      </c>
      <c r="G26" s="42">
        <v>44897</v>
      </c>
      <c r="H26" s="20"/>
      <c r="K26" s="53"/>
    </row>
    <row r="27" spans="2:11" x14ac:dyDescent="0.25">
      <c r="B27" s="28" t="s">
        <v>84</v>
      </c>
      <c r="C27" t="s">
        <v>5</v>
      </c>
      <c r="D27" s="22" t="s">
        <v>85</v>
      </c>
      <c r="E27" s="58">
        <v>-2000</v>
      </c>
      <c r="F27" s="20">
        <v>44910</v>
      </c>
      <c r="G27" s="20">
        <v>44927</v>
      </c>
      <c r="H27" s="20"/>
      <c r="K27" s="53"/>
    </row>
    <row r="28" spans="2:11" s="23" customFormat="1" x14ac:dyDescent="0.25">
      <c r="B28" s="28"/>
      <c r="D28" s="24" t="s">
        <v>21</v>
      </c>
      <c r="E28" s="60">
        <v>7063.61</v>
      </c>
      <c r="F28" s="25"/>
      <c r="G28" s="25"/>
      <c r="H28" s="25">
        <v>44916</v>
      </c>
      <c r="K28" s="54"/>
    </row>
    <row r="29" spans="2:11" x14ac:dyDescent="0.25">
      <c r="E29" s="58">
        <f>SUM(E3:E28)</f>
        <v>-2000.0000000000009</v>
      </c>
      <c r="F29" s="20"/>
      <c r="G29" s="20"/>
      <c r="H29" s="20"/>
    </row>
    <row r="30" spans="2:11" x14ac:dyDescent="0.25">
      <c r="E30" s="58"/>
      <c r="F30" s="20"/>
      <c r="G30" s="20"/>
      <c r="H30" s="20"/>
    </row>
    <row r="31" spans="2:11" x14ac:dyDescent="0.25">
      <c r="E31" s="55"/>
      <c r="F31" s="20"/>
      <c r="G31" s="20"/>
      <c r="H31" s="20"/>
    </row>
    <row r="32" spans="2:11" x14ac:dyDescent="0.25">
      <c r="E32" s="55"/>
      <c r="F32" s="20"/>
      <c r="G32" s="20"/>
      <c r="H32" s="20"/>
    </row>
    <row r="33" spans="5:8" x14ac:dyDescent="0.25">
      <c r="E33" s="55"/>
      <c r="F33" s="20"/>
      <c r="G33" s="20"/>
      <c r="H33" s="20"/>
    </row>
    <row r="34" spans="5:8" x14ac:dyDescent="0.25">
      <c r="E34" s="55"/>
      <c r="F34" s="20"/>
      <c r="G34" s="20"/>
      <c r="H34" s="20"/>
    </row>
    <row r="35" spans="5:8" x14ac:dyDescent="0.25">
      <c r="F35" s="20"/>
      <c r="G35" s="20"/>
      <c r="H35" s="20"/>
    </row>
    <row r="36" spans="5:8" x14ac:dyDescent="0.25">
      <c r="F36" s="20"/>
      <c r="G36" s="20"/>
      <c r="H36" s="20"/>
    </row>
    <row r="37" spans="5:8" x14ac:dyDescent="0.25">
      <c r="F37" s="20"/>
      <c r="G37" s="20"/>
      <c r="H37" s="20"/>
    </row>
    <row r="38" spans="5:8" x14ac:dyDescent="0.25">
      <c r="F38" s="20"/>
      <c r="G38" s="20"/>
      <c r="H38" s="20"/>
    </row>
    <row r="39" spans="5:8" x14ac:dyDescent="0.25">
      <c r="F39" s="20"/>
      <c r="G39" s="20"/>
      <c r="H39" s="20"/>
    </row>
    <row r="40" spans="5:8" x14ac:dyDescent="0.25">
      <c r="F40" s="20"/>
      <c r="G40" s="20"/>
      <c r="H40" s="20"/>
    </row>
    <row r="41" spans="5:8" x14ac:dyDescent="0.25">
      <c r="F41" s="20"/>
      <c r="G41" s="20"/>
      <c r="H41" s="20"/>
    </row>
    <row r="42" spans="5:8" x14ac:dyDescent="0.25">
      <c r="F42" s="20"/>
      <c r="G42" s="20"/>
      <c r="H42" s="20"/>
    </row>
    <row r="43" spans="5:8" x14ac:dyDescent="0.25">
      <c r="F43" s="20"/>
      <c r="G43" s="20"/>
      <c r="H43" s="20"/>
    </row>
    <row r="44" spans="5:8" x14ac:dyDescent="0.25">
      <c r="F44" s="20"/>
      <c r="G44" s="20"/>
      <c r="H44" s="20"/>
    </row>
    <row r="45" spans="5:8" x14ac:dyDescent="0.25">
      <c r="F45" s="20"/>
      <c r="G45" s="20"/>
      <c r="H45" s="20"/>
    </row>
    <row r="46" spans="5:8" x14ac:dyDescent="0.25">
      <c r="F46" s="20"/>
      <c r="G46" s="20"/>
      <c r="H46" s="20"/>
    </row>
    <row r="47" spans="5:8" x14ac:dyDescent="0.25">
      <c r="F47" s="20"/>
      <c r="G47" s="20"/>
      <c r="H47" s="20"/>
    </row>
    <row r="48" spans="5:8" x14ac:dyDescent="0.25">
      <c r="F48" s="20"/>
      <c r="G48" s="20"/>
    </row>
    <row r="49" spans="6:7" x14ac:dyDescent="0.25">
      <c r="F49" s="20"/>
      <c r="G49" s="20"/>
    </row>
    <row r="50" spans="6:7" x14ac:dyDescent="0.25">
      <c r="F50" s="20"/>
      <c r="G50" s="20"/>
    </row>
  </sheetData>
  <autoFilter ref="B1:K28" xr:uid="{1A24C57F-0B1E-46A8-B179-06B9D43FD3B3}"/>
  <pageMargins left="0.25" right="0.25" top="0.75" bottom="0.75" header="0.3" footer="0.3"/>
  <pageSetup orientation="landscape" horizontalDpi="4294967293" verticalDpi="4294967293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E1B36E-4420-43B4-AB8B-AE54B3FCE2DC}">
  <sheetPr>
    <pageSetUpPr fitToPage="1"/>
  </sheetPr>
  <dimension ref="B1:K54"/>
  <sheetViews>
    <sheetView topLeftCell="A7" zoomScaleNormal="100" workbookViewId="0">
      <selection activeCell="B5" sqref="B5:D5"/>
    </sheetView>
  </sheetViews>
  <sheetFormatPr defaultRowHeight="15" x14ac:dyDescent="0.25"/>
  <cols>
    <col min="1" max="1" width="8.42578125" customWidth="1"/>
    <col min="2" max="2" width="9.140625" style="28" customWidth="1"/>
    <col min="3" max="3" width="25.7109375" customWidth="1"/>
    <col min="4" max="4" width="14.5703125" style="22" customWidth="1"/>
    <col min="5" max="5" width="12.28515625" style="27" customWidth="1"/>
    <col min="6" max="6" width="15.5703125" style="19" customWidth="1"/>
    <col min="7" max="7" width="12" style="19" customWidth="1"/>
    <col min="8" max="8" width="14.7109375" style="19" customWidth="1"/>
  </cols>
  <sheetData>
    <row r="1" spans="2:11" s="21" customFormat="1" ht="45.75" thickBot="1" x14ac:dyDescent="0.3">
      <c r="B1" s="29" t="s">
        <v>75</v>
      </c>
      <c r="C1" s="30" t="s">
        <v>76</v>
      </c>
      <c r="D1" s="30" t="s">
        <v>52</v>
      </c>
      <c r="E1" s="31" t="s">
        <v>26</v>
      </c>
      <c r="F1" s="32" t="s">
        <v>53</v>
      </c>
      <c r="G1" s="33" t="s">
        <v>44</v>
      </c>
      <c r="H1" s="34" t="s">
        <v>45</v>
      </c>
    </row>
    <row r="2" spans="2:11" x14ac:dyDescent="0.25">
      <c r="F2" s="20"/>
      <c r="G2" s="20"/>
      <c r="H2" s="20"/>
    </row>
    <row r="3" spans="2:11" x14ac:dyDescent="0.25">
      <c r="B3" s="62" t="s">
        <v>90</v>
      </c>
      <c r="C3" t="s">
        <v>5</v>
      </c>
      <c r="D3" s="22" t="s">
        <v>91</v>
      </c>
      <c r="E3" s="59">
        <v>1500</v>
      </c>
      <c r="F3" s="20">
        <v>44545</v>
      </c>
      <c r="G3" s="20">
        <v>44562</v>
      </c>
      <c r="H3" s="20"/>
    </row>
    <row r="4" spans="2:11" x14ac:dyDescent="0.25">
      <c r="B4" s="62"/>
      <c r="E4" s="60">
        <v>1500</v>
      </c>
      <c r="F4" s="20"/>
      <c r="G4" s="20"/>
      <c r="H4" s="25">
        <v>44610</v>
      </c>
    </row>
    <row r="5" spans="2:11" x14ac:dyDescent="0.25">
      <c r="B5" s="28" t="s">
        <v>69</v>
      </c>
      <c r="C5" t="s">
        <v>6</v>
      </c>
      <c r="D5" s="22" t="s">
        <v>54</v>
      </c>
      <c r="E5" s="56">
        <v>-3000</v>
      </c>
      <c r="F5" s="20">
        <v>44607</v>
      </c>
      <c r="G5" s="20">
        <v>44621</v>
      </c>
      <c r="H5" s="20"/>
      <c r="K5" s="53"/>
    </row>
    <row r="6" spans="2:11" x14ac:dyDescent="0.25">
      <c r="C6" t="s">
        <v>7</v>
      </c>
      <c r="D6" s="22" t="s">
        <v>55</v>
      </c>
      <c r="E6" s="56">
        <v>-850</v>
      </c>
      <c r="F6" s="20">
        <v>44613</v>
      </c>
      <c r="G6" s="20">
        <v>44621</v>
      </c>
      <c r="H6" s="20"/>
      <c r="I6" t="s">
        <v>86</v>
      </c>
      <c r="K6" s="53"/>
    </row>
    <row r="7" spans="2:11" s="24" customFormat="1" x14ac:dyDescent="0.25">
      <c r="B7" s="28"/>
      <c r="D7" s="24" t="s">
        <v>21</v>
      </c>
      <c r="E7" s="57">
        <v>3850</v>
      </c>
      <c r="F7" s="26"/>
      <c r="G7" s="26"/>
      <c r="H7" s="25">
        <v>44637</v>
      </c>
      <c r="K7" s="54"/>
    </row>
    <row r="8" spans="2:11" x14ac:dyDescent="0.25">
      <c r="B8" s="28" t="s">
        <v>70</v>
      </c>
      <c r="C8" t="s">
        <v>6</v>
      </c>
      <c r="D8" s="22" t="s">
        <v>56</v>
      </c>
      <c r="E8" s="56">
        <v>-3000</v>
      </c>
      <c r="F8" s="20">
        <v>44635</v>
      </c>
      <c r="G8" s="20">
        <v>44652</v>
      </c>
      <c r="H8" s="20"/>
      <c r="K8" s="53"/>
    </row>
    <row r="9" spans="2:11" x14ac:dyDescent="0.25">
      <c r="C9" t="s">
        <v>7</v>
      </c>
      <c r="D9" s="22" t="s">
        <v>57</v>
      </c>
      <c r="E9" s="56">
        <v>-106.69</v>
      </c>
      <c r="F9" s="20">
        <v>44635</v>
      </c>
      <c r="G9" s="20">
        <v>44635</v>
      </c>
      <c r="H9" s="20"/>
      <c r="I9" t="s">
        <v>87</v>
      </c>
      <c r="K9" s="53"/>
    </row>
    <row r="10" spans="2:11" x14ac:dyDescent="0.25">
      <c r="C10" t="s">
        <v>7</v>
      </c>
      <c r="D10" s="22" t="s">
        <v>58</v>
      </c>
      <c r="E10" s="56">
        <v>-450.41</v>
      </c>
      <c r="F10" s="20">
        <v>44643</v>
      </c>
      <c r="G10" s="20">
        <v>44643</v>
      </c>
      <c r="H10" s="20"/>
      <c r="I10" t="s">
        <v>88</v>
      </c>
      <c r="K10" s="53"/>
    </row>
    <row r="11" spans="2:11" s="23" customFormat="1" x14ac:dyDescent="0.25">
      <c r="B11" s="28"/>
      <c r="D11" s="24" t="s">
        <v>21</v>
      </c>
      <c r="E11" s="57">
        <v>3557.1</v>
      </c>
      <c r="F11" s="25"/>
      <c r="G11" s="25"/>
      <c r="H11" s="25">
        <v>44671</v>
      </c>
      <c r="K11" s="54"/>
    </row>
    <row r="12" spans="2:11" x14ac:dyDescent="0.25">
      <c r="B12" s="28" t="s">
        <v>71</v>
      </c>
      <c r="C12" t="s">
        <v>6</v>
      </c>
      <c r="D12" s="22" t="s">
        <v>59</v>
      </c>
      <c r="E12" s="56">
        <v>-3000</v>
      </c>
      <c r="F12" s="20">
        <v>44669</v>
      </c>
      <c r="G12" s="20">
        <v>44682</v>
      </c>
      <c r="H12" s="20"/>
      <c r="K12" s="53"/>
    </row>
    <row r="13" spans="2:11" s="23" customFormat="1" x14ac:dyDescent="0.25">
      <c r="B13" s="28"/>
      <c r="D13" s="24" t="s">
        <v>21</v>
      </c>
      <c r="E13" s="57">
        <v>3000</v>
      </c>
      <c r="F13" s="25"/>
      <c r="G13" s="25"/>
      <c r="H13" s="25">
        <v>44750</v>
      </c>
      <c r="K13" s="54"/>
    </row>
    <row r="14" spans="2:11" x14ac:dyDescent="0.25">
      <c r="B14" s="28" t="s">
        <v>72</v>
      </c>
      <c r="C14" t="s">
        <v>6</v>
      </c>
      <c r="D14" s="22" t="s">
        <v>60</v>
      </c>
      <c r="E14" s="56">
        <v>-3000</v>
      </c>
      <c r="F14" s="20">
        <v>44707</v>
      </c>
      <c r="G14" s="20">
        <v>44713</v>
      </c>
      <c r="H14" s="20"/>
      <c r="K14" s="53"/>
    </row>
    <row r="15" spans="2:11" s="23" customFormat="1" x14ac:dyDescent="0.25">
      <c r="B15" s="28"/>
      <c r="D15" s="24" t="s">
        <v>21</v>
      </c>
      <c r="E15" s="57">
        <v>3000</v>
      </c>
      <c r="F15" s="25"/>
      <c r="G15" s="25"/>
      <c r="H15" s="25">
        <v>44781</v>
      </c>
      <c r="K15" s="54"/>
    </row>
    <row r="16" spans="2:11" x14ac:dyDescent="0.25">
      <c r="B16" s="28" t="s">
        <v>73</v>
      </c>
      <c r="C16" t="s">
        <v>6</v>
      </c>
      <c r="D16" s="22" t="s">
        <v>61</v>
      </c>
      <c r="E16" s="56">
        <v>-3000</v>
      </c>
      <c r="F16" s="20">
        <v>44728</v>
      </c>
      <c r="G16" s="20">
        <v>44743</v>
      </c>
      <c r="H16" s="20"/>
      <c r="K16" s="53"/>
    </row>
    <row r="17" spans="2:11" x14ac:dyDescent="0.25">
      <c r="B17" s="28" t="s">
        <v>74</v>
      </c>
      <c r="C17" t="s">
        <v>6</v>
      </c>
      <c r="D17" s="36" t="s">
        <v>63</v>
      </c>
      <c r="E17" s="56">
        <v>-3000</v>
      </c>
      <c r="F17" s="20">
        <v>44757</v>
      </c>
      <c r="G17" s="20">
        <v>44774</v>
      </c>
      <c r="H17" s="20"/>
      <c r="K17" s="53"/>
    </row>
    <row r="18" spans="2:11" x14ac:dyDescent="0.25">
      <c r="C18" t="s">
        <v>7</v>
      </c>
      <c r="D18" s="22" t="s">
        <v>62</v>
      </c>
      <c r="E18" s="56">
        <v>-194.99</v>
      </c>
      <c r="F18" s="20">
        <v>44757</v>
      </c>
      <c r="G18" s="20">
        <v>44757</v>
      </c>
      <c r="H18" s="20"/>
      <c r="I18" t="s">
        <v>89</v>
      </c>
      <c r="K18" s="53"/>
    </row>
    <row r="19" spans="2:11" s="23" customFormat="1" x14ac:dyDescent="0.25">
      <c r="B19" s="28"/>
      <c r="D19" s="24" t="s">
        <v>21</v>
      </c>
      <c r="E19" s="57">
        <v>3194.99</v>
      </c>
      <c r="F19" s="25"/>
      <c r="G19" s="25"/>
      <c r="H19" s="25">
        <v>44804</v>
      </c>
      <c r="K19" s="54"/>
    </row>
    <row r="20" spans="2:11" s="23" customFormat="1" x14ac:dyDescent="0.25">
      <c r="B20" s="28"/>
      <c r="D20" s="24" t="s">
        <v>21</v>
      </c>
      <c r="E20" s="57">
        <v>3000</v>
      </c>
      <c r="F20" s="25"/>
      <c r="G20" s="25"/>
      <c r="H20" s="25">
        <v>44818</v>
      </c>
      <c r="K20" s="54"/>
    </row>
    <row r="21" spans="2:11" x14ac:dyDescent="0.25">
      <c r="B21" s="28" t="s">
        <v>47</v>
      </c>
      <c r="C21" t="s">
        <v>5</v>
      </c>
      <c r="D21" s="22" t="s">
        <v>64</v>
      </c>
      <c r="E21" s="56">
        <v>-2000</v>
      </c>
      <c r="F21" s="20">
        <v>44805</v>
      </c>
      <c r="G21" s="20">
        <v>44805</v>
      </c>
      <c r="H21" s="20"/>
      <c r="K21" s="53"/>
    </row>
    <row r="22" spans="2:11" s="23" customFormat="1" x14ac:dyDescent="0.25">
      <c r="B22" s="28"/>
      <c r="D22" s="24" t="s">
        <v>21</v>
      </c>
      <c r="E22" s="57">
        <v>2000</v>
      </c>
      <c r="F22" s="25"/>
      <c r="G22" s="25"/>
      <c r="H22" s="25">
        <v>44867</v>
      </c>
      <c r="K22" s="54"/>
    </row>
    <row r="23" spans="2:11" x14ac:dyDescent="0.25">
      <c r="B23" s="48" t="s">
        <v>77</v>
      </c>
      <c r="C23" s="49" t="s">
        <v>5</v>
      </c>
      <c r="D23" s="50" t="s">
        <v>65</v>
      </c>
      <c r="E23" s="58">
        <v>-2000</v>
      </c>
      <c r="F23" s="52">
        <v>44835</v>
      </c>
      <c r="G23" s="52">
        <v>44835</v>
      </c>
      <c r="H23" s="25"/>
      <c r="K23" s="53"/>
    </row>
    <row r="24" spans="2:11" x14ac:dyDescent="0.25">
      <c r="B24" s="48"/>
      <c r="C24" s="49"/>
      <c r="D24" s="50"/>
      <c r="E24" s="60">
        <v>2000</v>
      </c>
      <c r="F24" s="52"/>
      <c r="G24" s="52"/>
      <c r="H24" s="25">
        <v>44904</v>
      </c>
      <c r="K24" s="53"/>
    </row>
    <row r="25" spans="2:11" x14ac:dyDescent="0.25">
      <c r="B25" s="48" t="s">
        <v>49</v>
      </c>
      <c r="C25" s="49" t="s">
        <v>5</v>
      </c>
      <c r="D25" s="50" t="s">
        <v>66</v>
      </c>
      <c r="E25" s="58">
        <v>-2000</v>
      </c>
      <c r="F25" s="52">
        <v>44866</v>
      </c>
      <c r="G25" s="52">
        <v>44866</v>
      </c>
      <c r="H25" s="20"/>
      <c r="K25" s="53"/>
    </row>
    <row r="26" spans="2:11" x14ac:dyDescent="0.25">
      <c r="B26" s="48"/>
      <c r="C26" s="49" t="s">
        <v>27</v>
      </c>
      <c r="D26" s="50" t="s">
        <v>67</v>
      </c>
      <c r="E26" s="58">
        <v>-236</v>
      </c>
      <c r="F26" s="52">
        <v>44875</v>
      </c>
      <c r="G26" s="52">
        <v>44875</v>
      </c>
      <c r="H26" s="20"/>
      <c r="I26" t="s">
        <v>87</v>
      </c>
      <c r="K26" s="53"/>
    </row>
    <row r="27" spans="2:11" x14ac:dyDescent="0.25">
      <c r="B27" s="48" t="s">
        <v>50</v>
      </c>
      <c r="C27" s="49" t="s">
        <v>5</v>
      </c>
      <c r="D27" s="50" t="s">
        <v>68</v>
      </c>
      <c r="E27" s="58">
        <v>-2000</v>
      </c>
      <c r="F27" s="52">
        <v>44897</v>
      </c>
      <c r="G27" s="52">
        <v>44896</v>
      </c>
      <c r="H27" s="20"/>
      <c r="K27" s="53"/>
    </row>
    <row r="28" spans="2:11" x14ac:dyDescent="0.25">
      <c r="B28" s="48"/>
      <c r="C28" s="49" t="s">
        <v>42</v>
      </c>
      <c r="D28" s="50" t="s">
        <v>78</v>
      </c>
      <c r="E28" s="58">
        <v>-59</v>
      </c>
      <c r="F28" s="52">
        <v>44897</v>
      </c>
      <c r="G28" s="52">
        <v>44897</v>
      </c>
      <c r="H28" s="20"/>
      <c r="I28" t="s">
        <v>87</v>
      </c>
      <c r="K28" s="53"/>
    </row>
    <row r="29" spans="2:11" x14ac:dyDescent="0.25">
      <c r="B29" s="48"/>
      <c r="C29" s="49" t="s">
        <v>41</v>
      </c>
      <c r="D29" s="50" t="s">
        <v>79</v>
      </c>
      <c r="E29" s="58">
        <v>-768.61</v>
      </c>
      <c r="F29" s="52">
        <v>44897</v>
      </c>
      <c r="G29" s="52">
        <v>44897</v>
      </c>
      <c r="H29" s="20"/>
      <c r="K29" s="53"/>
    </row>
    <row r="30" spans="2:11" x14ac:dyDescent="0.25">
      <c r="B30" s="28" t="s">
        <v>84</v>
      </c>
      <c r="C30" t="s">
        <v>5</v>
      </c>
      <c r="D30" s="22" t="s">
        <v>85</v>
      </c>
      <c r="E30" s="56">
        <v>-2000</v>
      </c>
      <c r="F30" s="20">
        <v>44910</v>
      </c>
      <c r="G30" s="20">
        <v>44927</v>
      </c>
      <c r="H30" s="20"/>
      <c r="K30" s="53"/>
    </row>
    <row r="31" spans="2:11" s="23" customFormat="1" x14ac:dyDescent="0.25">
      <c r="B31" s="28"/>
      <c r="D31" s="24" t="s">
        <v>21</v>
      </c>
      <c r="E31" s="60">
        <v>7063.61</v>
      </c>
      <c r="F31" s="25"/>
      <c r="G31" s="25"/>
      <c r="H31" s="25">
        <v>44916</v>
      </c>
      <c r="K31" s="54"/>
    </row>
    <row r="32" spans="2:11" x14ac:dyDescent="0.25">
      <c r="E32" s="56"/>
      <c r="F32" s="20"/>
      <c r="G32" s="20"/>
      <c r="H32" s="20"/>
    </row>
    <row r="34" spans="5:8" x14ac:dyDescent="0.25">
      <c r="E34" s="53"/>
      <c r="F34" s="20"/>
      <c r="G34" s="20"/>
      <c r="H34" s="20"/>
    </row>
    <row r="35" spans="5:8" x14ac:dyDescent="0.25">
      <c r="E35" s="53"/>
      <c r="F35" s="20"/>
      <c r="G35" s="20"/>
      <c r="H35" s="20"/>
    </row>
    <row r="36" spans="5:8" x14ac:dyDescent="0.25">
      <c r="E36" s="53"/>
      <c r="F36" s="20"/>
      <c r="G36" s="20"/>
      <c r="H36" s="20"/>
    </row>
    <row r="37" spans="5:8" x14ac:dyDescent="0.25">
      <c r="E37" s="53"/>
      <c r="F37" s="20"/>
      <c r="G37" s="20"/>
      <c r="H37" s="20"/>
    </row>
    <row r="38" spans="5:8" x14ac:dyDescent="0.25">
      <c r="E38" s="53"/>
      <c r="F38" s="20"/>
      <c r="G38" s="20"/>
      <c r="H38" s="20"/>
    </row>
    <row r="39" spans="5:8" x14ac:dyDescent="0.25">
      <c r="F39" s="20"/>
      <c r="G39" s="20"/>
      <c r="H39" s="20"/>
    </row>
    <row r="40" spans="5:8" x14ac:dyDescent="0.25">
      <c r="F40" s="20"/>
      <c r="G40" s="20"/>
      <c r="H40" s="20"/>
    </row>
    <row r="41" spans="5:8" x14ac:dyDescent="0.25">
      <c r="F41" s="20"/>
      <c r="G41" s="20"/>
      <c r="H41" s="20"/>
    </row>
    <row r="42" spans="5:8" x14ac:dyDescent="0.25">
      <c r="F42" s="20"/>
      <c r="G42" s="20"/>
      <c r="H42" s="20"/>
    </row>
    <row r="43" spans="5:8" x14ac:dyDescent="0.25">
      <c r="F43" s="20"/>
      <c r="G43" s="20"/>
      <c r="H43" s="20"/>
    </row>
    <row r="44" spans="5:8" x14ac:dyDescent="0.25">
      <c r="F44" s="20"/>
      <c r="G44" s="20"/>
      <c r="H44" s="20"/>
    </row>
    <row r="45" spans="5:8" x14ac:dyDescent="0.25">
      <c r="F45" s="20"/>
      <c r="G45" s="20"/>
      <c r="H45" s="20"/>
    </row>
    <row r="46" spans="5:8" x14ac:dyDescent="0.25">
      <c r="F46" s="20"/>
      <c r="G46" s="20"/>
      <c r="H46" s="20"/>
    </row>
    <row r="47" spans="5:8" x14ac:dyDescent="0.25">
      <c r="F47" s="20"/>
      <c r="G47" s="20"/>
      <c r="H47" s="20"/>
    </row>
    <row r="48" spans="5:8" x14ac:dyDescent="0.25">
      <c r="F48" s="20"/>
      <c r="G48" s="20"/>
      <c r="H48" s="20"/>
    </row>
    <row r="49" spans="2:11" x14ac:dyDescent="0.25">
      <c r="F49" s="20"/>
      <c r="G49" s="20"/>
      <c r="H49" s="20"/>
    </row>
    <row r="50" spans="2:11" x14ac:dyDescent="0.25">
      <c r="F50" s="20"/>
      <c r="G50" s="20"/>
      <c r="H50" s="20"/>
    </row>
    <row r="51" spans="2:11" x14ac:dyDescent="0.25">
      <c r="F51" s="20"/>
      <c r="G51" s="20"/>
      <c r="H51" s="20"/>
    </row>
    <row r="52" spans="2:11" x14ac:dyDescent="0.25">
      <c r="F52" s="20"/>
      <c r="G52" s="20"/>
    </row>
    <row r="53" spans="2:11" s="19" customFormat="1" x14ac:dyDescent="0.25">
      <c r="B53" s="28"/>
      <c r="C53"/>
      <c r="D53" s="22"/>
      <c r="E53" s="27"/>
      <c r="F53" s="20"/>
      <c r="G53" s="20"/>
      <c r="I53"/>
      <c r="J53"/>
      <c r="K53"/>
    </row>
    <row r="54" spans="2:11" s="19" customFormat="1" x14ac:dyDescent="0.25">
      <c r="B54" s="28"/>
      <c r="C54"/>
      <c r="D54" s="22"/>
      <c r="E54" s="27"/>
      <c r="F54" s="20"/>
      <c r="G54" s="20"/>
      <c r="I54"/>
      <c r="J54"/>
      <c r="K54"/>
    </row>
  </sheetData>
  <autoFilter ref="B1:K31" xr:uid="{1A24C57F-0B1E-46A8-B179-06B9D43FD3B3}"/>
  <pageMargins left="0.25" right="0.25" top="0.75" bottom="0.75" header="0.3" footer="0.3"/>
  <pageSetup orientation="landscape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PARA Inv Recon 29JUN22</vt:lpstr>
      <vt:lpstr>PARA Inv Recon 20JUL22</vt:lpstr>
      <vt:lpstr>230313 - LRC Reconciliation</vt:lpstr>
      <vt:lpstr>Sheet1</vt:lpstr>
      <vt:lpstr>PARA Inv Recon 02DEC22</vt:lpstr>
      <vt:lpstr>PARA Inv Recon 05DEC22</vt:lpstr>
      <vt:lpstr>PARA Inv Recon 12DEC22</vt:lpstr>
      <vt:lpstr>PARA Inv Recon 15DEC22</vt:lpstr>
      <vt:lpstr>PARA Inv Recon 22DEC22</vt:lpstr>
      <vt:lpstr>PARA Inv Recon 28DEC22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Hal Adams</dc:creator>
  <cp:lastModifiedBy>Lee Carlson</cp:lastModifiedBy>
  <cp:lastPrinted>2022-12-28T19:16:15Z</cp:lastPrinted>
  <dcterms:created xsi:type="dcterms:W3CDTF">2022-06-29T16:35:38Z</dcterms:created>
  <dcterms:modified xsi:type="dcterms:W3CDTF">2023-05-01T13:43:50Z</dcterms:modified>
</cp:coreProperties>
</file>