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"/>
    </mc:Choice>
  </mc:AlternateContent>
  <xr:revisionPtr revIDLastSave="0" documentId="13_ncr:1_{D7BAEB94-8FE1-4FEB-B578-A857485A0A83}" xr6:coauthVersionLast="47" xr6:coauthVersionMax="47" xr10:uidLastSave="{00000000-0000-0000-0000-000000000000}"/>
  <bookViews>
    <workbookView xWindow="-120" yWindow="-120" windowWidth="19440" windowHeight="15150" xr2:uid="{77A79111-79B1-4995-A13D-91A357F06008}"/>
  </bookViews>
  <sheets>
    <sheet name="Sheet1" sheetId="1" r:id="rId1"/>
    <sheet name="22060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5" i="2"/>
  <c r="A16" i="2"/>
  <c r="A18" i="2"/>
  <c r="A19" i="2"/>
  <c r="A20" i="2"/>
  <c r="A21" i="2"/>
  <c r="A2" i="2"/>
</calcChain>
</file>

<file path=xl/sharedStrings.xml><?xml version="1.0" encoding="utf-8"?>
<sst xmlns="http://schemas.openxmlformats.org/spreadsheetml/2006/main" count="232" uniqueCount="116">
  <si>
    <t>Exterior Lighting Upgrade</t>
  </si>
  <si>
    <t>Wichita Aerospace</t>
  </si>
  <si>
    <t>Test Report, Compliance Package in Work</t>
  </si>
  <si>
    <t>Dual TB44 Battery</t>
  </si>
  <si>
    <t>Finnoff Aviation</t>
  </si>
  <si>
    <t>Project Rework for TB40</t>
  </si>
  <si>
    <t>TCAS II IVSI Replacement STC</t>
  </si>
  <si>
    <t>Southeast Aerospace</t>
  </si>
  <si>
    <t>Awaiting Test Plan Approvals, Installation / Conformity</t>
  </si>
  <si>
    <t>GI 275 Electrical Standby</t>
  </si>
  <si>
    <t>True Blue Power TB40</t>
  </si>
  <si>
    <t>Mid-Continent Instruments</t>
  </si>
  <si>
    <t>Addressing PSCP Comments</t>
  </si>
  <si>
    <t>EMB-120 Engine Instruments STC</t>
  </si>
  <si>
    <t>Berry Aviation</t>
  </si>
  <si>
    <t>PSCP Submitted, Design Phase</t>
  </si>
  <si>
    <t>FDL-DB STC</t>
  </si>
  <si>
    <t>FreeFlight Systems</t>
  </si>
  <si>
    <t>Addressing PSCP Comments / FF Software Change</t>
  </si>
  <si>
    <t>G200 DFDAU Flight Data Recorder Interface</t>
  </si>
  <si>
    <t>Curtiss Wright</t>
  </si>
  <si>
    <t>PSCP in Work</t>
  </si>
  <si>
    <t>TSO Accelerometer for Fortress FDR</t>
  </si>
  <si>
    <t>Texas Aerospace</t>
  </si>
  <si>
    <t>Prototyping</t>
  </si>
  <si>
    <t>Component Qualification DO-160 / Flammability Special Project</t>
  </si>
  <si>
    <t>Gulfstream Aerospace</t>
  </si>
  <si>
    <t>XX RIP XX</t>
  </si>
  <si>
    <t>ST01070DE CVR AML Expansion</t>
  </si>
  <si>
    <t>SoCal Jets</t>
  </si>
  <si>
    <t>PSCP Submitted</t>
  </si>
  <si>
    <t>Test Plans in Review</t>
  </si>
  <si>
    <t>Thrust Reverser Actuators Test Stand</t>
  </si>
  <si>
    <t>Talon Air</t>
  </si>
  <si>
    <t>In Testing / Waiting for actuator parts</t>
  </si>
  <si>
    <t>Lear 60 AC Power System STC Support</t>
  </si>
  <si>
    <t>ATSI</t>
  </si>
  <si>
    <t>Kickoff</t>
  </si>
  <si>
    <t>TX56 VHF Nav-Com Part 23 AML</t>
  </si>
  <si>
    <t>Trig Avionics</t>
  </si>
  <si>
    <t>PSCP Development</t>
  </si>
  <si>
    <t>MD-835 F90 AML Expansion</t>
  </si>
  <si>
    <t>Application Submitted *Stored in Engineering Drive</t>
  </si>
  <si>
    <t>TB14 Main Ship Battery Part 23 AML</t>
  </si>
  <si>
    <t>TS60 Emergency Power Supply</t>
  </si>
  <si>
    <t>DAC International</t>
  </si>
  <si>
    <t>STC Issued, Foreign Validations</t>
  </si>
  <si>
    <t>BendixKing Aerocruze Autopilot 100</t>
  </si>
  <si>
    <t>Duncan Aviation</t>
  </si>
  <si>
    <t>Amendment Issued / Later Approved Data Submitted</t>
  </si>
  <si>
    <t>Bonanza Cabin Heaters STC</t>
  </si>
  <si>
    <t>Bascom Hunter</t>
  </si>
  <si>
    <t>project</t>
  </si>
  <si>
    <t>Client</t>
  </si>
  <si>
    <t>Peregrine Project</t>
  </si>
  <si>
    <t>FAA</t>
  </si>
  <si>
    <t>Phase2</t>
  </si>
  <si>
    <t>Caravan DAA Sensor</t>
  </si>
  <si>
    <t>XWing / Answer Engineering</t>
  </si>
  <si>
    <t>P1391</t>
  </si>
  <si>
    <t>P1216</t>
  </si>
  <si>
    <t>P1380</t>
  </si>
  <si>
    <t>P1379</t>
  </si>
  <si>
    <t>P1398</t>
  </si>
  <si>
    <t>P1413</t>
  </si>
  <si>
    <t>P1206</t>
  </si>
  <si>
    <t>P1431</t>
  </si>
  <si>
    <t>P1396 FDR Accelerometer</t>
  </si>
  <si>
    <t>P1433</t>
  </si>
  <si>
    <t>P1424</t>
  </si>
  <si>
    <t>P1364</t>
  </si>
  <si>
    <t>P1374</t>
  </si>
  <si>
    <t>P1447</t>
  </si>
  <si>
    <t>P1449</t>
  </si>
  <si>
    <t>P1444</t>
  </si>
  <si>
    <t>P1450</t>
  </si>
  <si>
    <t>P1305</t>
  </si>
  <si>
    <t>P1285</t>
  </si>
  <si>
    <t>P1457</t>
  </si>
  <si>
    <t>ST06776WI-A</t>
  </si>
  <si>
    <t>SA07651DE-A</t>
  </si>
  <si>
    <t>ST06767WI-T</t>
  </si>
  <si>
    <t>ST06793WI-T</t>
  </si>
  <si>
    <t>ST06791WI-T</t>
  </si>
  <si>
    <t>ST07728DE-T</t>
  </si>
  <si>
    <t>ST07720DE-T</t>
  </si>
  <si>
    <t>TBD</t>
  </si>
  <si>
    <t>N/A</t>
  </si>
  <si>
    <t>ST07734DE-T / ST01070DE</t>
  </si>
  <si>
    <t>SA06824WI-A</t>
  </si>
  <si>
    <t>ST07680DE-T</t>
  </si>
  <si>
    <t>SA10462CH-A</t>
  </si>
  <si>
    <t>Category</t>
  </si>
  <si>
    <t>Lighting</t>
  </si>
  <si>
    <t>Power</t>
  </si>
  <si>
    <t>Recorder</t>
  </si>
  <si>
    <t>Battery</t>
  </si>
  <si>
    <t>Cockpit Displays</t>
  </si>
  <si>
    <t>Test Equipment</t>
  </si>
  <si>
    <t>Avionics</t>
  </si>
  <si>
    <t>Systems</t>
  </si>
  <si>
    <t>Air Tractor TB60 STC</t>
  </si>
  <si>
    <t>Awaiting STC</t>
  </si>
  <si>
    <t>Testing Complete, Compliance Package in Work</t>
  </si>
  <si>
    <t>Awaiting GTP Approval</t>
  </si>
  <si>
    <t>Awaiting PSCP Concurrence, Substantiation Documents in Work</t>
  </si>
  <si>
    <t>PSCP Revision in Work, Need final specs from Howell</t>
  </si>
  <si>
    <t>Application Submitted</t>
  </si>
  <si>
    <t>Qualification Testing In Progress</t>
  </si>
  <si>
    <t>PSCP Submitted, Limitations Question Pending</t>
  </si>
  <si>
    <t>Wipaire</t>
  </si>
  <si>
    <t>On Hold</t>
  </si>
  <si>
    <t>STC Issued, PMA Application Submitted</t>
  </si>
  <si>
    <t>P1465</t>
  </si>
  <si>
    <t>Phase</t>
  </si>
  <si>
    <t>ST07734DE-T
ST01070DE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</si>
</sst>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15"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73EF57-F8D0-4B6B-82B7-B7A0B2FD0636}" name="Table1" displayName="Table1" ref="A1:F21" totalsRowShown="0" dataDxfId="14">
  <autoFilter ref="A1:F21" xr:uid="{8173EF57-F8D0-4B6B-82B7-B7A0B2FD0636}"/>
  <sortState xmlns:xlrd2="http://schemas.microsoft.com/office/spreadsheetml/2017/richdata2" ref="A2:F21">
    <sortCondition ref="A1:A21"/>
  </sortState>
  <tableColumns count="6">
    <tableColumn id="7" xr3:uid="{21E473E8-AF84-4FCB-BA36-0D254B796FB9}" name="Category" dataDxfId="13"/>
    <tableColumn id="1" xr3:uid="{84DCA675-35FD-42AD-83B0-CA5C4CA575EE}" name="project" dataDxfId="12"/>
    <tableColumn id="2" xr3:uid="{F3AD84C0-F0EF-4C7A-90BD-441AF3F41DF7}" name="Client" dataDxfId="11"/>
    <tableColumn id="3" xr3:uid="{CD475F46-1E17-41C7-97A7-5F4148BBB386}" name="Peregrine Project" dataDxfId="10"/>
    <tableColumn id="4" xr3:uid="{E78852D4-5FE7-4CA6-A74A-8133A8A525AC}" name="FAA" dataDxfId="9"/>
    <tableColumn id="6" xr3:uid="{9FE07243-0309-49DF-86CE-82B2E1FA1163}" name="Phase2" dataDxfId="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CFD6BF-6804-44B4-A111-12F12AF6092C}" name="Table2" displayName="Table2" ref="A1:F21" totalsRowShown="0" headerRowDxfId="4" dataDxfId="3">
  <autoFilter ref="A1:F21" xr:uid="{02CFD6BF-6804-44B4-A111-12F12AF6092C}"/>
  <tableColumns count="6">
    <tableColumn id="1" xr3:uid="{543A15B0-E0A8-4B5E-AF27-494B38C57DE0}" name="Category" dataDxfId="2">
      <calculatedColumnFormula>INDEX(Table1[#All],MATCH(D2,Table1[[#All],[Peregrine Project]],0),1)</calculatedColumnFormula>
    </tableColumn>
    <tableColumn id="2" xr3:uid="{FAA95EBE-7427-414F-A9A6-A537CCD58439}" name="project" dataDxfId="0"/>
    <tableColumn id="3" xr3:uid="{1585103F-F889-41C8-976D-8069627958F9}" name="Client" dataDxfId="1"/>
    <tableColumn id="4" xr3:uid="{0A8FFC54-0B80-4602-BD05-59217F3CE4CB}" name="Peregrine Project" dataDxfId="7"/>
    <tableColumn id="5" xr3:uid="{C201B592-88F7-4F4B-B8BD-2ACC56C47690}" name="FAA" dataDxfId="6"/>
    <tableColumn id="6" xr3:uid="{6FF43380-921E-46D3-8CF8-EAE0C39562FF}" name="Phase" dataDxfId="5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923F-C9CA-431E-A180-2E4A76532185}">
  <dimension ref="A1:F21"/>
  <sheetViews>
    <sheetView tabSelected="1" workbookViewId="0">
      <selection sqref="A1:F1"/>
    </sheetView>
  </sheetViews>
  <sheetFormatPr defaultRowHeight="15" x14ac:dyDescent="0.25"/>
  <cols>
    <col min="1" max="1" width="25.140625" customWidth="1"/>
    <col min="2" max="2" width="41.28515625" customWidth="1"/>
    <col min="3" max="3" width="33.28515625" customWidth="1"/>
    <col min="4" max="4" width="24.28515625" customWidth="1"/>
    <col min="5" max="5" width="24" customWidth="1"/>
    <col min="6" max="6" width="50.7109375" bestFit="1" customWidth="1"/>
  </cols>
  <sheetData>
    <row r="1" spans="1:6" x14ac:dyDescent="0.25">
      <c r="A1" t="s">
        <v>92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</row>
    <row r="2" spans="1:6" s="1" customFormat="1" ht="20.25" customHeight="1" x14ac:dyDescent="0.25">
      <c r="A2" s="1" t="s">
        <v>99</v>
      </c>
      <c r="B2" s="1" t="s">
        <v>16</v>
      </c>
      <c r="C2" s="1" t="s">
        <v>17</v>
      </c>
      <c r="D2" s="1" t="s">
        <v>65</v>
      </c>
      <c r="E2" s="1" t="s">
        <v>85</v>
      </c>
      <c r="F2" s="1" t="s">
        <v>18</v>
      </c>
    </row>
    <row r="3" spans="1:6" s="1" customFormat="1" ht="20.25" customHeight="1" x14ac:dyDescent="0.25">
      <c r="A3" s="1" t="s">
        <v>99</v>
      </c>
      <c r="B3" s="1" t="s">
        <v>57</v>
      </c>
      <c r="C3" s="1" t="s">
        <v>58</v>
      </c>
      <c r="D3" s="1" t="s">
        <v>70</v>
      </c>
      <c r="E3" s="1" t="s">
        <v>86</v>
      </c>
      <c r="F3" s="1" t="s">
        <v>31</v>
      </c>
    </row>
    <row r="4" spans="1:6" s="1" customFormat="1" ht="20.25" customHeight="1" x14ac:dyDescent="0.25">
      <c r="A4" s="1" t="s">
        <v>99</v>
      </c>
      <c r="B4" s="1" t="s">
        <v>38</v>
      </c>
      <c r="C4" s="1" t="s">
        <v>39</v>
      </c>
      <c r="D4" s="1" t="s">
        <v>73</v>
      </c>
      <c r="E4" s="1" t="s">
        <v>86</v>
      </c>
      <c r="F4" s="1" t="s">
        <v>40</v>
      </c>
    </row>
    <row r="5" spans="1:6" s="1" customFormat="1" ht="20.25" customHeight="1" x14ac:dyDescent="0.25">
      <c r="A5" s="1" t="s">
        <v>99</v>
      </c>
      <c r="B5" s="1" t="s">
        <v>47</v>
      </c>
      <c r="C5" s="1" t="s">
        <v>48</v>
      </c>
      <c r="D5" s="1" t="s">
        <v>77</v>
      </c>
      <c r="E5" s="1" t="s">
        <v>91</v>
      </c>
      <c r="F5" s="1" t="s">
        <v>49</v>
      </c>
    </row>
    <row r="6" spans="1:6" s="1" customFormat="1" ht="20.25" customHeight="1" x14ac:dyDescent="0.25">
      <c r="A6" s="1" t="s">
        <v>96</v>
      </c>
      <c r="B6" s="1" t="s">
        <v>3</v>
      </c>
      <c r="C6" s="1" t="s">
        <v>4</v>
      </c>
      <c r="D6" s="1" t="s">
        <v>60</v>
      </c>
      <c r="E6" s="1" t="s">
        <v>80</v>
      </c>
      <c r="F6" s="1" t="s">
        <v>5</v>
      </c>
    </row>
    <row r="7" spans="1:6" s="1" customFormat="1" ht="20.25" customHeight="1" x14ac:dyDescent="0.25">
      <c r="A7" s="1" t="s">
        <v>96</v>
      </c>
      <c r="B7" s="1" t="s">
        <v>10</v>
      </c>
      <c r="C7" s="1" t="s">
        <v>11</v>
      </c>
      <c r="D7" s="1" t="s">
        <v>63</v>
      </c>
      <c r="E7" s="1" t="s">
        <v>83</v>
      </c>
      <c r="F7" s="1" t="s">
        <v>12</v>
      </c>
    </row>
    <row r="8" spans="1:6" s="1" customFormat="1" ht="20.25" customHeight="1" x14ac:dyDescent="0.25">
      <c r="A8" s="1" t="s">
        <v>96</v>
      </c>
      <c r="B8" s="1" t="s">
        <v>43</v>
      </c>
      <c r="C8" s="1" t="s">
        <v>11</v>
      </c>
      <c r="D8" s="1" t="s">
        <v>75</v>
      </c>
      <c r="E8" s="1" t="s">
        <v>86</v>
      </c>
      <c r="F8" s="1" t="s">
        <v>37</v>
      </c>
    </row>
    <row r="9" spans="1:6" s="1" customFormat="1" ht="20.25" customHeight="1" x14ac:dyDescent="0.25">
      <c r="A9" s="1" t="s">
        <v>96</v>
      </c>
      <c r="B9" s="1" t="s">
        <v>44</v>
      </c>
      <c r="C9" s="1" t="s">
        <v>45</v>
      </c>
      <c r="D9" s="1" t="s">
        <v>76</v>
      </c>
      <c r="E9" s="1" t="s">
        <v>90</v>
      </c>
      <c r="F9" s="1" t="s">
        <v>46</v>
      </c>
    </row>
    <row r="10" spans="1:6" s="1" customFormat="1" ht="20.25" customHeight="1" x14ac:dyDescent="0.25">
      <c r="A10" s="1" t="s">
        <v>97</v>
      </c>
      <c r="B10" s="1" t="s">
        <v>6</v>
      </c>
      <c r="C10" s="1" t="s">
        <v>7</v>
      </c>
      <c r="D10" s="1" t="s">
        <v>61</v>
      </c>
      <c r="E10" s="1" t="s">
        <v>81</v>
      </c>
      <c r="F10" s="1" t="s">
        <v>8</v>
      </c>
    </row>
    <row r="11" spans="1:6" s="1" customFormat="1" ht="20.25" customHeight="1" x14ac:dyDescent="0.25">
      <c r="A11" s="1" t="s">
        <v>97</v>
      </c>
      <c r="B11" s="1" t="s">
        <v>9</v>
      </c>
      <c r="C11" s="1" t="s">
        <v>7</v>
      </c>
      <c r="D11" s="1" t="s">
        <v>62</v>
      </c>
      <c r="E11" s="1" t="s">
        <v>82</v>
      </c>
      <c r="F11" s="1" t="s">
        <v>8</v>
      </c>
    </row>
    <row r="12" spans="1:6" s="1" customFormat="1" ht="20.25" customHeight="1" x14ac:dyDescent="0.25">
      <c r="A12" s="1" t="s">
        <v>97</v>
      </c>
      <c r="B12" s="1" t="s">
        <v>13</v>
      </c>
      <c r="C12" s="1" t="s">
        <v>14</v>
      </c>
      <c r="D12" s="1" t="s">
        <v>64</v>
      </c>
      <c r="E12" s="1" t="s">
        <v>84</v>
      </c>
      <c r="F12" s="1" t="s">
        <v>15</v>
      </c>
    </row>
    <row r="13" spans="1:6" s="1" customFormat="1" ht="20.25" customHeight="1" x14ac:dyDescent="0.25">
      <c r="A13" s="1" t="s">
        <v>97</v>
      </c>
      <c r="B13" s="1" t="s">
        <v>41</v>
      </c>
      <c r="C13" s="1" t="s">
        <v>11</v>
      </c>
      <c r="D13" s="1" t="s">
        <v>74</v>
      </c>
      <c r="E13" s="1" t="s">
        <v>89</v>
      </c>
      <c r="F13" s="1" t="s">
        <v>42</v>
      </c>
    </row>
    <row r="14" spans="1:6" s="1" customFormat="1" ht="20.25" customHeight="1" x14ac:dyDescent="0.25">
      <c r="A14" s="1" t="s">
        <v>93</v>
      </c>
      <c r="B14" s="1" t="s">
        <v>0</v>
      </c>
      <c r="C14" s="1" t="s">
        <v>1</v>
      </c>
      <c r="D14" s="1" t="s">
        <v>59</v>
      </c>
      <c r="E14" s="1" t="s">
        <v>79</v>
      </c>
      <c r="F14" s="1" t="s">
        <v>2</v>
      </c>
    </row>
    <row r="15" spans="1:6" s="1" customFormat="1" ht="20.25" customHeight="1" x14ac:dyDescent="0.25">
      <c r="A15" s="1" t="s">
        <v>94</v>
      </c>
      <c r="B15" s="1" t="s">
        <v>35</v>
      </c>
      <c r="C15" s="1" t="s">
        <v>36</v>
      </c>
      <c r="D15" s="1" t="s">
        <v>72</v>
      </c>
      <c r="E15" s="1" t="s">
        <v>87</v>
      </c>
      <c r="F15" s="1" t="s">
        <v>37</v>
      </c>
    </row>
    <row r="16" spans="1:6" s="1" customFormat="1" ht="20.25" customHeight="1" x14ac:dyDescent="0.25">
      <c r="A16" s="1" t="s">
        <v>95</v>
      </c>
      <c r="B16" s="1" t="s">
        <v>19</v>
      </c>
      <c r="C16" s="1" t="s">
        <v>20</v>
      </c>
      <c r="D16" s="1" t="s">
        <v>66</v>
      </c>
      <c r="E16" s="1" t="s">
        <v>86</v>
      </c>
      <c r="F16" s="1" t="s">
        <v>21</v>
      </c>
    </row>
    <row r="17" spans="1:6" s="1" customFormat="1" ht="20.25" customHeight="1" x14ac:dyDescent="0.25">
      <c r="A17" s="1" t="s">
        <v>95</v>
      </c>
      <c r="B17" s="1" t="s">
        <v>22</v>
      </c>
      <c r="C17" s="1" t="s">
        <v>23</v>
      </c>
      <c r="D17" s="1" t="s">
        <v>67</v>
      </c>
      <c r="E17" s="1" t="s">
        <v>87</v>
      </c>
      <c r="F17" s="1" t="s">
        <v>24</v>
      </c>
    </row>
    <row r="18" spans="1:6" s="1" customFormat="1" ht="20.25" customHeight="1" x14ac:dyDescent="0.25">
      <c r="A18" s="1" t="s">
        <v>95</v>
      </c>
      <c r="B18" s="1" t="s">
        <v>28</v>
      </c>
      <c r="C18" s="1" t="s">
        <v>29</v>
      </c>
      <c r="D18" s="1" t="s">
        <v>69</v>
      </c>
      <c r="E18" s="1" t="s">
        <v>88</v>
      </c>
      <c r="F18" s="1" t="s">
        <v>30</v>
      </c>
    </row>
    <row r="19" spans="1:6" s="1" customFormat="1" ht="20.25" customHeight="1" x14ac:dyDescent="0.25">
      <c r="A19" s="1" t="s">
        <v>100</v>
      </c>
      <c r="B19" s="1" t="s">
        <v>50</v>
      </c>
      <c r="C19" s="1" t="s">
        <v>51</v>
      </c>
      <c r="D19" s="1" t="s">
        <v>78</v>
      </c>
      <c r="E19" s="1" t="s">
        <v>86</v>
      </c>
      <c r="F19" s="1" t="s">
        <v>37</v>
      </c>
    </row>
    <row r="20" spans="1:6" s="1" customFormat="1" ht="20.25" customHeight="1" x14ac:dyDescent="0.25">
      <c r="A20" s="1" t="s">
        <v>98</v>
      </c>
      <c r="B20" s="1" t="s">
        <v>32</v>
      </c>
      <c r="C20" s="1" t="s">
        <v>33</v>
      </c>
      <c r="D20" s="1" t="s">
        <v>71</v>
      </c>
      <c r="E20" s="1" t="s">
        <v>87</v>
      </c>
      <c r="F20" s="1" t="s">
        <v>34</v>
      </c>
    </row>
    <row r="21" spans="1:6" s="1" customFormat="1" ht="20.25" customHeight="1" x14ac:dyDescent="0.25">
      <c r="B21" s="1" t="s">
        <v>25</v>
      </c>
      <c r="C21" s="1" t="s">
        <v>26</v>
      </c>
      <c r="D21" s="1" t="s">
        <v>68</v>
      </c>
      <c r="E21" s="1" t="s">
        <v>86</v>
      </c>
      <c r="F21" s="1" t="s">
        <v>27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DD3B-9DC5-41FF-B972-8A0FB5F90AAF}">
  <dimension ref="A1:F21"/>
  <sheetViews>
    <sheetView workbookViewId="0">
      <selection activeCell="C8" sqref="C8"/>
    </sheetView>
  </sheetViews>
  <sheetFormatPr defaultRowHeight="15" x14ac:dyDescent="0.25"/>
  <cols>
    <col min="1" max="1" width="16.28515625" customWidth="1"/>
    <col min="2" max="2" width="39.5703125" style="3" bestFit="1" customWidth="1"/>
    <col min="3" max="3" width="26.7109375" bestFit="1" customWidth="1"/>
    <col min="4" max="4" width="24" bestFit="1" customWidth="1"/>
    <col min="5" max="5" width="23.42578125" bestFit="1" customWidth="1"/>
    <col min="6" max="6" width="58.42578125" bestFit="1" customWidth="1"/>
  </cols>
  <sheetData>
    <row r="1" spans="1:6" ht="25.5" customHeight="1" x14ac:dyDescent="0.25">
      <c r="A1" s="1" t="s">
        <v>92</v>
      </c>
      <c r="B1" s="2" t="s">
        <v>52</v>
      </c>
      <c r="C1" s="1" t="s">
        <v>53</v>
      </c>
      <c r="D1" s="1" t="s">
        <v>54</v>
      </c>
      <c r="E1" s="1" t="s">
        <v>55</v>
      </c>
      <c r="F1" s="1" t="s">
        <v>114</v>
      </c>
    </row>
    <row r="2" spans="1:6" ht="25.5" customHeight="1" x14ac:dyDescent="0.25">
      <c r="A2" s="1" t="str">
        <f>INDEX(Table1[#All],MATCH(D2,Table1[[#All],[Peregrine Project]],0),1)</f>
        <v>Cockpit Displays</v>
      </c>
      <c r="B2" s="2" t="s">
        <v>6</v>
      </c>
      <c r="C2" s="1" t="s">
        <v>7</v>
      </c>
      <c r="D2" s="1" t="s">
        <v>61</v>
      </c>
      <c r="E2" s="1" t="s">
        <v>81</v>
      </c>
      <c r="F2" s="1" t="s">
        <v>102</v>
      </c>
    </row>
    <row r="3" spans="1:6" ht="25.5" customHeight="1" x14ac:dyDescent="0.25">
      <c r="A3" s="1" t="str">
        <f>INDEX(Table1[#All],MATCH(D3,Table1[[#All],[Peregrine Project]],0),1)</f>
        <v>Cockpit Displays</v>
      </c>
      <c r="B3" s="2" t="s">
        <v>9</v>
      </c>
      <c r="C3" s="1" t="s">
        <v>7</v>
      </c>
      <c r="D3" s="1" t="s">
        <v>62</v>
      </c>
      <c r="E3" s="1" t="s">
        <v>82</v>
      </c>
      <c r="F3" s="1" t="s">
        <v>102</v>
      </c>
    </row>
    <row r="4" spans="1:6" ht="25.5" customHeight="1" x14ac:dyDescent="0.25">
      <c r="A4" s="1" t="str">
        <f>INDEX(Table1[#All],MATCH(D4,Table1[[#All],[Peregrine Project]],0),1)</f>
        <v>Battery</v>
      </c>
      <c r="B4" s="2" t="s">
        <v>3</v>
      </c>
      <c r="C4" s="1" t="s">
        <v>4</v>
      </c>
      <c r="D4" s="1" t="s">
        <v>60</v>
      </c>
      <c r="E4" s="1" t="s">
        <v>80</v>
      </c>
      <c r="F4" s="1" t="s">
        <v>103</v>
      </c>
    </row>
    <row r="5" spans="1:6" ht="25.5" customHeight="1" x14ac:dyDescent="0.25">
      <c r="A5" s="1" t="str">
        <f>INDEX(Table1[#All],MATCH(D5,Table1[[#All],[Peregrine Project]],0),1)</f>
        <v>Battery</v>
      </c>
      <c r="B5" s="2" t="s">
        <v>10</v>
      </c>
      <c r="C5" s="1" t="s">
        <v>11</v>
      </c>
      <c r="D5" s="1" t="s">
        <v>63</v>
      </c>
      <c r="E5" s="1" t="s">
        <v>83</v>
      </c>
      <c r="F5" s="1" t="s">
        <v>104</v>
      </c>
    </row>
    <row r="6" spans="1:6" ht="25.5" customHeight="1" x14ac:dyDescent="0.25">
      <c r="A6" s="1" t="str">
        <f>INDEX(Table1[#All],MATCH(D6,Table1[[#All],[Peregrine Project]],0),1)</f>
        <v>Avionics</v>
      </c>
      <c r="B6" s="2" t="s">
        <v>16</v>
      </c>
      <c r="C6" s="1" t="s">
        <v>17</v>
      </c>
      <c r="D6" s="1" t="s">
        <v>65</v>
      </c>
      <c r="E6" s="1" t="s">
        <v>85</v>
      </c>
      <c r="F6" s="1" t="s">
        <v>105</v>
      </c>
    </row>
    <row r="7" spans="1:6" ht="25.5" customHeight="1" x14ac:dyDescent="0.25">
      <c r="A7" s="1" t="str">
        <f>INDEX(Table1[#All],MATCH(D7,Table1[[#All],[Peregrine Project]],0),1)</f>
        <v>Cockpit Displays</v>
      </c>
      <c r="B7" s="2" t="s">
        <v>13</v>
      </c>
      <c r="C7" s="1" t="s">
        <v>14</v>
      </c>
      <c r="D7" s="1" t="s">
        <v>64</v>
      </c>
      <c r="E7" s="1" t="s">
        <v>84</v>
      </c>
      <c r="F7" s="1" t="s">
        <v>106</v>
      </c>
    </row>
    <row r="8" spans="1:6" ht="25.5" customHeight="1" x14ac:dyDescent="0.25">
      <c r="A8" s="1" t="str">
        <f>INDEX(Table1[#All],MATCH(D8,Table1[[#All],[Peregrine Project]],0),1)</f>
        <v>Recorder</v>
      </c>
      <c r="B8" s="2" t="s">
        <v>19</v>
      </c>
      <c r="C8" s="1" t="s">
        <v>20</v>
      </c>
      <c r="D8" s="1" t="s">
        <v>66</v>
      </c>
      <c r="E8" s="1" t="s">
        <v>86</v>
      </c>
      <c r="F8" s="1" t="s">
        <v>107</v>
      </c>
    </row>
    <row r="9" spans="1:6" ht="25.5" customHeight="1" x14ac:dyDescent="0.25">
      <c r="A9" s="1" t="str">
        <f>INDEX(Table1[#All],MATCH(D9,Table1[[#All],[Peregrine Project]],0),1)</f>
        <v>Recorder</v>
      </c>
      <c r="B9" s="2" t="s">
        <v>22</v>
      </c>
      <c r="C9" s="1" t="s">
        <v>23</v>
      </c>
      <c r="D9" s="1" t="s">
        <v>67</v>
      </c>
      <c r="E9" s="1" t="s">
        <v>87</v>
      </c>
      <c r="F9" s="1" t="s">
        <v>108</v>
      </c>
    </row>
    <row r="10" spans="1:6" ht="32.25" customHeight="1" x14ac:dyDescent="0.25">
      <c r="A10" s="1" t="str">
        <f>INDEX(Table1[#All],MATCH(D10,Table1[[#All],[Peregrine Project]],0),1)</f>
        <v>Recorder</v>
      </c>
      <c r="B10" s="2" t="s">
        <v>28</v>
      </c>
      <c r="C10" s="1" t="s">
        <v>29</v>
      </c>
      <c r="D10" s="1" t="s">
        <v>69</v>
      </c>
      <c r="E10" s="2" t="s">
        <v>115</v>
      </c>
      <c r="F10" s="1" t="s">
        <v>109</v>
      </c>
    </row>
    <row r="11" spans="1:6" ht="25.5" customHeight="1" x14ac:dyDescent="0.25">
      <c r="A11" s="1" t="str">
        <f>INDEX(Table1[#All],MATCH(D11,Table1[[#All],[Peregrine Project]],0),1)</f>
        <v>Cockpit Displays</v>
      </c>
      <c r="B11" s="2" t="s">
        <v>41</v>
      </c>
      <c r="C11" s="1" t="s">
        <v>11</v>
      </c>
      <c r="D11" s="1" t="s">
        <v>74</v>
      </c>
      <c r="E11" s="1" t="s">
        <v>89</v>
      </c>
      <c r="F11" s="1" t="s">
        <v>42</v>
      </c>
    </row>
    <row r="12" spans="1:6" ht="25.5" customHeight="1" x14ac:dyDescent="0.25">
      <c r="A12" s="1" t="str">
        <f>INDEX(Table1[#All],MATCH(D12,Table1[[#All],[Peregrine Project]],0),1)</f>
        <v>Avionics</v>
      </c>
      <c r="B12" s="2" t="s">
        <v>57</v>
      </c>
      <c r="C12" s="1" t="s">
        <v>58</v>
      </c>
      <c r="D12" s="1" t="s">
        <v>70</v>
      </c>
      <c r="E12" s="1" t="s">
        <v>86</v>
      </c>
      <c r="F12" s="1" t="s">
        <v>31</v>
      </c>
    </row>
    <row r="13" spans="1:6" ht="25.5" customHeight="1" x14ac:dyDescent="0.25">
      <c r="A13" s="1" t="str">
        <f>INDEX(Table1[#All],MATCH(D13,Table1[[#All],[Peregrine Project]],0),1)</f>
        <v>Avionics</v>
      </c>
      <c r="B13" s="2" t="s">
        <v>38</v>
      </c>
      <c r="C13" s="1" t="s">
        <v>39</v>
      </c>
      <c r="D13" s="1" t="s">
        <v>73</v>
      </c>
      <c r="E13" s="1" t="s">
        <v>86</v>
      </c>
      <c r="F13" s="1" t="s">
        <v>40</v>
      </c>
    </row>
    <row r="14" spans="1:6" ht="25.5" customHeight="1" x14ac:dyDescent="0.25">
      <c r="A14" s="1" t="s">
        <v>96</v>
      </c>
      <c r="B14" s="2" t="s">
        <v>101</v>
      </c>
      <c r="C14" s="1" t="s">
        <v>110</v>
      </c>
      <c r="D14" s="1" t="s">
        <v>113</v>
      </c>
      <c r="E14" s="1" t="s">
        <v>86</v>
      </c>
      <c r="F14" s="1" t="s">
        <v>37</v>
      </c>
    </row>
    <row r="15" spans="1:6" ht="25.5" customHeight="1" x14ac:dyDescent="0.25">
      <c r="A15" s="1" t="str">
        <f>INDEX(Table1[#All],MATCH(D15,Table1[[#All],[Peregrine Project]],0),1)</f>
        <v>Battery</v>
      </c>
      <c r="B15" s="2" t="s">
        <v>43</v>
      </c>
      <c r="C15" s="1" t="s">
        <v>11</v>
      </c>
      <c r="D15" s="1" t="s">
        <v>75</v>
      </c>
      <c r="E15" s="1" t="s">
        <v>86</v>
      </c>
      <c r="F15" s="1" t="s">
        <v>37</v>
      </c>
    </row>
    <row r="16" spans="1:6" ht="25.5" customHeight="1" x14ac:dyDescent="0.25">
      <c r="A16" s="1" t="str">
        <f>INDEX(Table1[#All],MATCH(D16,Table1[[#All],[Peregrine Project]],0),1)</f>
        <v>Systems</v>
      </c>
      <c r="B16" s="2" t="s">
        <v>50</v>
      </c>
      <c r="C16" s="1" t="s">
        <v>51</v>
      </c>
      <c r="D16" s="1" t="s">
        <v>78</v>
      </c>
      <c r="E16" s="1" t="s">
        <v>86</v>
      </c>
      <c r="F16" s="1" t="s">
        <v>37</v>
      </c>
    </row>
    <row r="17" spans="1:6" ht="30" customHeight="1" x14ac:dyDescent="0.25">
      <c r="A17" s="1"/>
      <c r="B17" s="2" t="s">
        <v>25</v>
      </c>
      <c r="C17" s="1" t="s">
        <v>26</v>
      </c>
      <c r="D17" s="1" t="s">
        <v>68</v>
      </c>
      <c r="E17" s="1" t="s">
        <v>86</v>
      </c>
      <c r="F17" s="1" t="s">
        <v>27</v>
      </c>
    </row>
    <row r="18" spans="1:6" ht="25.5" customHeight="1" x14ac:dyDescent="0.25">
      <c r="A18" s="1" t="str">
        <f>INDEX(Table1[#All],MATCH(D18,Table1[[#All],[Peregrine Project]],0),1)</f>
        <v>Test Equipment</v>
      </c>
      <c r="B18" s="2" t="s">
        <v>32</v>
      </c>
      <c r="C18" s="1" t="s">
        <v>33</v>
      </c>
      <c r="D18" s="1" t="s">
        <v>71</v>
      </c>
      <c r="E18" s="1" t="s">
        <v>87</v>
      </c>
      <c r="F18" s="1" t="s">
        <v>34</v>
      </c>
    </row>
    <row r="19" spans="1:6" ht="25.5" customHeight="1" x14ac:dyDescent="0.25">
      <c r="A19" s="1" t="str">
        <f>INDEX(Table1[#All],MATCH(D19,Table1[[#All],[Peregrine Project]],0),1)</f>
        <v>Power</v>
      </c>
      <c r="B19" s="2" t="s">
        <v>35</v>
      </c>
      <c r="C19" s="1" t="s">
        <v>36</v>
      </c>
      <c r="D19" s="1" t="s">
        <v>72</v>
      </c>
      <c r="E19" s="1" t="s">
        <v>87</v>
      </c>
      <c r="F19" s="1" t="s">
        <v>111</v>
      </c>
    </row>
    <row r="20" spans="1:6" ht="25.5" customHeight="1" x14ac:dyDescent="0.25">
      <c r="A20" s="1" t="str">
        <f>INDEX(Table1[#All],MATCH(D20,Table1[[#All],[Peregrine Project]],0),1)</f>
        <v>Battery</v>
      </c>
      <c r="B20" s="2" t="s">
        <v>44</v>
      </c>
      <c r="C20" s="1" t="s">
        <v>45</v>
      </c>
      <c r="D20" s="1" t="s">
        <v>76</v>
      </c>
      <c r="E20" s="1" t="s">
        <v>90</v>
      </c>
      <c r="F20" s="1" t="s">
        <v>46</v>
      </c>
    </row>
    <row r="21" spans="1:6" ht="25.5" customHeight="1" x14ac:dyDescent="0.25">
      <c r="A21" s="1" t="str">
        <f>INDEX(Table1[#All],MATCH(D21,Table1[[#All],[Peregrine Project]],0),1)</f>
        <v>Lighting</v>
      </c>
      <c r="B21" s="2" t="s">
        <v>0</v>
      </c>
      <c r="C21" s="1" t="s">
        <v>1</v>
      </c>
      <c r="D21" s="1" t="s">
        <v>59</v>
      </c>
      <c r="E21" s="1" t="s">
        <v>79</v>
      </c>
      <c r="F21" s="1" t="s">
        <v>112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220606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2022-05-06T15:47:31Z</dcterms:created>
  <dcterms:modified xsi:type="dcterms:W3CDTF">2022-06-13T15:07:54Z</dcterms:modified>
</cp:coreProperties>
</file>