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AGG Client Info\Peregrine\"/>
    </mc:Choice>
  </mc:AlternateContent>
  <xr:revisionPtr revIDLastSave="0" documentId="13_ncr:1_{07586724-2EBC-4F29-AD27-B5D33901C413}" xr6:coauthVersionLast="47" xr6:coauthVersionMax="47" xr10:uidLastSave="{00000000-0000-0000-0000-000000000000}"/>
  <bookViews>
    <workbookView minimized="1" xWindow="75" yWindow="30" windowWidth="19125" windowHeight="14880" activeTab="1" xr2:uid="{1CE2A9E5-C4EB-48ED-9510-869D9B60D388}"/>
  </bookViews>
  <sheets>
    <sheet name="Sheet1" sheetId="1" r:id="rId1"/>
    <sheet name="Sheet2" sheetId="2" r:id="rId2"/>
    <sheet name="ASF" sheetId="3" r:id="rId3"/>
    <sheet name="Sheet4" sheetId="4" r:id="rId4"/>
    <sheet name="Map" sheetId="7" r:id="rId5"/>
    <sheet name="Mailchimp Inport" sheetId="8" r:id="rId6"/>
  </sheets>
  <externalReferences>
    <externalReference r:id="rId7"/>
  </externalReferences>
  <definedNames>
    <definedName name="_xlnm._FilterDatabase" localSheetId="0" hidden="1">Sheet1!$A$1:$E$421</definedName>
    <definedName name="_xlnm._FilterDatabase" localSheetId="1" hidden="1">Sheet2!$A$1:$E$84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0" i="8" l="1"/>
  <c r="AE299" i="8"/>
  <c r="AB299" i="8"/>
  <c r="AA299" i="8"/>
  <c r="X299" i="8"/>
  <c r="W299" i="8"/>
  <c r="T299" i="8"/>
  <c r="S299" i="8"/>
  <c r="P299" i="8"/>
  <c r="O299" i="8"/>
  <c r="L299" i="8"/>
  <c r="K299" i="8"/>
  <c r="H299" i="8"/>
  <c r="G299" i="8"/>
  <c r="D299" i="8"/>
  <c r="C299" i="8"/>
  <c r="A299" i="8"/>
  <c r="AD299" i="8" s="1"/>
  <c r="AE298" i="8"/>
  <c r="AD298" i="8"/>
  <c r="AB298" i="8"/>
  <c r="AA298" i="8"/>
  <c r="Z298" i="8"/>
  <c r="X298" i="8"/>
  <c r="W298" i="8"/>
  <c r="V298" i="8"/>
  <c r="T298" i="8"/>
  <c r="S298" i="8"/>
  <c r="R298" i="8"/>
  <c r="P298" i="8"/>
  <c r="O298" i="8"/>
  <c r="N298" i="8"/>
  <c r="L298" i="8"/>
  <c r="K298" i="8"/>
  <c r="J298" i="8"/>
  <c r="H298" i="8"/>
  <c r="G298" i="8"/>
  <c r="F298" i="8"/>
  <c r="D298" i="8"/>
  <c r="C298" i="8"/>
  <c r="B298" i="8"/>
  <c r="A298" i="8"/>
  <c r="AC298" i="8" s="1"/>
  <c r="AE297" i="8"/>
  <c r="U297" i="8"/>
  <c r="K297" i="8"/>
  <c r="J297" i="8"/>
  <c r="A297" i="8"/>
  <c r="AD296" i="8"/>
  <c r="AC296" i="8"/>
  <c r="Z296" i="8"/>
  <c r="Y296" i="8"/>
  <c r="X296" i="8"/>
  <c r="U296" i="8"/>
  <c r="T296" i="8"/>
  <c r="R296" i="8"/>
  <c r="P296" i="8"/>
  <c r="N296" i="8"/>
  <c r="M296" i="8"/>
  <c r="J296" i="8"/>
  <c r="I296" i="8"/>
  <c r="H296" i="8"/>
  <c r="E296" i="8"/>
  <c r="D296" i="8"/>
  <c r="B296" i="8"/>
  <c r="A296" i="8"/>
  <c r="AE295" i="8"/>
  <c r="AC295" i="8"/>
  <c r="Y295" i="8"/>
  <c r="X295" i="8"/>
  <c r="T295" i="8"/>
  <c r="S295" i="8"/>
  <c r="O295" i="8"/>
  <c r="M295" i="8"/>
  <c r="I295" i="8"/>
  <c r="H295" i="8"/>
  <c r="D295" i="8"/>
  <c r="C295" i="8"/>
  <c r="A295" i="8"/>
  <c r="AA295" i="8" s="1"/>
  <c r="AE294" i="8"/>
  <c r="AD294" i="8"/>
  <c r="AB294" i="8"/>
  <c r="AA294" i="8"/>
  <c r="Z294" i="8"/>
  <c r="X294" i="8"/>
  <c r="W294" i="8"/>
  <c r="V294" i="8"/>
  <c r="T294" i="8"/>
  <c r="S294" i="8"/>
  <c r="R294" i="8"/>
  <c r="P294" i="8"/>
  <c r="O294" i="8"/>
  <c r="N294" i="8"/>
  <c r="L294" i="8"/>
  <c r="K294" i="8"/>
  <c r="J294" i="8"/>
  <c r="H294" i="8"/>
  <c r="G294" i="8"/>
  <c r="F294" i="8"/>
  <c r="D294" i="8"/>
  <c r="C294" i="8"/>
  <c r="B294" i="8"/>
  <c r="A294" i="8"/>
  <c r="AC294" i="8" s="1"/>
  <c r="AD293" i="8"/>
  <c r="AC293" i="8"/>
  <c r="Y293" i="8"/>
  <c r="W293" i="8"/>
  <c r="S293" i="8"/>
  <c r="R293" i="8"/>
  <c r="N293" i="8"/>
  <c r="M293" i="8"/>
  <c r="I293" i="8"/>
  <c r="G293" i="8"/>
  <c r="C293" i="8"/>
  <c r="B293" i="8"/>
  <c r="A293" i="8"/>
  <c r="AE293" i="8" s="1"/>
  <c r="AC292" i="8"/>
  <c r="R292" i="8"/>
  <c r="H292" i="8"/>
  <c r="A292" i="8"/>
  <c r="AB291" i="8"/>
  <c r="AA291" i="8"/>
  <c r="U291" i="8"/>
  <c r="Q291" i="8"/>
  <c r="P291" i="8"/>
  <c r="K291" i="8"/>
  <c r="G291" i="8"/>
  <c r="E291" i="8"/>
  <c r="A291" i="8"/>
  <c r="AE290" i="8"/>
  <c r="AD290" i="8"/>
  <c r="AB290" i="8"/>
  <c r="AA290" i="8"/>
  <c r="Z290" i="8"/>
  <c r="X290" i="8"/>
  <c r="W290" i="8"/>
  <c r="V290" i="8"/>
  <c r="T290" i="8"/>
  <c r="S290" i="8"/>
  <c r="R290" i="8"/>
  <c r="P290" i="8"/>
  <c r="O290" i="8"/>
  <c r="N290" i="8"/>
  <c r="L290" i="8"/>
  <c r="K290" i="8"/>
  <c r="J290" i="8"/>
  <c r="H290" i="8"/>
  <c r="G290" i="8"/>
  <c r="F290" i="8"/>
  <c r="D290" i="8"/>
  <c r="C290" i="8"/>
  <c r="B290" i="8"/>
  <c r="A290" i="8"/>
  <c r="AC290" i="8" s="1"/>
  <c r="V289" i="8"/>
  <c r="A289" i="8"/>
  <c r="AB288" i="8"/>
  <c r="AA288" i="8"/>
  <c r="U288" i="8"/>
  <c r="Q288" i="8"/>
  <c r="P288" i="8"/>
  <c r="K288" i="8"/>
  <c r="G288" i="8"/>
  <c r="E288" i="8"/>
  <c r="A288" i="8"/>
  <c r="AE287" i="8"/>
  <c r="AD287" i="8"/>
  <c r="AB287" i="8"/>
  <c r="AA287" i="8"/>
  <c r="Z287" i="8"/>
  <c r="X287" i="8"/>
  <c r="W287" i="8"/>
  <c r="V287" i="8"/>
  <c r="T287" i="8"/>
  <c r="S287" i="8"/>
  <c r="R287" i="8"/>
  <c r="P287" i="8"/>
  <c r="O287" i="8"/>
  <c r="N287" i="8"/>
  <c r="L287" i="8"/>
  <c r="K287" i="8"/>
  <c r="J287" i="8"/>
  <c r="H287" i="8"/>
  <c r="G287" i="8"/>
  <c r="F287" i="8"/>
  <c r="D287" i="8"/>
  <c r="C287" i="8"/>
  <c r="B287" i="8"/>
  <c r="A287" i="8"/>
  <c r="AC287" i="8" s="1"/>
  <c r="AE286" i="8"/>
  <c r="AA286" i="8"/>
  <c r="Z286" i="8"/>
  <c r="U286" i="8"/>
  <c r="Q286" i="8"/>
  <c r="O286" i="8"/>
  <c r="J286" i="8"/>
  <c r="F286" i="8"/>
  <c r="E286" i="8"/>
  <c r="A286" i="8"/>
  <c r="AD285" i="8"/>
  <c r="Z285" i="8"/>
  <c r="Y285" i="8"/>
  <c r="U285" i="8"/>
  <c r="T285" i="8"/>
  <c r="P285" i="8"/>
  <c r="N285" i="8"/>
  <c r="J285" i="8"/>
  <c r="I285" i="8"/>
  <c r="E285" i="8"/>
  <c r="D285" i="8"/>
  <c r="A285" i="8"/>
  <c r="AE284" i="8"/>
  <c r="AC284" i="8"/>
  <c r="Y284" i="8"/>
  <c r="X284" i="8"/>
  <c r="T284" i="8"/>
  <c r="S284" i="8"/>
  <c r="O284" i="8"/>
  <c r="M284" i="8"/>
  <c r="I284" i="8"/>
  <c r="H284" i="8"/>
  <c r="D284" i="8"/>
  <c r="C284" i="8"/>
  <c r="A284" i="8"/>
  <c r="AA284" i="8" s="1"/>
  <c r="AD283" i="8"/>
  <c r="AB283" i="8"/>
  <c r="X283" i="8"/>
  <c r="W283" i="8"/>
  <c r="T283" i="8"/>
  <c r="S283" i="8"/>
  <c r="P283" i="8"/>
  <c r="O283" i="8"/>
  <c r="L283" i="8"/>
  <c r="K283" i="8"/>
  <c r="H283" i="8"/>
  <c r="G283" i="8"/>
  <c r="D283" i="8"/>
  <c r="C283" i="8"/>
  <c r="A283" i="8"/>
  <c r="AE282" i="8"/>
  <c r="AD282" i="8"/>
  <c r="AA282" i="8"/>
  <c r="Z282" i="8"/>
  <c r="W282" i="8"/>
  <c r="V282" i="8"/>
  <c r="S282" i="8"/>
  <c r="R282" i="8"/>
  <c r="O282" i="8"/>
  <c r="N282" i="8"/>
  <c r="K282" i="8"/>
  <c r="J282" i="8"/>
  <c r="G282" i="8"/>
  <c r="F282" i="8"/>
  <c r="C282" i="8"/>
  <c r="B282" i="8"/>
  <c r="A282" i="8"/>
  <c r="AC282" i="8" s="1"/>
  <c r="Q281" i="8"/>
  <c r="A281" i="8"/>
  <c r="Y281" i="8" s="1"/>
  <c r="AC280" i="8"/>
  <c r="AB280" i="8"/>
  <c r="X280" i="8"/>
  <c r="U280" i="8"/>
  <c r="T280" i="8"/>
  <c r="P280" i="8"/>
  <c r="M280" i="8"/>
  <c r="L280" i="8"/>
  <c r="H280" i="8"/>
  <c r="E280" i="8"/>
  <c r="D280" i="8"/>
  <c r="A280" i="8"/>
  <c r="AE279" i="8"/>
  <c r="AB279" i="8"/>
  <c r="AA279" i="8"/>
  <c r="X279" i="8"/>
  <c r="W279" i="8"/>
  <c r="T279" i="8"/>
  <c r="S279" i="8"/>
  <c r="P279" i="8"/>
  <c r="O279" i="8"/>
  <c r="L279" i="8"/>
  <c r="K279" i="8"/>
  <c r="H279" i="8"/>
  <c r="G279" i="8"/>
  <c r="D279" i="8"/>
  <c r="C279" i="8"/>
  <c r="A279" i="8"/>
  <c r="AD279" i="8" s="1"/>
  <c r="AE278" i="8"/>
  <c r="AD278" i="8"/>
  <c r="AA278" i="8"/>
  <c r="Z278" i="8"/>
  <c r="W278" i="8"/>
  <c r="V278" i="8"/>
  <c r="S278" i="8"/>
  <c r="R278" i="8"/>
  <c r="O278" i="8"/>
  <c r="N278" i="8"/>
  <c r="L278" i="8"/>
  <c r="K278" i="8"/>
  <c r="J278" i="8"/>
  <c r="H278" i="8"/>
  <c r="G278" i="8"/>
  <c r="F278" i="8"/>
  <c r="D278" i="8"/>
  <c r="C278" i="8"/>
  <c r="B278" i="8"/>
  <c r="A278" i="8"/>
  <c r="AC278" i="8" s="1"/>
  <c r="AD277" i="8"/>
  <c r="AC277" i="8"/>
  <c r="Z277" i="8"/>
  <c r="V277" i="8"/>
  <c r="U277" i="8"/>
  <c r="R277" i="8"/>
  <c r="N277" i="8"/>
  <c r="M277" i="8"/>
  <c r="J277" i="8"/>
  <c r="F277" i="8"/>
  <c r="E277" i="8"/>
  <c r="B277" i="8"/>
  <c r="A277" i="8"/>
  <c r="AC276" i="8"/>
  <c r="U276" i="8"/>
  <c r="M276" i="8"/>
  <c r="E276" i="8"/>
  <c r="A276" i="8"/>
  <c r="AE275" i="8"/>
  <c r="AB275" i="8"/>
  <c r="AA275" i="8"/>
  <c r="X275" i="8"/>
  <c r="W275" i="8"/>
  <c r="T275" i="8"/>
  <c r="S275" i="8"/>
  <c r="P275" i="8"/>
  <c r="O275" i="8"/>
  <c r="L275" i="8"/>
  <c r="K275" i="8"/>
  <c r="H275" i="8"/>
  <c r="G275" i="8"/>
  <c r="D275" i="8"/>
  <c r="C275" i="8"/>
  <c r="A275" i="8"/>
  <c r="AD275" i="8" s="1"/>
  <c r="AE274" i="8"/>
  <c r="AD274" i="8"/>
  <c r="AB274" i="8"/>
  <c r="AA274" i="8"/>
  <c r="Z274" i="8"/>
  <c r="X274" i="8"/>
  <c r="W274" i="8"/>
  <c r="V274" i="8"/>
  <c r="T274" i="8"/>
  <c r="S274" i="8"/>
  <c r="R274" i="8"/>
  <c r="P274" i="8"/>
  <c r="O274" i="8"/>
  <c r="N274" i="8"/>
  <c r="L274" i="8"/>
  <c r="K274" i="8"/>
  <c r="J274" i="8"/>
  <c r="H274" i="8"/>
  <c r="G274" i="8"/>
  <c r="F274" i="8"/>
  <c r="D274" i="8"/>
  <c r="C274" i="8"/>
  <c r="B274" i="8"/>
  <c r="A274" i="8"/>
  <c r="AC274" i="8" s="1"/>
  <c r="AD273" i="8"/>
  <c r="AA273" i="8"/>
  <c r="Y273" i="8"/>
  <c r="W273" i="8"/>
  <c r="S273" i="8"/>
  <c r="R273" i="8"/>
  <c r="Q273" i="8"/>
  <c r="M273" i="8"/>
  <c r="K273" i="8"/>
  <c r="I273" i="8"/>
  <c r="F273" i="8"/>
  <c r="C273" i="8"/>
  <c r="B273" i="8"/>
  <c r="A273" i="8"/>
  <c r="Z272" i="8"/>
  <c r="R272" i="8"/>
  <c r="L272" i="8"/>
  <c r="E272" i="8"/>
  <c r="A272" i="8"/>
  <c r="AB272" i="8" s="1"/>
  <c r="AB271" i="8"/>
  <c r="Y271" i="8"/>
  <c r="U271" i="8"/>
  <c r="Q271" i="8"/>
  <c r="O271" i="8"/>
  <c r="K271" i="8"/>
  <c r="G271" i="8"/>
  <c r="D271" i="8"/>
  <c r="A271" i="8"/>
  <c r="AE270" i="8"/>
  <c r="AD270" i="8"/>
  <c r="AB270" i="8"/>
  <c r="AA270" i="8"/>
  <c r="Z270" i="8"/>
  <c r="X270" i="8"/>
  <c r="W270" i="8"/>
  <c r="V270" i="8"/>
  <c r="T270" i="8"/>
  <c r="S270" i="8"/>
  <c r="R270" i="8"/>
  <c r="P270" i="8"/>
  <c r="O270" i="8"/>
  <c r="N270" i="8"/>
  <c r="L270" i="8"/>
  <c r="K270" i="8"/>
  <c r="J270" i="8"/>
  <c r="H270" i="8"/>
  <c r="G270" i="8"/>
  <c r="F270" i="8"/>
  <c r="D270" i="8"/>
  <c r="C270" i="8"/>
  <c r="B270" i="8"/>
  <c r="A270" i="8"/>
  <c r="AC270" i="8" s="1"/>
  <c r="AE269" i="8"/>
  <c r="AA269" i="8"/>
  <c r="Z269" i="8"/>
  <c r="Y269" i="8"/>
  <c r="U269" i="8"/>
  <c r="S269" i="8"/>
  <c r="Q269" i="8"/>
  <c r="N269" i="8"/>
  <c r="K269" i="8"/>
  <c r="J269" i="8"/>
  <c r="F269" i="8"/>
  <c r="E269" i="8"/>
  <c r="C269" i="8"/>
  <c r="A269" i="8"/>
  <c r="AD268" i="8"/>
  <c r="AC268" i="8"/>
  <c r="Z268" i="8"/>
  <c r="Y268" i="8"/>
  <c r="X268" i="8"/>
  <c r="U268" i="8"/>
  <c r="T268" i="8"/>
  <c r="R268" i="8"/>
  <c r="P268" i="8"/>
  <c r="N268" i="8"/>
  <c r="M268" i="8"/>
  <c r="J268" i="8"/>
  <c r="I268" i="8"/>
  <c r="H268" i="8"/>
  <c r="E268" i="8"/>
  <c r="D268" i="8"/>
  <c r="B268" i="8"/>
  <c r="A268" i="8"/>
  <c r="AE267" i="8"/>
  <c r="AB267" i="8"/>
  <c r="Y267" i="8"/>
  <c r="X267" i="8"/>
  <c r="T267" i="8"/>
  <c r="S267" i="8"/>
  <c r="Q267" i="8"/>
  <c r="M267" i="8"/>
  <c r="L267" i="8"/>
  <c r="I267" i="8"/>
  <c r="G267" i="8"/>
  <c r="D267" i="8"/>
  <c r="C267" i="8"/>
  <c r="A267" i="8"/>
  <c r="AD266" i="8"/>
  <c r="AA266" i="8"/>
  <c r="W266" i="8"/>
  <c r="S266" i="8"/>
  <c r="P266" i="8"/>
  <c r="L266" i="8"/>
  <c r="H266" i="8"/>
  <c r="F266" i="8"/>
  <c r="B266" i="8"/>
  <c r="A266" i="8"/>
  <c r="AD265" i="8"/>
  <c r="AB265" i="8"/>
  <c r="Y265" i="8"/>
  <c r="T265" i="8"/>
  <c r="Q265" i="8"/>
  <c r="N265" i="8"/>
  <c r="I265" i="8"/>
  <c r="F265" i="8"/>
  <c r="D265" i="8"/>
  <c r="A265" i="8"/>
  <c r="AE264" i="8"/>
  <c r="AC264" i="8"/>
  <c r="AA264" i="8"/>
  <c r="Y264" i="8"/>
  <c r="X264" i="8"/>
  <c r="U264" i="8"/>
  <c r="T264" i="8"/>
  <c r="S264" i="8"/>
  <c r="P264" i="8"/>
  <c r="O264" i="8"/>
  <c r="M264" i="8"/>
  <c r="K264" i="8"/>
  <c r="I264" i="8"/>
  <c r="H264" i="8"/>
  <c r="E264" i="8"/>
  <c r="D264" i="8"/>
  <c r="C264" i="8"/>
  <c r="A264" i="8"/>
  <c r="AE263" i="8"/>
  <c r="X263" i="8"/>
  <c r="R263" i="8"/>
  <c r="J263" i="8"/>
  <c r="D263" i="8"/>
  <c r="A263" i="8"/>
  <c r="Z263" i="8" s="1"/>
  <c r="AE262" i="8"/>
  <c r="AD262" i="8"/>
  <c r="AB262" i="8"/>
  <c r="AA262" i="8"/>
  <c r="Z262" i="8"/>
  <c r="X262" i="8"/>
  <c r="W262" i="8"/>
  <c r="V262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D262" i="8"/>
  <c r="C262" i="8"/>
  <c r="B262" i="8"/>
  <c r="A262" i="8"/>
  <c r="AC262" i="8" s="1"/>
  <c r="AD261" i="8"/>
  <c r="Y261" i="8"/>
  <c r="S261" i="8"/>
  <c r="N261" i="8"/>
  <c r="I261" i="8"/>
  <c r="C261" i="8"/>
  <c r="A261" i="8"/>
  <c r="AE261" i="8" s="1"/>
  <c r="AD260" i="8"/>
  <c r="AC260" i="8"/>
  <c r="Z260" i="8"/>
  <c r="Y260" i="8"/>
  <c r="X260" i="8"/>
  <c r="U260" i="8"/>
  <c r="T260" i="8"/>
  <c r="R260" i="8"/>
  <c r="P260" i="8"/>
  <c r="N260" i="8"/>
  <c r="M260" i="8"/>
  <c r="J260" i="8"/>
  <c r="I260" i="8"/>
  <c r="H260" i="8"/>
  <c r="E260" i="8"/>
  <c r="D260" i="8"/>
  <c r="B260" i="8"/>
  <c r="A260" i="8"/>
  <c r="A259" i="8"/>
  <c r="AE258" i="8"/>
  <c r="AD258" i="8"/>
  <c r="AB258" i="8"/>
  <c r="AA258" i="8"/>
  <c r="Z258" i="8"/>
  <c r="X258" i="8"/>
  <c r="W258" i="8"/>
  <c r="V258" i="8"/>
  <c r="T258" i="8"/>
  <c r="S258" i="8"/>
  <c r="R258" i="8"/>
  <c r="P258" i="8"/>
  <c r="O258" i="8"/>
  <c r="N258" i="8"/>
  <c r="L258" i="8"/>
  <c r="K258" i="8"/>
  <c r="J258" i="8"/>
  <c r="H258" i="8"/>
  <c r="G258" i="8"/>
  <c r="F258" i="8"/>
  <c r="D258" i="8"/>
  <c r="C258" i="8"/>
  <c r="B258" i="8"/>
  <c r="A258" i="8"/>
  <c r="AC258" i="8" s="1"/>
  <c r="A257" i="8"/>
  <c r="AC256" i="8"/>
  <c r="Z256" i="8"/>
  <c r="X256" i="8"/>
  <c r="U256" i="8"/>
  <c r="R256" i="8"/>
  <c r="P256" i="8"/>
  <c r="M256" i="8"/>
  <c r="J256" i="8"/>
  <c r="H256" i="8"/>
  <c r="E256" i="8"/>
  <c r="B256" i="8"/>
  <c r="A256" i="8"/>
  <c r="AE255" i="8"/>
  <c r="Y255" i="8"/>
  <c r="T255" i="8"/>
  <c r="O255" i="8"/>
  <c r="I255" i="8"/>
  <c r="D255" i="8"/>
  <c r="A255" i="8"/>
  <c r="AA255" i="8" s="1"/>
  <c r="AE254" i="8"/>
  <c r="AD254" i="8"/>
  <c r="AB254" i="8"/>
  <c r="AA254" i="8"/>
  <c r="Z254" i="8"/>
  <c r="X254" i="8"/>
  <c r="W254" i="8"/>
  <c r="V254" i="8"/>
  <c r="T254" i="8"/>
  <c r="S254" i="8"/>
  <c r="R254" i="8"/>
  <c r="P254" i="8"/>
  <c r="O254" i="8"/>
  <c r="N254" i="8"/>
  <c r="L254" i="8"/>
  <c r="K254" i="8"/>
  <c r="J254" i="8"/>
  <c r="H254" i="8"/>
  <c r="G254" i="8"/>
  <c r="F254" i="8"/>
  <c r="D254" i="8"/>
  <c r="C254" i="8"/>
  <c r="B254" i="8"/>
  <c r="A254" i="8"/>
  <c r="AC254" i="8" s="1"/>
  <c r="AD253" i="8"/>
  <c r="Y253" i="8"/>
  <c r="S253" i="8"/>
  <c r="N253" i="8"/>
  <c r="I253" i="8"/>
  <c r="C253" i="8"/>
  <c r="A253" i="8"/>
  <c r="AE253" i="8" s="1"/>
  <c r="AD252" i="8"/>
  <c r="AC252" i="8"/>
  <c r="Z252" i="8"/>
  <c r="Y252" i="8"/>
  <c r="X252" i="8"/>
  <c r="U252" i="8"/>
  <c r="T252" i="8"/>
  <c r="R252" i="8"/>
  <c r="P252" i="8"/>
  <c r="N252" i="8"/>
  <c r="M252" i="8"/>
  <c r="J252" i="8"/>
  <c r="I252" i="8"/>
  <c r="H252" i="8"/>
  <c r="E252" i="8"/>
  <c r="D252" i="8"/>
  <c r="B252" i="8"/>
  <c r="A252" i="8"/>
  <c r="A251" i="8"/>
  <c r="AE250" i="8"/>
  <c r="AD250" i="8"/>
  <c r="AB250" i="8"/>
  <c r="AA250" i="8"/>
  <c r="Z250" i="8"/>
  <c r="X250" i="8"/>
  <c r="W250" i="8"/>
  <c r="V250" i="8"/>
  <c r="T250" i="8"/>
  <c r="S250" i="8"/>
  <c r="R250" i="8"/>
  <c r="P250" i="8"/>
  <c r="O250" i="8"/>
  <c r="N250" i="8"/>
  <c r="L250" i="8"/>
  <c r="K250" i="8"/>
  <c r="J250" i="8"/>
  <c r="H250" i="8"/>
  <c r="G250" i="8"/>
  <c r="F250" i="8"/>
  <c r="D250" i="8"/>
  <c r="C250" i="8"/>
  <c r="B250" i="8"/>
  <c r="A250" i="8"/>
  <c r="AC250" i="8" s="1"/>
  <c r="K249" i="8"/>
  <c r="A249" i="8"/>
  <c r="Q249" i="8" s="1"/>
  <c r="AC248" i="8"/>
  <c r="Z248" i="8"/>
  <c r="X248" i="8"/>
  <c r="U248" i="8"/>
  <c r="R248" i="8"/>
  <c r="P248" i="8"/>
  <c r="M248" i="8"/>
  <c r="J248" i="8"/>
  <c r="H248" i="8"/>
  <c r="E248" i="8"/>
  <c r="B248" i="8"/>
  <c r="A248" i="8"/>
  <c r="AE247" i="8"/>
  <c r="Y247" i="8"/>
  <c r="T247" i="8"/>
  <c r="O247" i="8"/>
  <c r="I247" i="8"/>
  <c r="D247" i="8"/>
  <c r="A247" i="8"/>
  <c r="AA247" i="8" s="1"/>
  <c r="AE246" i="8"/>
  <c r="AD246" i="8"/>
  <c r="AB246" i="8"/>
  <c r="AA246" i="8"/>
  <c r="Z246" i="8"/>
  <c r="X246" i="8"/>
  <c r="W246" i="8"/>
  <c r="V246" i="8"/>
  <c r="T246" i="8"/>
  <c r="S246" i="8"/>
  <c r="R246" i="8"/>
  <c r="P246" i="8"/>
  <c r="O246" i="8"/>
  <c r="N246" i="8"/>
  <c r="L246" i="8"/>
  <c r="K246" i="8"/>
  <c r="J246" i="8"/>
  <c r="H246" i="8"/>
  <c r="G246" i="8"/>
  <c r="F246" i="8"/>
  <c r="D246" i="8"/>
  <c r="C246" i="8"/>
  <c r="B246" i="8"/>
  <c r="A246" i="8"/>
  <c r="AC246" i="8" s="1"/>
  <c r="AD245" i="8"/>
  <c r="Y245" i="8"/>
  <c r="S245" i="8"/>
  <c r="N245" i="8"/>
  <c r="I245" i="8"/>
  <c r="C245" i="8"/>
  <c r="A245" i="8"/>
  <c r="AE245" i="8" s="1"/>
  <c r="AD244" i="8"/>
  <c r="AC244" i="8"/>
  <c r="Z244" i="8"/>
  <c r="Y244" i="8"/>
  <c r="X244" i="8"/>
  <c r="U244" i="8"/>
  <c r="T244" i="8"/>
  <c r="R244" i="8"/>
  <c r="P244" i="8"/>
  <c r="N244" i="8"/>
  <c r="M244" i="8"/>
  <c r="J244" i="8"/>
  <c r="I244" i="8"/>
  <c r="H244" i="8"/>
  <c r="E244" i="8"/>
  <c r="D244" i="8"/>
  <c r="B244" i="8"/>
  <c r="A244" i="8"/>
  <c r="A243" i="8"/>
  <c r="Q243" i="8" s="1"/>
  <c r="AE242" i="8"/>
  <c r="AD242" i="8"/>
  <c r="AB242" i="8"/>
  <c r="AA242" i="8"/>
  <c r="Z242" i="8"/>
  <c r="X242" i="8"/>
  <c r="W242" i="8"/>
  <c r="V242" i="8"/>
  <c r="T242" i="8"/>
  <c r="S242" i="8"/>
  <c r="R242" i="8"/>
  <c r="P242" i="8"/>
  <c r="O242" i="8"/>
  <c r="N242" i="8"/>
  <c r="L242" i="8"/>
  <c r="K242" i="8"/>
  <c r="J242" i="8"/>
  <c r="H242" i="8"/>
  <c r="G242" i="8"/>
  <c r="F242" i="8"/>
  <c r="D242" i="8"/>
  <c r="C242" i="8"/>
  <c r="B242" i="8"/>
  <c r="A242" i="8"/>
  <c r="AC242" i="8" s="1"/>
  <c r="Q241" i="8"/>
  <c r="K241" i="8"/>
  <c r="A241" i="8"/>
  <c r="AA241" i="8" s="1"/>
  <c r="AC240" i="8"/>
  <c r="Z240" i="8"/>
  <c r="X240" i="8"/>
  <c r="U240" i="8"/>
  <c r="R240" i="8"/>
  <c r="P240" i="8"/>
  <c r="M240" i="8"/>
  <c r="J240" i="8"/>
  <c r="H240" i="8"/>
  <c r="E240" i="8"/>
  <c r="B240" i="8"/>
  <c r="A240" i="8"/>
  <c r="AE239" i="8"/>
  <c r="AB239" i="8"/>
  <c r="T239" i="8"/>
  <c r="Q239" i="8"/>
  <c r="I239" i="8"/>
  <c r="G239" i="8"/>
  <c r="A239" i="8"/>
  <c r="Y239" i="8" s="1"/>
  <c r="AE238" i="8"/>
  <c r="AD238" i="8"/>
  <c r="AB238" i="8"/>
  <c r="AA238" i="8"/>
  <c r="Z238" i="8"/>
  <c r="X238" i="8"/>
  <c r="W238" i="8"/>
  <c r="V238" i="8"/>
  <c r="T238" i="8"/>
  <c r="S238" i="8"/>
  <c r="R238" i="8"/>
  <c r="P238" i="8"/>
  <c r="O238" i="8"/>
  <c r="N238" i="8"/>
  <c r="L238" i="8"/>
  <c r="K238" i="8"/>
  <c r="J238" i="8"/>
  <c r="H238" i="8"/>
  <c r="G238" i="8"/>
  <c r="F238" i="8"/>
  <c r="D238" i="8"/>
  <c r="C238" i="8"/>
  <c r="B238" i="8"/>
  <c r="A238" i="8"/>
  <c r="AC238" i="8" s="1"/>
  <c r="AD237" i="8"/>
  <c r="AA237" i="8"/>
  <c r="S237" i="8"/>
  <c r="Q237" i="8"/>
  <c r="I237" i="8"/>
  <c r="F237" i="8"/>
  <c r="A237" i="8"/>
  <c r="Y237" i="8" s="1"/>
  <c r="AD236" i="8"/>
  <c r="AC236" i="8"/>
  <c r="Z236" i="8"/>
  <c r="Y236" i="8"/>
  <c r="X236" i="8"/>
  <c r="U236" i="8"/>
  <c r="T236" i="8"/>
  <c r="R236" i="8"/>
  <c r="P236" i="8"/>
  <c r="N236" i="8"/>
  <c r="M236" i="8"/>
  <c r="J236" i="8"/>
  <c r="I236" i="8"/>
  <c r="H236" i="8"/>
  <c r="E236" i="8"/>
  <c r="D236" i="8"/>
  <c r="B236" i="8"/>
  <c r="A236" i="8"/>
  <c r="A235" i="8"/>
  <c r="AE235" i="8" s="1"/>
  <c r="AE234" i="8"/>
  <c r="AD234" i="8"/>
  <c r="AB234" i="8"/>
  <c r="AA234" i="8"/>
  <c r="Z234" i="8"/>
  <c r="X234" i="8"/>
  <c r="W234" i="8"/>
  <c r="V234" i="8"/>
  <c r="T234" i="8"/>
  <c r="S234" i="8"/>
  <c r="R234" i="8"/>
  <c r="P234" i="8"/>
  <c r="O234" i="8"/>
  <c r="N234" i="8"/>
  <c r="L234" i="8"/>
  <c r="K234" i="8"/>
  <c r="J234" i="8"/>
  <c r="H234" i="8"/>
  <c r="G234" i="8"/>
  <c r="F234" i="8"/>
  <c r="D234" i="8"/>
  <c r="C234" i="8"/>
  <c r="B234" i="8"/>
  <c r="A234" i="8"/>
  <c r="AC234" i="8" s="1"/>
  <c r="A233" i="8"/>
  <c r="AD233" i="8" s="1"/>
  <c r="AC232" i="8"/>
  <c r="Z232" i="8"/>
  <c r="X232" i="8"/>
  <c r="U232" i="8"/>
  <c r="R232" i="8"/>
  <c r="P232" i="8"/>
  <c r="M232" i="8"/>
  <c r="J232" i="8"/>
  <c r="H232" i="8"/>
  <c r="E232" i="8"/>
  <c r="B232" i="8"/>
  <c r="A232" i="8"/>
  <c r="A231" i="8"/>
  <c r="AE231" i="8" s="1"/>
  <c r="AE230" i="8"/>
  <c r="AD230" i="8"/>
  <c r="AB230" i="8"/>
  <c r="AA230" i="8"/>
  <c r="Z230" i="8"/>
  <c r="X230" i="8"/>
  <c r="W230" i="8"/>
  <c r="V230" i="8"/>
  <c r="T230" i="8"/>
  <c r="S230" i="8"/>
  <c r="R230" i="8"/>
  <c r="P230" i="8"/>
  <c r="O230" i="8"/>
  <c r="N230" i="8"/>
  <c r="L230" i="8"/>
  <c r="K230" i="8"/>
  <c r="J230" i="8"/>
  <c r="H230" i="8"/>
  <c r="G230" i="8"/>
  <c r="F230" i="8"/>
  <c r="D230" i="8"/>
  <c r="C230" i="8"/>
  <c r="B230" i="8"/>
  <c r="A230" i="8"/>
  <c r="AC230" i="8" s="1"/>
  <c r="K229" i="8"/>
  <c r="A229" i="8"/>
  <c r="AD228" i="8"/>
  <c r="AC228" i="8"/>
  <c r="Z228" i="8"/>
  <c r="Y228" i="8"/>
  <c r="X228" i="8"/>
  <c r="U228" i="8"/>
  <c r="T228" i="8"/>
  <c r="R228" i="8"/>
  <c r="P228" i="8"/>
  <c r="N228" i="8"/>
  <c r="M228" i="8"/>
  <c r="J228" i="8"/>
  <c r="I228" i="8"/>
  <c r="H228" i="8"/>
  <c r="E228" i="8"/>
  <c r="D228" i="8"/>
  <c r="B228" i="8"/>
  <c r="A228" i="8"/>
  <c r="AB227" i="8"/>
  <c r="Q227" i="8"/>
  <c r="G227" i="8"/>
  <c r="A227" i="8"/>
  <c r="AE227" i="8" s="1"/>
  <c r="AE226" i="8"/>
  <c r="AD226" i="8"/>
  <c r="AB226" i="8"/>
  <c r="AA226" i="8"/>
  <c r="Z226" i="8"/>
  <c r="X226" i="8"/>
  <c r="W226" i="8"/>
  <c r="V226" i="8"/>
  <c r="T226" i="8"/>
  <c r="S226" i="8"/>
  <c r="R226" i="8"/>
  <c r="P226" i="8"/>
  <c r="O226" i="8"/>
  <c r="N226" i="8"/>
  <c r="L226" i="8"/>
  <c r="K226" i="8"/>
  <c r="J226" i="8"/>
  <c r="H226" i="8"/>
  <c r="G226" i="8"/>
  <c r="F226" i="8"/>
  <c r="D226" i="8"/>
  <c r="C226" i="8"/>
  <c r="B226" i="8"/>
  <c r="A226" i="8"/>
  <c r="AC226" i="8" s="1"/>
  <c r="V225" i="8"/>
  <c r="N225" i="8"/>
  <c r="A225" i="8"/>
  <c r="AB224" i="8"/>
  <c r="Z224" i="8"/>
  <c r="X224" i="8"/>
  <c r="U224" i="8"/>
  <c r="R224" i="8"/>
  <c r="Q224" i="8"/>
  <c r="M224" i="8"/>
  <c r="L224" i="8"/>
  <c r="J224" i="8"/>
  <c r="F224" i="8"/>
  <c r="E224" i="8"/>
  <c r="B224" i="8"/>
  <c r="A224" i="8"/>
  <c r="AE223" i="8"/>
  <c r="T223" i="8"/>
  <c r="Q223" i="8"/>
  <c r="I223" i="8"/>
  <c r="F223" i="8"/>
  <c r="A223" i="8"/>
  <c r="AE222" i="8"/>
  <c r="AC222" i="8"/>
  <c r="AA222" i="8"/>
  <c r="Y222" i="8"/>
  <c r="X222" i="8"/>
  <c r="U222" i="8"/>
  <c r="T222" i="8"/>
  <c r="S222" i="8"/>
  <c r="P222" i="8"/>
  <c r="O222" i="8"/>
  <c r="M222" i="8"/>
  <c r="K222" i="8"/>
  <c r="I222" i="8"/>
  <c r="H222" i="8"/>
  <c r="E222" i="8"/>
  <c r="D222" i="8"/>
  <c r="C222" i="8"/>
  <c r="A222" i="8"/>
  <c r="AE221" i="8"/>
  <c r="AD221" i="8"/>
  <c r="AB221" i="8"/>
  <c r="AA221" i="8"/>
  <c r="Z221" i="8"/>
  <c r="X221" i="8"/>
  <c r="W221" i="8"/>
  <c r="V221" i="8"/>
  <c r="T221" i="8"/>
  <c r="S221" i="8"/>
  <c r="R221" i="8"/>
  <c r="P221" i="8"/>
  <c r="O221" i="8"/>
  <c r="N221" i="8"/>
  <c r="L221" i="8"/>
  <c r="K221" i="8"/>
  <c r="J221" i="8"/>
  <c r="H221" i="8"/>
  <c r="G221" i="8"/>
  <c r="F221" i="8"/>
  <c r="D221" i="8"/>
  <c r="C221" i="8"/>
  <c r="B221" i="8"/>
  <c r="A221" i="8"/>
  <c r="AC221" i="8" s="1"/>
  <c r="AE220" i="8"/>
  <c r="AD220" i="8"/>
  <c r="AC220" i="8"/>
  <c r="Z220" i="8"/>
  <c r="Y220" i="8"/>
  <c r="W220" i="8"/>
  <c r="U220" i="8"/>
  <c r="S220" i="8"/>
  <c r="R220" i="8"/>
  <c r="O220" i="8"/>
  <c r="N220" i="8"/>
  <c r="M220" i="8"/>
  <c r="J220" i="8"/>
  <c r="I220" i="8"/>
  <c r="G220" i="8"/>
  <c r="E220" i="8"/>
  <c r="C220" i="8"/>
  <c r="B220" i="8"/>
  <c r="A220" i="8"/>
  <c r="AD219" i="8"/>
  <c r="AB219" i="8"/>
  <c r="Y219" i="8"/>
  <c r="X219" i="8"/>
  <c r="T219" i="8"/>
  <c r="R219" i="8"/>
  <c r="Q219" i="8"/>
  <c r="M219" i="8"/>
  <c r="L219" i="8"/>
  <c r="I219" i="8"/>
  <c r="F219" i="8"/>
  <c r="D219" i="8"/>
  <c r="B219" i="8"/>
  <c r="A219" i="8"/>
  <c r="AB218" i="8"/>
  <c r="AA218" i="8"/>
  <c r="U218" i="8"/>
  <c r="S218" i="8"/>
  <c r="M218" i="8"/>
  <c r="L218" i="8"/>
  <c r="G218" i="8"/>
  <c r="E218" i="8"/>
  <c r="A218" i="8"/>
  <c r="AE217" i="8"/>
  <c r="AD217" i="8"/>
  <c r="AB217" i="8"/>
  <c r="AA217" i="8"/>
  <c r="Z217" i="8"/>
  <c r="X217" i="8"/>
  <c r="W217" i="8"/>
  <c r="V217" i="8"/>
  <c r="T217" i="8"/>
  <c r="S217" i="8"/>
  <c r="R217" i="8"/>
  <c r="P217" i="8"/>
  <c r="O217" i="8"/>
  <c r="N217" i="8"/>
  <c r="L217" i="8"/>
  <c r="K217" i="8"/>
  <c r="J217" i="8"/>
  <c r="H217" i="8"/>
  <c r="G217" i="8"/>
  <c r="F217" i="8"/>
  <c r="D217" i="8"/>
  <c r="C217" i="8"/>
  <c r="B217" i="8"/>
  <c r="A217" i="8"/>
  <c r="AC217" i="8" s="1"/>
  <c r="AE216" i="8"/>
  <c r="W216" i="8"/>
  <c r="Q216" i="8"/>
  <c r="J216" i="8"/>
  <c r="B216" i="8"/>
  <c r="A216" i="8"/>
  <c r="AB215" i="8"/>
  <c r="Z215" i="8"/>
  <c r="Y215" i="8"/>
  <c r="U215" i="8"/>
  <c r="T215" i="8"/>
  <c r="Q215" i="8"/>
  <c r="N215" i="8"/>
  <c r="L215" i="8"/>
  <c r="J215" i="8"/>
  <c r="F215" i="8"/>
  <c r="E215" i="8"/>
  <c r="D215" i="8"/>
  <c r="A215" i="8"/>
  <c r="AE214" i="8"/>
  <c r="AC214" i="8"/>
  <c r="AA214" i="8"/>
  <c r="Y214" i="8"/>
  <c r="X214" i="8"/>
  <c r="U214" i="8"/>
  <c r="T214" i="8"/>
  <c r="S214" i="8"/>
  <c r="P214" i="8"/>
  <c r="O214" i="8"/>
  <c r="M214" i="8"/>
  <c r="K214" i="8"/>
  <c r="I214" i="8"/>
  <c r="H214" i="8"/>
  <c r="E214" i="8"/>
  <c r="D214" i="8"/>
  <c r="C214" i="8"/>
  <c r="A214" i="8"/>
  <c r="AE213" i="8"/>
  <c r="AD213" i="8"/>
  <c r="AB213" i="8"/>
  <c r="AA213" i="8"/>
  <c r="Z213" i="8"/>
  <c r="X213" i="8"/>
  <c r="W213" i="8"/>
  <c r="V213" i="8"/>
  <c r="T213" i="8"/>
  <c r="S213" i="8"/>
  <c r="R213" i="8"/>
  <c r="P213" i="8"/>
  <c r="O213" i="8"/>
  <c r="N213" i="8"/>
  <c r="L213" i="8"/>
  <c r="K213" i="8"/>
  <c r="J213" i="8"/>
  <c r="H213" i="8"/>
  <c r="G213" i="8"/>
  <c r="F213" i="8"/>
  <c r="D213" i="8"/>
  <c r="C213" i="8"/>
  <c r="B213" i="8"/>
  <c r="A213" i="8"/>
  <c r="AC213" i="8" s="1"/>
  <c r="AE212" i="8"/>
  <c r="AD212" i="8"/>
  <c r="AC212" i="8"/>
  <c r="Z212" i="8"/>
  <c r="Y212" i="8"/>
  <c r="W212" i="8"/>
  <c r="U212" i="8"/>
  <c r="S212" i="8"/>
  <c r="R212" i="8"/>
  <c r="O212" i="8"/>
  <c r="N212" i="8"/>
  <c r="M212" i="8"/>
  <c r="J212" i="8"/>
  <c r="I212" i="8"/>
  <c r="G212" i="8"/>
  <c r="E212" i="8"/>
  <c r="C212" i="8"/>
  <c r="B212" i="8"/>
  <c r="A212" i="8"/>
  <c r="AD211" i="8"/>
  <c r="Y211" i="8"/>
  <c r="X211" i="8"/>
  <c r="T211" i="8"/>
  <c r="R211" i="8"/>
  <c r="N211" i="8"/>
  <c r="M211" i="8"/>
  <c r="I211" i="8"/>
  <c r="H211" i="8"/>
  <c r="D211" i="8"/>
  <c r="B211" i="8"/>
  <c r="A211" i="8"/>
  <c r="AC210" i="8"/>
  <c r="X210" i="8"/>
  <c r="S210" i="8"/>
  <c r="M210" i="8"/>
  <c r="H210" i="8"/>
  <c r="C210" i="8"/>
  <c r="A210" i="8"/>
  <c r="AA210" i="8" s="1"/>
  <c r="AE209" i="8"/>
  <c r="AD209" i="8"/>
  <c r="AB209" i="8"/>
  <c r="AA209" i="8"/>
  <c r="Z209" i="8"/>
  <c r="X209" i="8"/>
  <c r="W209" i="8"/>
  <c r="V209" i="8"/>
  <c r="T209" i="8"/>
  <c r="S209" i="8"/>
  <c r="R209" i="8"/>
  <c r="P209" i="8"/>
  <c r="O209" i="8"/>
  <c r="N209" i="8"/>
  <c r="L209" i="8"/>
  <c r="K209" i="8"/>
  <c r="J209" i="8"/>
  <c r="H209" i="8"/>
  <c r="G209" i="8"/>
  <c r="F209" i="8"/>
  <c r="D209" i="8"/>
  <c r="C209" i="8"/>
  <c r="B209" i="8"/>
  <c r="A209" i="8"/>
  <c r="AC209" i="8" s="1"/>
  <c r="AC208" i="8"/>
  <c r="W208" i="8"/>
  <c r="R208" i="8"/>
  <c r="M208" i="8"/>
  <c r="G208" i="8"/>
  <c r="B208" i="8"/>
  <c r="A208" i="8"/>
  <c r="AE208" i="8" s="1"/>
  <c r="L207" i="8"/>
  <c r="A207" i="8"/>
  <c r="Q207" i="8" s="1"/>
  <c r="AE206" i="8"/>
  <c r="AC206" i="8"/>
  <c r="AA206" i="8"/>
  <c r="Y206" i="8"/>
  <c r="X206" i="8"/>
  <c r="U206" i="8"/>
  <c r="T206" i="8"/>
  <c r="S206" i="8"/>
  <c r="P206" i="8"/>
  <c r="O206" i="8"/>
  <c r="M206" i="8"/>
  <c r="K206" i="8"/>
  <c r="I206" i="8"/>
  <c r="H206" i="8"/>
  <c r="E206" i="8"/>
  <c r="D206" i="8"/>
  <c r="C206" i="8"/>
  <c r="A206" i="8"/>
  <c r="AE205" i="8"/>
  <c r="AD205" i="8"/>
  <c r="AB205" i="8"/>
  <c r="AA205" i="8"/>
  <c r="Z205" i="8"/>
  <c r="X205" i="8"/>
  <c r="W205" i="8"/>
  <c r="V205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D205" i="8"/>
  <c r="C205" i="8"/>
  <c r="B205" i="8"/>
  <c r="A205" i="8"/>
  <c r="AC205" i="8" s="1"/>
  <c r="AE204" i="8"/>
  <c r="AD204" i="8"/>
  <c r="AC204" i="8"/>
  <c r="Z204" i="8"/>
  <c r="Y204" i="8"/>
  <c r="W204" i="8"/>
  <c r="U204" i="8"/>
  <c r="S204" i="8"/>
  <c r="R204" i="8"/>
  <c r="O204" i="8"/>
  <c r="N204" i="8"/>
  <c r="M204" i="8"/>
  <c r="J204" i="8"/>
  <c r="I204" i="8"/>
  <c r="G204" i="8"/>
  <c r="E204" i="8"/>
  <c r="C204" i="8"/>
  <c r="B204" i="8"/>
  <c r="A204" i="8"/>
  <c r="AD203" i="8"/>
  <c r="AC203" i="8"/>
  <c r="Y203" i="8"/>
  <c r="X203" i="8"/>
  <c r="T203" i="8"/>
  <c r="R203" i="8"/>
  <c r="N203" i="8"/>
  <c r="M203" i="8"/>
  <c r="I203" i="8"/>
  <c r="H203" i="8"/>
  <c r="D203" i="8"/>
  <c r="B203" i="8"/>
  <c r="A203" i="8"/>
  <c r="AC202" i="8"/>
  <c r="X202" i="8"/>
  <c r="S202" i="8"/>
  <c r="M202" i="8"/>
  <c r="H202" i="8"/>
  <c r="C202" i="8"/>
  <c r="A202" i="8"/>
  <c r="AA202" i="8" s="1"/>
  <c r="AE201" i="8"/>
  <c r="AD201" i="8"/>
  <c r="AB201" i="8"/>
  <c r="AA201" i="8"/>
  <c r="Z201" i="8"/>
  <c r="X201" i="8"/>
  <c r="W201" i="8"/>
  <c r="V201" i="8"/>
  <c r="T201" i="8"/>
  <c r="S201" i="8"/>
  <c r="R201" i="8"/>
  <c r="P201" i="8"/>
  <c r="O201" i="8"/>
  <c r="N201" i="8"/>
  <c r="L201" i="8"/>
  <c r="K201" i="8"/>
  <c r="J201" i="8"/>
  <c r="H201" i="8"/>
  <c r="G201" i="8"/>
  <c r="F201" i="8"/>
  <c r="D201" i="8"/>
  <c r="C201" i="8"/>
  <c r="B201" i="8"/>
  <c r="A201" i="8"/>
  <c r="AC201" i="8" s="1"/>
  <c r="AC200" i="8"/>
  <c r="W200" i="8"/>
  <c r="R200" i="8"/>
  <c r="M200" i="8"/>
  <c r="G200" i="8"/>
  <c r="B200" i="8"/>
  <c r="A200" i="8"/>
  <c r="AE200" i="8" s="1"/>
  <c r="A199" i="8"/>
  <c r="AE198" i="8"/>
  <c r="AC198" i="8"/>
  <c r="AA198" i="8"/>
  <c r="Y198" i="8"/>
  <c r="X198" i="8"/>
  <c r="U198" i="8"/>
  <c r="T198" i="8"/>
  <c r="S198" i="8"/>
  <c r="P198" i="8"/>
  <c r="O198" i="8"/>
  <c r="M198" i="8"/>
  <c r="K198" i="8"/>
  <c r="I198" i="8"/>
  <c r="H198" i="8"/>
  <c r="E198" i="8"/>
  <c r="D198" i="8"/>
  <c r="C198" i="8"/>
  <c r="A198" i="8"/>
  <c r="AE197" i="8"/>
  <c r="AD197" i="8"/>
  <c r="AB197" i="8"/>
  <c r="AA197" i="8"/>
  <c r="Z197" i="8"/>
  <c r="X197" i="8"/>
  <c r="W197" i="8"/>
  <c r="V197" i="8"/>
  <c r="T197" i="8"/>
  <c r="S197" i="8"/>
  <c r="R197" i="8"/>
  <c r="P197" i="8"/>
  <c r="O197" i="8"/>
  <c r="N197" i="8"/>
  <c r="L197" i="8"/>
  <c r="K197" i="8"/>
  <c r="J197" i="8"/>
  <c r="H197" i="8"/>
  <c r="G197" i="8"/>
  <c r="F197" i="8"/>
  <c r="D197" i="8"/>
  <c r="C197" i="8"/>
  <c r="B197" i="8"/>
  <c r="A197" i="8"/>
  <c r="AC197" i="8" s="1"/>
  <c r="AE196" i="8"/>
  <c r="AD196" i="8"/>
  <c r="AC196" i="8"/>
  <c r="Z196" i="8"/>
  <c r="Y196" i="8"/>
  <c r="W196" i="8"/>
  <c r="U196" i="8"/>
  <c r="S196" i="8"/>
  <c r="R196" i="8"/>
  <c r="O196" i="8"/>
  <c r="N196" i="8"/>
  <c r="M196" i="8"/>
  <c r="J196" i="8"/>
  <c r="I196" i="8"/>
  <c r="G196" i="8"/>
  <c r="E196" i="8"/>
  <c r="C196" i="8"/>
  <c r="B196" i="8"/>
  <c r="A196" i="8"/>
  <c r="AD195" i="8"/>
  <c r="AC195" i="8"/>
  <c r="Y195" i="8"/>
  <c r="X195" i="8"/>
  <c r="T195" i="8"/>
  <c r="R195" i="8"/>
  <c r="N195" i="8"/>
  <c r="M195" i="8"/>
  <c r="I195" i="8"/>
  <c r="H195" i="8"/>
  <c r="D195" i="8"/>
  <c r="B195" i="8"/>
  <c r="A195" i="8"/>
  <c r="AC194" i="8"/>
  <c r="X194" i="8"/>
  <c r="S194" i="8"/>
  <c r="M194" i="8"/>
  <c r="H194" i="8"/>
  <c r="C194" i="8"/>
  <c r="A194" i="8"/>
  <c r="AA194" i="8" s="1"/>
  <c r="AE193" i="8"/>
  <c r="AD193" i="8"/>
  <c r="AB193" i="8"/>
  <c r="AA193" i="8"/>
  <c r="Z193" i="8"/>
  <c r="X193" i="8"/>
  <c r="W193" i="8"/>
  <c r="V193" i="8"/>
  <c r="T193" i="8"/>
  <c r="S193" i="8"/>
  <c r="R193" i="8"/>
  <c r="P193" i="8"/>
  <c r="O193" i="8"/>
  <c r="N193" i="8"/>
  <c r="L193" i="8"/>
  <c r="K193" i="8"/>
  <c r="J193" i="8"/>
  <c r="H193" i="8"/>
  <c r="G193" i="8"/>
  <c r="F193" i="8"/>
  <c r="D193" i="8"/>
  <c r="C193" i="8"/>
  <c r="B193" i="8"/>
  <c r="A193" i="8"/>
  <c r="AC193" i="8" s="1"/>
  <c r="AC192" i="8"/>
  <c r="W192" i="8"/>
  <c r="R192" i="8"/>
  <c r="M192" i="8"/>
  <c r="G192" i="8"/>
  <c r="B192" i="8"/>
  <c r="A192" i="8"/>
  <c r="AE192" i="8" s="1"/>
  <c r="L191" i="8"/>
  <c r="A191" i="8"/>
  <c r="Q191" i="8" s="1"/>
  <c r="AE190" i="8"/>
  <c r="AC190" i="8"/>
  <c r="AA190" i="8"/>
  <c r="Y190" i="8"/>
  <c r="X190" i="8"/>
  <c r="U190" i="8"/>
  <c r="T190" i="8"/>
  <c r="S190" i="8"/>
  <c r="P190" i="8"/>
  <c r="O190" i="8"/>
  <c r="M190" i="8"/>
  <c r="K190" i="8"/>
  <c r="I190" i="8"/>
  <c r="H190" i="8"/>
  <c r="E190" i="8"/>
  <c r="D190" i="8"/>
  <c r="C190" i="8"/>
  <c r="A190" i="8"/>
  <c r="AE189" i="8"/>
  <c r="AD189" i="8"/>
  <c r="AB189" i="8"/>
  <c r="AA189" i="8"/>
  <c r="Z189" i="8"/>
  <c r="X189" i="8"/>
  <c r="W189" i="8"/>
  <c r="V189" i="8"/>
  <c r="T189" i="8"/>
  <c r="S189" i="8"/>
  <c r="R189" i="8"/>
  <c r="P189" i="8"/>
  <c r="O189" i="8"/>
  <c r="N189" i="8"/>
  <c r="L189" i="8"/>
  <c r="K189" i="8"/>
  <c r="J189" i="8"/>
  <c r="H189" i="8"/>
  <c r="G189" i="8"/>
  <c r="F189" i="8"/>
  <c r="D189" i="8"/>
  <c r="C189" i="8"/>
  <c r="B189" i="8"/>
  <c r="A189" i="8"/>
  <c r="AC189" i="8" s="1"/>
  <c r="AE188" i="8"/>
  <c r="AD188" i="8"/>
  <c r="AC188" i="8"/>
  <c r="Z188" i="8"/>
  <c r="Y188" i="8"/>
  <c r="W188" i="8"/>
  <c r="U188" i="8"/>
  <c r="S188" i="8"/>
  <c r="R188" i="8"/>
  <c r="O188" i="8"/>
  <c r="N188" i="8"/>
  <c r="M188" i="8"/>
  <c r="J188" i="8"/>
  <c r="I188" i="8"/>
  <c r="G188" i="8"/>
  <c r="E188" i="8"/>
  <c r="C188" i="8"/>
  <c r="B188" i="8"/>
  <c r="A188" i="8"/>
  <c r="AD187" i="8"/>
  <c r="AC187" i="8"/>
  <c r="Y187" i="8"/>
  <c r="X187" i="8"/>
  <c r="T187" i="8"/>
  <c r="R187" i="8"/>
  <c r="N187" i="8"/>
  <c r="M187" i="8"/>
  <c r="I187" i="8"/>
  <c r="H187" i="8"/>
  <c r="D187" i="8"/>
  <c r="B187" i="8"/>
  <c r="A187" i="8"/>
  <c r="AC186" i="8"/>
  <c r="X186" i="8"/>
  <c r="S186" i="8"/>
  <c r="M186" i="8"/>
  <c r="H186" i="8"/>
  <c r="C186" i="8"/>
  <c r="A186" i="8"/>
  <c r="AA186" i="8" s="1"/>
  <c r="AE185" i="8"/>
  <c r="AD185" i="8"/>
  <c r="AB185" i="8"/>
  <c r="AA185" i="8"/>
  <c r="Z185" i="8"/>
  <c r="X185" i="8"/>
  <c r="W185" i="8"/>
  <c r="V185" i="8"/>
  <c r="T185" i="8"/>
  <c r="S185" i="8"/>
  <c r="R185" i="8"/>
  <c r="P185" i="8"/>
  <c r="O185" i="8"/>
  <c r="N185" i="8"/>
  <c r="L185" i="8"/>
  <c r="K185" i="8"/>
  <c r="J185" i="8"/>
  <c r="H185" i="8"/>
  <c r="G185" i="8"/>
  <c r="F185" i="8"/>
  <c r="D185" i="8"/>
  <c r="C185" i="8"/>
  <c r="B185" i="8"/>
  <c r="A185" i="8"/>
  <c r="AC185" i="8" s="1"/>
  <c r="AC184" i="8"/>
  <c r="W184" i="8"/>
  <c r="R184" i="8"/>
  <c r="M184" i="8"/>
  <c r="G184" i="8"/>
  <c r="B184" i="8"/>
  <c r="A184" i="8"/>
  <c r="AE184" i="8" s="1"/>
  <c r="A183" i="8"/>
  <c r="AE182" i="8"/>
  <c r="AC182" i="8"/>
  <c r="AA182" i="8"/>
  <c r="Y182" i="8"/>
  <c r="X182" i="8"/>
  <c r="U182" i="8"/>
  <c r="T182" i="8"/>
  <c r="S182" i="8"/>
  <c r="P182" i="8"/>
  <c r="O182" i="8"/>
  <c r="M182" i="8"/>
  <c r="K182" i="8"/>
  <c r="I182" i="8"/>
  <c r="H182" i="8"/>
  <c r="E182" i="8"/>
  <c r="D182" i="8"/>
  <c r="C182" i="8"/>
  <c r="A182" i="8"/>
  <c r="AE181" i="8"/>
  <c r="AD181" i="8"/>
  <c r="AB181" i="8"/>
  <c r="AA181" i="8"/>
  <c r="Z181" i="8"/>
  <c r="X181" i="8"/>
  <c r="W181" i="8"/>
  <c r="V181" i="8"/>
  <c r="T181" i="8"/>
  <c r="S181" i="8"/>
  <c r="R181" i="8"/>
  <c r="P181" i="8"/>
  <c r="O181" i="8"/>
  <c r="N181" i="8"/>
  <c r="L181" i="8"/>
  <c r="K181" i="8"/>
  <c r="J181" i="8"/>
  <c r="H181" i="8"/>
  <c r="G181" i="8"/>
  <c r="F181" i="8"/>
  <c r="D181" i="8"/>
  <c r="C181" i="8"/>
  <c r="B181" i="8"/>
  <c r="A181" i="8"/>
  <c r="AC181" i="8" s="1"/>
  <c r="AE180" i="8"/>
  <c r="AD180" i="8"/>
  <c r="AC180" i="8"/>
  <c r="Z180" i="8"/>
  <c r="Y180" i="8"/>
  <c r="W180" i="8"/>
  <c r="U180" i="8"/>
  <c r="S180" i="8"/>
  <c r="R180" i="8"/>
  <c r="O180" i="8"/>
  <c r="N180" i="8"/>
  <c r="M180" i="8"/>
  <c r="J180" i="8"/>
  <c r="I180" i="8"/>
  <c r="G180" i="8"/>
  <c r="E180" i="8"/>
  <c r="C180" i="8"/>
  <c r="B180" i="8"/>
  <c r="A180" i="8"/>
  <c r="AD179" i="8"/>
  <c r="AC179" i="8"/>
  <c r="Y179" i="8"/>
  <c r="X179" i="8"/>
  <c r="T179" i="8"/>
  <c r="R179" i="8"/>
  <c r="N179" i="8"/>
  <c r="M179" i="8"/>
  <c r="I179" i="8"/>
  <c r="H179" i="8"/>
  <c r="D179" i="8"/>
  <c r="B179" i="8"/>
  <c r="A179" i="8"/>
  <c r="AB178" i="8"/>
  <c r="Q178" i="8"/>
  <c r="G178" i="8"/>
  <c r="A178" i="8"/>
  <c r="AC178" i="8" s="1"/>
  <c r="AE177" i="8"/>
  <c r="AD177" i="8"/>
  <c r="AB177" i="8"/>
  <c r="AA177" i="8"/>
  <c r="Z177" i="8"/>
  <c r="X177" i="8"/>
  <c r="W177" i="8"/>
  <c r="V177" i="8"/>
  <c r="T177" i="8"/>
  <c r="S177" i="8"/>
  <c r="R177" i="8"/>
  <c r="P177" i="8"/>
  <c r="O177" i="8"/>
  <c r="N177" i="8"/>
  <c r="L177" i="8"/>
  <c r="K177" i="8"/>
  <c r="J177" i="8"/>
  <c r="H177" i="8"/>
  <c r="G177" i="8"/>
  <c r="F177" i="8"/>
  <c r="D177" i="8"/>
  <c r="C177" i="8"/>
  <c r="B177" i="8"/>
  <c r="A177" i="8"/>
  <c r="AC177" i="8" s="1"/>
  <c r="AA176" i="8"/>
  <c r="Q176" i="8"/>
  <c r="F176" i="8"/>
  <c r="A176" i="8"/>
  <c r="AC176" i="8" s="1"/>
  <c r="Z175" i="8"/>
  <c r="U175" i="8"/>
  <c r="P175" i="8"/>
  <c r="J175" i="8"/>
  <c r="E175" i="8"/>
  <c r="A175" i="8"/>
  <c r="AB175" i="8" s="1"/>
  <c r="AE174" i="8"/>
  <c r="AC174" i="8"/>
  <c r="AA174" i="8"/>
  <c r="Y174" i="8"/>
  <c r="X174" i="8"/>
  <c r="U174" i="8"/>
  <c r="T174" i="8"/>
  <c r="S174" i="8"/>
  <c r="P174" i="8"/>
  <c r="O174" i="8"/>
  <c r="M174" i="8"/>
  <c r="K174" i="8"/>
  <c r="I174" i="8"/>
  <c r="H174" i="8"/>
  <c r="E174" i="8"/>
  <c r="D174" i="8"/>
  <c r="C174" i="8"/>
  <c r="A174" i="8"/>
  <c r="AE173" i="8"/>
  <c r="AD173" i="8"/>
  <c r="AB173" i="8"/>
  <c r="AA173" i="8"/>
  <c r="Z173" i="8"/>
  <c r="X173" i="8"/>
  <c r="W173" i="8"/>
  <c r="V173" i="8"/>
  <c r="T173" i="8"/>
  <c r="S173" i="8"/>
  <c r="R173" i="8"/>
  <c r="P173" i="8"/>
  <c r="O173" i="8"/>
  <c r="N173" i="8"/>
  <c r="L173" i="8"/>
  <c r="K173" i="8"/>
  <c r="J173" i="8"/>
  <c r="H173" i="8"/>
  <c r="G173" i="8"/>
  <c r="F173" i="8"/>
  <c r="D173" i="8"/>
  <c r="C173" i="8"/>
  <c r="B173" i="8"/>
  <c r="A173" i="8"/>
  <c r="AC173" i="8" s="1"/>
  <c r="AE172" i="8"/>
  <c r="AD172" i="8"/>
  <c r="AC172" i="8"/>
  <c r="Z172" i="8"/>
  <c r="Y172" i="8"/>
  <c r="W172" i="8"/>
  <c r="U172" i="8"/>
  <c r="S172" i="8"/>
  <c r="R172" i="8"/>
  <c r="O172" i="8"/>
  <c r="N172" i="8"/>
  <c r="M172" i="8"/>
  <c r="J172" i="8"/>
  <c r="I172" i="8"/>
  <c r="G172" i="8"/>
  <c r="E172" i="8"/>
  <c r="C172" i="8"/>
  <c r="B172" i="8"/>
  <c r="A172" i="8"/>
  <c r="AD171" i="8"/>
  <c r="AC171" i="8"/>
  <c r="Y171" i="8"/>
  <c r="X171" i="8"/>
  <c r="T171" i="8"/>
  <c r="R171" i="8"/>
  <c r="N171" i="8"/>
  <c r="M171" i="8"/>
  <c r="I171" i="8"/>
  <c r="H171" i="8"/>
  <c r="D171" i="8"/>
  <c r="B171" i="8"/>
  <c r="A171" i="8"/>
  <c r="AC170" i="8"/>
  <c r="AB170" i="8"/>
  <c r="X170" i="8"/>
  <c r="S170" i="8"/>
  <c r="Q170" i="8"/>
  <c r="M170" i="8"/>
  <c r="H170" i="8"/>
  <c r="G170" i="8"/>
  <c r="C170" i="8"/>
  <c r="A170" i="8"/>
  <c r="AE169" i="8"/>
  <c r="AD169" i="8"/>
  <c r="AB169" i="8"/>
  <c r="AA169" i="8"/>
  <c r="Z169" i="8"/>
  <c r="X169" i="8"/>
  <c r="W169" i="8"/>
  <c r="V169" i="8"/>
  <c r="T169" i="8"/>
  <c r="S169" i="8"/>
  <c r="R169" i="8"/>
  <c r="P169" i="8"/>
  <c r="O169" i="8"/>
  <c r="N169" i="8"/>
  <c r="L169" i="8"/>
  <c r="K169" i="8"/>
  <c r="J169" i="8"/>
  <c r="H169" i="8"/>
  <c r="G169" i="8"/>
  <c r="F169" i="8"/>
  <c r="D169" i="8"/>
  <c r="C169" i="8"/>
  <c r="B169" i="8"/>
  <c r="A169" i="8"/>
  <c r="AC169" i="8" s="1"/>
  <c r="AC168" i="8"/>
  <c r="AA168" i="8"/>
  <c r="W168" i="8"/>
  <c r="R168" i="8"/>
  <c r="Q168" i="8"/>
  <c r="M168" i="8"/>
  <c r="G168" i="8"/>
  <c r="F168" i="8"/>
  <c r="B168" i="8"/>
  <c r="A168" i="8"/>
  <c r="AB167" i="8"/>
  <c r="Q167" i="8"/>
  <c r="F167" i="8"/>
  <c r="A167" i="8"/>
  <c r="U167" i="8" s="1"/>
  <c r="AE166" i="8"/>
  <c r="AC166" i="8"/>
  <c r="AA166" i="8"/>
  <c r="Y166" i="8"/>
  <c r="X166" i="8"/>
  <c r="U166" i="8"/>
  <c r="T166" i="8"/>
  <c r="S166" i="8"/>
  <c r="P166" i="8"/>
  <c r="O166" i="8"/>
  <c r="M166" i="8"/>
  <c r="K166" i="8"/>
  <c r="I166" i="8"/>
  <c r="H166" i="8"/>
  <c r="E166" i="8"/>
  <c r="D166" i="8"/>
  <c r="C166" i="8"/>
  <c r="A166" i="8"/>
  <c r="AE165" i="8"/>
  <c r="AD165" i="8"/>
  <c r="AB165" i="8"/>
  <c r="AA165" i="8"/>
  <c r="Z165" i="8"/>
  <c r="X165" i="8"/>
  <c r="W165" i="8"/>
  <c r="V165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D165" i="8"/>
  <c r="C165" i="8"/>
  <c r="B165" i="8"/>
  <c r="A165" i="8"/>
  <c r="AC165" i="8" s="1"/>
  <c r="AE164" i="8"/>
  <c r="AD164" i="8"/>
  <c r="AC164" i="8"/>
  <c r="Z164" i="8"/>
  <c r="Y164" i="8"/>
  <c r="W164" i="8"/>
  <c r="U164" i="8"/>
  <c r="S164" i="8"/>
  <c r="R164" i="8"/>
  <c r="O164" i="8"/>
  <c r="N164" i="8"/>
  <c r="M164" i="8"/>
  <c r="J164" i="8"/>
  <c r="I164" i="8"/>
  <c r="G164" i="8"/>
  <c r="E164" i="8"/>
  <c r="C164" i="8"/>
  <c r="B164" i="8"/>
  <c r="A164" i="8"/>
  <c r="AD163" i="8"/>
  <c r="AB163" i="8"/>
  <c r="X163" i="8"/>
  <c r="T163" i="8"/>
  <c r="Q163" i="8"/>
  <c r="M163" i="8"/>
  <c r="I163" i="8"/>
  <c r="F163" i="8"/>
  <c r="B163" i="8"/>
  <c r="A163" i="8"/>
  <c r="Y163" i="8" s="1"/>
  <c r="AA162" i="8"/>
  <c r="S162" i="8"/>
  <c r="L162" i="8"/>
  <c r="E162" i="8"/>
  <c r="A162" i="8"/>
  <c r="AB162" i="8" s="1"/>
  <c r="AE161" i="8"/>
  <c r="AD161" i="8"/>
  <c r="AB161" i="8"/>
  <c r="AA161" i="8"/>
  <c r="Z161" i="8"/>
  <c r="X161" i="8"/>
  <c r="W161" i="8"/>
  <c r="V161" i="8"/>
  <c r="T161" i="8"/>
  <c r="S161" i="8"/>
  <c r="R161" i="8"/>
  <c r="P161" i="8"/>
  <c r="O161" i="8"/>
  <c r="N161" i="8"/>
  <c r="L161" i="8"/>
  <c r="K161" i="8"/>
  <c r="J161" i="8"/>
  <c r="H161" i="8"/>
  <c r="G161" i="8"/>
  <c r="F161" i="8"/>
  <c r="D161" i="8"/>
  <c r="C161" i="8"/>
  <c r="B161" i="8"/>
  <c r="A161" i="8"/>
  <c r="AC161" i="8" s="1"/>
  <c r="A160" i="8"/>
  <c r="V160" i="8" s="1"/>
  <c r="AB159" i="8"/>
  <c r="Y159" i="8"/>
  <c r="U159" i="8"/>
  <c r="Q159" i="8"/>
  <c r="N159" i="8"/>
  <c r="J159" i="8"/>
  <c r="F159" i="8"/>
  <c r="D159" i="8"/>
  <c r="A159" i="8"/>
  <c r="Z159" i="8" s="1"/>
  <c r="AE158" i="8"/>
  <c r="AC158" i="8"/>
  <c r="AA158" i="8"/>
  <c r="Y158" i="8"/>
  <c r="X158" i="8"/>
  <c r="U158" i="8"/>
  <c r="T158" i="8"/>
  <c r="S158" i="8"/>
  <c r="P158" i="8"/>
  <c r="O158" i="8"/>
  <c r="M158" i="8"/>
  <c r="K158" i="8"/>
  <c r="I158" i="8"/>
  <c r="H158" i="8"/>
  <c r="E158" i="8"/>
  <c r="D158" i="8"/>
  <c r="C158" i="8"/>
  <c r="A158" i="8"/>
  <c r="AE157" i="8"/>
  <c r="AD157" i="8"/>
  <c r="AB157" i="8"/>
  <c r="AA157" i="8"/>
  <c r="Z157" i="8"/>
  <c r="X157" i="8"/>
  <c r="W157" i="8"/>
  <c r="V157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D157" i="8"/>
  <c r="C157" i="8"/>
  <c r="B157" i="8"/>
  <c r="A157" i="8"/>
  <c r="AC157" i="8" s="1"/>
  <c r="AE156" i="8"/>
  <c r="AD156" i="8"/>
  <c r="AC156" i="8"/>
  <c r="Z156" i="8"/>
  <c r="Y156" i="8"/>
  <c r="W156" i="8"/>
  <c r="U156" i="8"/>
  <c r="S156" i="8"/>
  <c r="R156" i="8"/>
  <c r="O156" i="8"/>
  <c r="N156" i="8"/>
  <c r="M156" i="8"/>
  <c r="J156" i="8"/>
  <c r="I156" i="8"/>
  <c r="G156" i="8"/>
  <c r="E156" i="8"/>
  <c r="C156" i="8"/>
  <c r="B156" i="8"/>
  <c r="A156" i="8"/>
  <c r="AA155" i="8"/>
  <c r="Q155" i="8"/>
  <c r="F155" i="8"/>
  <c r="A155" i="8"/>
  <c r="AC154" i="8"/>
  <c r="Z154" i="8"/>
  <c r="X154" i="8"/>
  <c r="U154" i="8"/>
  <c r="R154" i="8"/>
  <c r="P154" i="8"/>
  <c r="M154" i="8"/>
  <c r="J154" i="8"/>
  <c r="H154" i="8"/>
  <c r="E154" i="8"/>
  <c r="B154" i="8"/>
  <c r="A154" i="8"/>
  <c r="AD154" i="8" s="1"/>
  <c r="AB153" i="8"/>
  <c r="Q153" i="8"/>
  <c r="G153" i="8"/>
  <c r="A153" i="8"/>
  <c r="AE152" i="8"/>
  <c r="AD152" i="8"/>
  <c r="AB152" i="8"/>
  <c r="AA152" i="8"/>
  <c r="Z152" i="8"/>
  <c r="X152" i="8"/>
  <c r="W152" i="8"/>
  <c r="V152" i="8"/>
  <c r="T152" i="8"/>
  <c r="S152" i="8"/>
  <c r="R152" i="8"/>
  <c r="P152" i="8"/>
  <c r="O152" i="8"/>
  <c r="N152" i="8"/>
  <c r="L152" i="8"/>
  <c r="K152" i="8"/>
  <c r="J152" i="8"/>
  <c r="H152" i="8"/>
  <c r="G152" i="8"/>
  <c r="F152" i="8"/>
  <c r="D152" i="8"/>
  <c r="C152" i="8"/>
  <c r="B152" i="8"/>
  <c r="A152" i="8"/>
  <c r="AC152" i="8" s="1"/>
  <c r="AA151" i="8"/>
  <c r="Q151" i="8"/>
  <c r="F151" i="8"/>
  <c r="A151" i="8"/>
  <c r="AD150" i="8"/>
  <c r="AC150" i="8"/>
  <c r="Z150" i="8"/>
  <c r="Y150" i="8"/>
  <c r="X150" i="8"/>
  <c r="U150" i="8"/>
  <c r="T150" i="8"/>
  <c r="R150" i="8"/>
  <c r="P150" i="8"/>
  <c r="N150" i="8"/>
  <c r="M150" i="8"/>
  <c r="J150" i="8"/>
  <c r="I150" i="8"/>
  <c r="H150" i="8"/>
  <c r="E150" i="8"/>
  <c r="D150" i="8"/>
  <c r="B150" i="8"/>
  <c r="A150" i="8"/>
  <c r="A149" i="8"/>
  <c r="AE149" i="8" s="1"/>
  <c r="AE148" i="8"/>
  <c r="AD148" i="8"/>
  <c r="AB148" i="8"/>
  <c r="AA148" i="8"/>
  <c r="Z148" i="8"/>
  <c r="X148" i="8"/>
  <c r="W148" i="8"/>
  <c r="V148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D148" i="8"/>
  <c r="C148" i="8"/>
  <c r="B148" i="8"/>
  <c r="A148" i="8"/>
  <c r="AC148" i="8" s="1"/>
  <c r="Y147" i="8"/>
  <c r="R147" i="8"/>
  <c r="K147" i="8"/>
  <c r="C147" i="8"/>
  <c r="A147" i="8"/>
  <c r="AB146" i="8"/>
  <c r="Z146" i="8"/>
  <c r="X146" i="8"/>
  <c r="U146" i="8"/>
  <c r="R146" i="8"/>
  <c r="Q146" i="8"/>
  <c r="M146" i="8"/>
  <c r="L146" i="8"/>
  <c r="J146" i="8"/>
  <c r="F146" i="8"/>
  <c r="E146" i="8"/>
  <c r="B146" i="8"/>
  <c r="A146" i="8"/>
  <c r="A145" i="8"/>
  <c r="AB145" i="8" s="1"/>
  <c r="AE144" i="8"/>
  <c r="AD144" i="8"/>
  <c r="AB144" i="8"/>
  <c r="AA144" i="8"/>
  <c r="Z144" i="8"/>
  <c r="X144" i="8"/>
  <c r="W144" i="8"/>
  <c r="V144" i="8"/>
  <c r="T144" i="8"/>
  <c r="S144" i="8"/>
  <c r="R144" i="8"/>
  <c r="P144" i="8"/>
  <c r="O144" i="8"/>
  <c r="N144" i="8"/>
  <c r="L144" i="8"/>
  <c r="K144" i="8"/>
  <c r="J144" i="8"/>
  <c r="H144" i="8"/>
  <c r="G144" i="8"/>
  <c r="F144" i="8"/>
  <c r="D144" i="8"/>
  <c r="C144" i="8"/>
  <c r="B144" i="8"/>
  <c r="A144" i="8"/>
  <c r="AC144" i="8" s="1"/>
  <c r="Z143" i="8"/>
  <c r="S143" i="8"/>
  <c r="K143" i="8"/>
  <c r="E143" i="8"/>
  <c r="A143" i="8"/>
  <c r="AD142" i="8"/>
  <c r="AC142" i="8"/>
  <c r="Z142" i="8"/>
  <c r="Y142" i="8"/>
  <c r="X142" i="8"/>
  <c r="U142" i="8"/>
  <c r="T142" i="8"/>
  <c r="R142" i="8"/>
  <c r="P142" i="8"/>
  <c r="N142" i="8"/>
  <c r="M142" i="8"/>
  <c r="J142" i="8"/>
  <c r="I142" i="8"/>
  <c r="H142" i="8"/>
  <c r="E142" i="8"/>
  <c r="D142" i="8"/>
  <c r="B142" i="8"/>
  <c r="A142" i="8"/>
  <c r="Y141" i="8"/>
  <c r="S141" i="8"/>
  <c r="L141" i="8"/>
  <c r="D141" i="8"/>
  <c r="A141" i="8"/>
  <c r="AE140" i="8"/>
  <c r="AD140" i="8"/>
  <c r="AB140" i="8"/>
  <c r="AA140" i="8"/>
  <c r="Z140" i="8"/>
  <c r="X140" i="8"/>
  <c r="W140" i="8"/>
  <c r="V140" i="8"/>
  <c r="T140" i="8"/>
  <c r="S140" i="8"/>
  <c r="R140" i="8"/>
  <c r="P140" i="8"/>
  <c r="O140" i="8"/>
  <c r="N140" i="8"/>
  <c r="L140" i="8"/>
  <c r="K140" i="8"/>
  <c r="J140" i="8"/>
  <c r="H140" i="8"/>
  <c r="G140" i="8"/>
  <c r="F140" i="8"/>
  <c r="D140" i="8"/>
  <c r="C140" i="8"/>
  <c r="B140" i="8"/>
  <c r="A140" i="8"/>
  <c r="AC140" i="8" s="1"/>
  <c r="V139" i="8"/>
  <c r="G139" i="8"/>
  <c r="A139" i="8"/>
  <c r="N139" i="8" s="1"/>
  <c r="AB138" i="8"/>
  <c r="X138" i="8"/>
  <c r="U138" i="8"/>
  <c r="Q138" i="8"/>
  <c r="M138" i="8"/>
  <c r="J138" i="8"/>
  <c r="F138" i="8"/>
  <c r="B138" i="8"/>
  <c r="A138" i="8"/>
  <c r="AA137" i="8"/>
  <c r="T137" i="8"/>
  <c r="L137" i="8"/>
  <c r="E137" i="8"/>
  <c r="A137" i="8"/>
  <c r="AE136" i="8"/>
  <c r="AD136" i="8"/>
  <c r="AB136" i="8"/>
  <c r="AA136" i="8"/>
  <c r="Z136" i="8"/>
  <c r="X136" i="8"/>
  <c r="W136" i="8"/>
  <c r="V136" i="8"/>
  <c r="T136" i="8"/>
  <c r="S136" i="8"/>
  <c r="R136" i="8"/>
  <c r="P136" i="8"/>
  <c r="O136" i="8"/>
  <c r="N136" i="8"/>
  <c r="L136" i="8"/>
  <c r="K136" i="8"/>
  <c r="J136" i="8"/>
  <c r="H136" i="8"/>
  <c r="G136" i="8"/>
  <c r="F136" i="8"/>
  <c r="D136" i="8"/>
  <c r="C136" i="8"/>
  <c r="B136" i="8"/>
  <c r="A136" i="8"/>
  <c r="AC136" i="8" s="1"/>
  <c r="V135" i="8"/>
  <c r="O135" i="8"/>
  <c r="A135" i="8"/>
  <c r="I135" i="8" s="1"/>
  <c r="AD134" i="8"/>
  <c r="AC134" i="8"/>
  <c r="Z134" i="8"/>
  <c r="Y134" i="8"/>
  <c r="X134" i="8"/>
  <c r="U134" i="8"/>
  <c r="T134" i="8"/>
  <c r="R134" i="8"/>
  <c r="P134" i="8"/>
  <c r="N134" i="8"/>
  <c r="M134" i="8"/>
  <c r="J134" i="8"/>
  <c r="I134" i="8"/>
  <c r="H134" i="8"/>
  <c r="E134" i="8"/>
  <c r="D134" i="8"/>
  <c r="B134" i="8"/>
  <c r="A134" i="8"/>
  <c r="W133" i="8"/>
  <c r="O133" i="8"/>
  <c r="H133" i="8"/>
  <c r="A133" i="8"/>
  <c r="AE132" i="8"/>
  <c r="AD132" i="8"/>
  <c r="AB132" i="8"/>
  <c r="AA132" i="8"/>
  <c r="Z132" i="8"/>
  <c r="X132" i="8"/>
  <c r="W132" i="8"/>
  <c r="V132" i="8"/>
  <c r="T132" i="8"/>
  <c r="S132" i="8"/>
  <c r="R132" i="8"/>
  <c r="P132" i="8"/>
  <c r="O132" i="8"/>
  <c r="N132" i="8"/>
  <c r="L132" i="8"/>
  <c r="K132" i="8"/>
  <c r="J132" i="8"/>
  <c r="H132" i="8"/>
  <c r="G132" i="8"/>
  <c r="F132" i="8"/>
  <c r="D132" i="8"/>
  <c r="C132" i="8"/>
  <c r="B132" i="8"/>
  <c r="A132" i="8"/>
  <c r="AC132" i="8" s="1"/>
  <c r="Y131" i="8"/>
  <c r="R131" i="8"/>
  <c r="K131" i="8"/>
  <c r="C131" i="8"/>
  <c r="A131" i="8"/>
  <c r="AD2" i="8"/>
  <c r="AC2" i="8"/>
  <c r="Y2" i="8"/>
  <c r="X2" i="8"/>
  <c r="U2" i="8"/>
  <c r="T2" i="8"/>
  <c r="R2" i="8"/>
  <c r="P2" i="8"/>
  <c r="N2" i="8"/>
  <c r="M2" i="8"/>
  <c r="J2" i="8"/>
  <c r="I2" i="8"/>
  <c r="H2" i="8"/>
  <c r="E2" i="8"/>
  <c r="D2" i="8"/>
  <c r="B2" i="8"/>
  <c r="A2" i="8"/>
  <c r="A3" i="8" s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8" i="7"/>
  <c r="G7" i="7"/>
  <c r="G6" i="7"/>
  <c r="G5" i="7"/>
  <c r="G4" i="7"/>
  <c r="G3" i="7"/>
  <c r="G2" i="7"/>
  <c r="A4" i="8" l="1"/>
  <c r="AB3" i="8"/>
  <c r="X3" i="8"/>
  <c r="T3" i="8"/>
  <c r="P3" i="8"/>
  <c r="L3" i="8"/>
  <c r="H3" i="8"/>
  <c r="D3" i="8"/>
  <c r="AD3" i="8"/>
  <c r="Y3" i="8"/>
  <c r="S3" i="8"/>
  <c r="N3" i="8"/>
  <c r="I3" i="8"/>
  <c r="C3" i="8"/>
  <c r="AC3" i="8"/>
  <c r="W3" i="8"/>
  <c r="R3" i="8"/>
  <c r="M3" i="8"/>
  <c r="G3" i="8"/>
  <c r="B3" i="8"/>
  <c r="AA3" i="8"/>
  <c r="V3" i="8"/>
  <c r="Q3" i="8"/>
  <c r="K3" i="8"/>
  <c r="F3" i="8"/>
  <c r="AE3" i="8"/>
  <c r="Z3" i="8"/>
  <c r="U3" i="8"/>
  <c r="O3" i="8"/>
  <c r="J3" i="8"/>
  <c r="E3" i="8"/>
  <c r="Z2" i="8"/>
  <c r="AE2" i="8"/>
  <c r="AA2" i="8"/>
  <c r="W2" i="8"/>
  <c r="S2" i="8"/>
  <c r="O2" i="8"/>
  <c r="K2" i="8"/>
  <c r="G2" i="8"/>
  <c r="C2" i="8"/>
  <c r="F2" i="8"/>
  <c r="L2" i="8"/>
  <c r="Q2" i="8"/>
  <c r="V2" i="8"/>
  <c r="AB2" i="8"/>
  <c r="AD133" i="8"/>
  <c r="Z133" i="8"/>
  <c r="V133" i="8"/>
  <c r="R133" i="8"/>
  <c r="N133" i="8"/>
  <c r="J133" i="8"/>
  <c r="F133" i="8"/>
  <c r="B133" i="8"/>
  <c r="AA133" i="8"/>
  <c r="U133" i="8"/>
  <c r="P133" i="8"/>
  <c r="K133" i="8"/>
  <c r="E133" i="8"/>
  <c r="AE133" i="8"/>
  <c r="X133" i="8"/>
  <c r="Q133" i="8"/>
  <c r="I133" i="8"/>
  <c r="C133" i="8"/>
  <c r="AB133" i="8"/>
  <c r="T133" i="8"/>
  <c r="M133" i="8"/>
  <c r="G133" i="8"/>
  <c r="Y133" i="8"/>
  <c r="S133" i="8"/>
  <c r="L133" i="8"/>
  <c r="D133" i="8"/>
  <c r="AC133" i="8"/>
  <c r="AB139" i="8"/>
  <c r="X139" i="8"/>
  <c r="T139" i="8"/>
  <c r="P139" i="8"/>
  <c r="L139" i="8"/>
  <c r="H139" i="8"/>
  <c r="D139" i="8"/>
  <c r="AE139" i="8"/>
  <c r="Z139" i="8"/>
  <c r="U139" i="8"/>
  <c r="O139" i="8"/>
  <c r="J139" i="8"/>
  <c r="E139" i="8"/>
  <c r="AD139" i="8"/>
  <c r="W139" i="8"/>
  <c r="Q139" i="8"/>
  <c r="I139" i="8"/>
  <c r="B139" i="8"/>
  <c r="AA139" i="8"/>
  <c r="S139" i="8"/>
  <c r="M139" i="8"/>
  <c r="F139" i="8"/>
  <c r="Y139" i="8"/>
  <c r="R139" i="8"/>
  <c r="K139" i="8"/>
  <c r="C139" i="8"/>
  <c r="AC139" i="8"/>
  <c r="AB135" i="8"/>
  <c r="X135" i="8"/>
  <c r="T135" i="8"/>
  <c r="P135" i="8"/>
  <c r="L135" i="8"/>
  <c r="H135" i="8"/>
  <c r="D135" i="8"/>
  <c r="AC135" i="8"/>
  <c r="W135" i="8"/>
  <c r="R135" i="8"/>
  <c r="M135" i="8"/>
  <c r="G135" i="8"/>
  <c r="B135" i="8"/>
  <c r="AE135" i="8"/>
  <c r="Y135" i="8"/>
  <c r="Q135" i="8"/>
  <c r="J135" i="8"/>
  <c r="C135" i="8"/>
  <c r="AA135" i="8"/>
  <c r="U135" i="8"/>
  <c r="N135" i="8"/>
  <c r="F135" i="8"/>
  <c r="Z135" i="8"/>
  <c r="S135" i="8"/>
  <c r="K135" i="8"/>
  <c r="E135" i="8"/>
  <c r="AD135" i="8"/>
  <c r="AB131" i="8"/>
  <c r="X131" i="8"/>
  <c r="T131" i="8"/>
  <c r="P131" i="8"/>
  <c r="L131" i="8"/>
  <c r="H131" i="8"/>
  <c r="D131" i="8"/>
  <c r="AE131" i="8"/>
  <c r="Z131" i="8"/>
  <c r="U131" i="8"/>
  <c r="O131" i="8"/>
  <c r="J131" i="8"/>
  <c r="E131" i="8"/>
  <c r="G131" i="8"/>
  <c r="N131" i="8"/>
  <c r="V131" i="8"/>
  <c r="AC131" i="8"/>
  <c r="AD137" i="8"/>
  <c r="Z137" i="8"/>
  <c r="V137" i="8"/>
  <c r="R137" i="8"/>
  <c r="N137" i="8"/>
  <c r="J137" i="8"/>
  <c r="F137" i="8"/>
  <c r="B137" i="8"/>
  <c r="AC137" i="8"/>
  <c r="X137" i="8"/>
  <c r="S137" i="8"/>
  <c r="M137" i="8"/>
  <c r="H137" i="8"/>
  <c r="C137" i="8"/>
  <c r="I137" i="8"/>
  <c r="P137" i="8"/>
  <c r="W137" i="8"/>
  <c r="AE137" i="8"/>
  <c r="AD141" i="8"/>
  <c r="Z141" i="8"/>
  <c r="V141" i="8"/>
  <c r="R141" i="8"/>
  <c r="N141" i="8"/>
  <c r="J141" i="8"/>
  <c r="F141" i="8"/>
  <c r="B141" i="8"/>
  <c r="AA141" i="8"/>
  <c r="U141" i="8"/>
  <c r="P141" i="8"/>
  <c r="K141" i="8"/>
  <c r="E141" i="8"/>
  <c r="H141" i="8"/>
  <c r="O141" i="8"/>
  <c r="W141" i="8"/>
  <c r="AC141" i="8"/>
  <c r="AB143" i="8"/>
  <c r="X143" i="8"/>
  <c r="T143" i="8"/>
  <c r="P143" i="8"/>
  <c r="L143" i="8"/>
  <c r="H143" i="8"/>
  <c r="D143" i="8"/>
  <c r="AC143" i="8"/>
  <c r="W143" i="8"/>
  <c r="R143" i="8"/>
  <c r="M143" i="8"/>
  <c r="G143" i="8"/>
  <c r="B143" i="8"/>
  <c r="I143" i="8"/>
  <c r="O143" i="8"/>
  <c r="V143" i="8"/>
  <c r="AD143" i="8"/>
  <c r="E145" i="8"/>
  <c r="L145" i="8"/>
  <c r="T145" i="8"/>
  <c r="AA145" i="8"/>
  <c r="AB147" i="8"/>
  <c r="X147" i="8"/>
  <c r="T147" i="8"/>
  <c r="P147" i="8"/>
  <c r="L147" i="8"/>
  <c r="H147" i="8"/>
  <c r="D147" i="8"/>
  <c r="AE147" i="8"/>
  <c r="Z147" i="8"/>
  <c r="U147" i="8"/>
  <c r="O147" i="8"/>
  <c r="J147" i="8"/>
  <c r="E147" i="8"/>
  <c r="G147" i="8"/>
  <c r="N147" i="8"/>
  <c r="V147" i="8"/>
  <c r="AC147" i="8"/>
  <c r="G149" i="8"/>
  <c r="Q149" i="8"/>
  <c r="AB149" i="8"/>
  <c r="AB151" i="8"/>
  <c r="X151" i="8"/>
  <c r="T151" i="8"/>
  <c r="P151" i="8"/>
  <c r="L151" i="8"/>
  <c r="H151" i="8"/>
  <c r="D151" i="8"/>
  <c r="AE151" i="8"/>
  <c r="Z151" i="8"/>
  <c r="U151" i="8"/>
  <c r="O151" i="8"/>
  <c r="J151" i="8"/>
  <c r="E151" i="8"/>
  <c r="AC151" i="8"/>
  <c r="W151" i="8"/>
  <c r="R151" i="8"/>
  <c r="M151" i="8"/>
  <c r="G151" i="8"/>
  <c r="B151" i="8"/>
  <c r="K151" i="8"/>
  <c r="V151" i="8"/>
  <c r="AD153" i="8"/>
  <c r="Z153" i="8"/>
  <c r="V153" i="8"/>
  <c r="R153" i="8"/>
  <c r="N153" i="8"/>
  <c r="J153" i="8"/>
  <c r="F153" i="8"/>
  <c r="B153" i="8"/>
  <c r="AA153" i="8"/>
  <c r="U153" i="8"/>
  <c r="P153" i="8"/>
  <c r="K153" i="8"/>
  <c r="E153" i="8"/>
  <c r="AC153" i="8"/>
  <c r="X153" i="8"/>
  <c r="S153" i="8"/>
  <c r="M153" i="8"/>
  <c r="H153" i="8"/>
  <c r="C153" i="8"/>
  <c r="L153" i="8"/>
  <c r="W153" i="8"/>
  <c r="AB155" i="8"/>
  <c r="X155" i="8"/>
  <c r="T155" i="8"/>
  <c r="P155" i="8"/>
  <c r="L155" i="8"/>
  <c r="H155" i="8"/>
  <c r="D155" i="8"/>
  <c r="AC155" i="8"/>
  <c r="W155" i="8"/>
  <c r="R155" i="8"/>
  <c r="M155" i="8"/>
  <c r="G155" i="8"/>
  <c r="B155" i="8"/>
  <c r="AE155" i="8"/>
  <c r="Z155" i="8"/>
  <c r="U155" i="8"/>
  <c r="O155" i="8"/>
  <c r="J155" i="8"/>
  <c r="E155" i="8"/>
  <c r="K155" i="8"/>
  <c r="V155" i="8"/>
  <c r="O160" i="8"/>
  <c r="B131" i="8"/>
  <c r="I131" i="8"/>
  <c r="Q131" i="8"/>
  <c r="W131" i="8"/>
  <c r="AD131" i="8"/>
  <c r="D137" i="8"/>
  <c r="K137" i="8"/>
  <c r="Q137" i="8"/>
  <c r="Y137" i="8"/>
  <c r="AE138" i="8"/>
  <c r="AA138" i="8"/>
  <c r="W138" i="8"/>
  <c r="S138" i="8"/>
  <c r="O138" i="8"/>
  <c r="K138" i="8"/>
  <c r="G138" i="8"/>
  <c r="C138" i="8"/>
  <c r="AD138" i="8"/>
  <c r="Y138" i="8"/>
  <c r="T138" i="8"/>
  <c r="N138" i="8"/>
  <c r="I138" i="8"/>
  <c r="D138" i="8"/>
  <c r="H138" i="8"/>
  <c r="P138" i="8"/>
  <c r="V138" i="8"/>
  <c r="AC138" i="8"/>
  <c r="C141" i="8"/>
  <c r="I141" i="8"/>
  <c r="Q141" i="8"/>
  <c r="X141" i="8"/>
  <c r="AE141" i="8"/>
  <c r="C143" i="8"/>
  <c r="J143" i="8"/>
  <c r="Q143" i="8"/>
  <c r="Y143" i="8"/>
  <c r="AE143" i="8"/>
  <c r="G145" i="8"/>
  <c r="O145" i="8"/>
  <c r="U145" i="8"/>
  <c r="B147" i="8"/>
  <c r="I147" i="8"/>
  <c r="Q147" i="8"/>
  <c r="W147" i="8"/>
  <c r="AD147" i="8"/>
  <c r="I149" i="8"/>
  <c r="T149" i="8"/>
  <c r="C151" i="8"/>
  <c r="N151" i="8"/>
  <c r="Y151" i="8"/>
  <c r="D153" i="8"/>
  <c r="O153" i="8"/>
  <c r="Y153" i="8"/>
  <c r="C155" i="8"/>
  <c r="N155" i="8"/>
  <c r="Y155" i="8"/>
  <c r="AE183" i="8"/>
  <c r="AA183" i="8"/>
  <c r="W183" i="8"/>
  <c r="S183" i="8"/>
  <c r="O183" i="8"/>
  <c r="K183" i="8"/>
  <c r="G183" i="8"/>
  <c r="C183" i="8"/>
  <c r="AC183" i="8"/>
  <c r="X183" i="8"/>
  <c r="R183" i="8"/>
  <c r="M183" i="8"/>
  <c r="H183" i="8"/>
  <c r="B183" i="8"/>
  <c r="Z183" i="8"/>
  <c r="U183" i="8"/>
  <c r="P183" i="8"/>
  <c r="J183" i="8"/>
  <c r="E183" i="8"/>
  <c r="AD183" i="8"/>
  <c r="Y183" i="8"/>
  <c r="T183" i="8"/>
  <c r="N183" i="8"/>
  <c r="I183" i="8"/>
  <c r="D183" i="8"/>
  <c r="Q183" i="8"/>
  <c r="L183" i="8"/>
  <c r="AB183" i="8"/>
  <c r="F183" i="8"/>
  <c r="AD145" i="8"/>
  <c r="Z145" i="8"/>
  <c r="V145" i="8"/>
  <c r="R145" i="8"/>
  <c r="N145" i="8"/>
  <c r="J145" i="8"/>
  <c r="F145" i="8"/>
  <c r="B145" i="8"/>
  <c r="AC145" i="8"/>
  <c r="X145" i="8"/>
  <c r="S145" i="8"/>
  <c r="M145" i="8"/>
  <c r="H145" i="8"/>
  <c r="C145" i="8"/>
  <c r="I145" i="8"/>
  <c r="P145" i="8"/>
  <c r="W145" i="8"/>
  <c r="AE145" i="8"/>
  <c r="AD149" i="8"/>
  <c r="Z149" i="8"/>
  <c r="V149" i="8"/>
  <c r="R149" i="8"/>
  <c r="N149" i="8"/>
  <c r="J149" i="8"/>
  <c r="F149" i="8"/>
  <c r="B149" i="8"/>
  <c r="AC149" i="8"/>
  <c r="X149" i="8"/>
  <c r="S149" i="8"/>
  <c r="M149" i="8"/>
  <c r="H149" i="8"/>
  <c r="C149" i="8"/>
  <c r="AA149" i="8"/>
  <c r="U149" i="8"/>
  <c r="P149" i="8"/>
  <c r="K149" i="8"/>
  <c r="E149" i="8"/>
  <c r="L149" i="8"/>
  <c r="W149" i="8"/>
  <c r="AB160" i="8"/>
  <c r="X160" i="8"/>
  <c r="T160" i="8"/>
  <c r="P160" i="8"/>
  <c r="L160" i="8"/>
  <c r="H160" i="8"/>
  <c r="D160" i="8"/>
  <c r="AD160" i="8"/>
  <c r="Y160" i="8"/>
  <c r="S160" i="8"/>
  <c r="N160" i="8"/>
  <c r="I160" i="8"/>
  <c r="C160" i="8"/>
  <c r="AA160" i="8"/>
  <c r="U160" i="8"/>
  <c r="M160" i="8"/>
  <c r="F160" i="8"/>
  <c r="Z160" i="8"/>
  <c r="R160" i="8"/>
  <c r="K160" i="8"/>
  <c r="E160" i="8"/>
  <c r="AE160" i="8"/>
  <c r="W160" i="8"/>
  <c r="Q160" i="8"/>
  <c r="J160" i="8"/>
  <c r="B160" i="8"/>
  <c r="AC160" i="8"/>
  <c r="V183" i="8"/>
  <c r="F131" i="8"/>
  <c r="M131" i="8"/>
  <c r="S131" i="8"/>
  <c r="AA131" i="8"/>
  <c r="G137" i="8"/>
  <c r="O137" i="8"/>
  <c r="U137" i="8"/>
  <c r="AB137" i="8"/>
  <c r="E138" i="8"/>
  <c r="L138" i="8"/>
  <c r="R138" i="8"/>
  <c r="Z138" i="8"/>
  <c r="G141" i="8"/>
  <c r="M141" i="8"/>
  <c r="T141" i="8"/>
  <c r="AB141" i="8"/>
  <c r="F143" i="8"/>
  <c r="N143" i="8"/>
  <c r="U143" i="8"/>
  <c r="AA143" i="8"/>
  <c r="D145" i="8"/>
  <c r="K145" i="8"/>
  <c r="Q145" i="8"/>
  <c r="Y145" i="8"/>
  <c r="AE146" i="8"/>
  <c r="AA146" i="8"/>
  <c r="W146" i="8"/>
  <c r="S146" i="8"/>
  <c r="O146" i="8"/>
  <c r="K146" i="8"/>
  <c r="G146" i="8"/>
  <c r="C146" i="8"/>
  <c r="AD146" i="8"/>
  <c r="Y146" i="8"/>
  <c r="T146" i="8"/>
  <c r="N146" i="8"/>
  <c r="I146" i="8"/>
  <c r="D146" i="8"/>
  <c r="H146" i="8"/>
  <c r="P146" i="8"/>
  <c r="V146" i="8"/>
  <c r="AC146" i="8"/>
  <c r="F147" i="8"/>
  <c r="M147" i="8"/>
  <c r="S147" i="8"/>
  <c r="AA147" i="8"/>
  <c r="D149" i="8"/>
  <c r="O149" i="8"/>
  <c r="Y149" i="8"/>
  <c r="I151" i="8"/>
  <c r="S151" i="8"/>
  <c r="AD151" i="8"/>
  <c r="I153" i="8"/>
  <c r="T153" i="8"/>
  <c r="AE153" i="8"/>
  <c r="I155" i="8"/>
  <c r="S155" i="8"/>
  <c r="AD155" i="8"/>
  <c r="G160" i="8"/>
  <c r="AE199" i="8"/>
  <c r="AA199" i="8"/>
  <c r="W199" i="8"/>
  <c r="S199" i="8"/>
  <c r="O199" i="8"/>
  <c r="K199" i="8"/>
  <c r="G199" i="8"/>
  <c r="C199" i="8"/>
  <c r="AC199" i="8"/>
  <c r="X199" i="8"/>
  <c r="R199" i="8"/>
  <c r="M199" i="8"/>
  <c r="H199" i="8"/>
  <c r="B199" i="8"/>
  <c r="Z199" i="8"/>
  <c r="U199" i="8"/>
  <c r="P199" i="8"/>
  <c r="J199" i="8"/>
  <c r="E199" i="8"/>
  <c r="AD199" i="8"/>
  <c r="Y199" i="8"/>
  <c r="T199" i="8"/>
  <c r="N199" i="8"/>
  <c r="I199" i="8"/>
  <c r="D199" i="8"/>
  <c r="V199" i="8"/>
  <c r="AE134" i="8"/>
  <c r="AA134" i="8"/>
  <c r="W134" i="8"/>
  <c r="S134" i="8"/>
  <c r="O134" i="8"/>
  <c r="K134" i="8"/>
  <c r="G134" i="8"/>
  <c r="C134" i="8"/>
  <c r="F134" i="8"/>
  <c r="L134" i="8"/>
  <c r="Q134" i="8"/>
  <c r="V134" i="8"/>
  <c r="AB134" i="8"/>
  <c r="AE142" i="8"/>
  <c r="AA142" i="8"/>
  <c r="W142" i="8"/>
  <c r="S142" i="8"/>
  <c r="O142" i="8"/>
  <c r="K142" i="8"/>
  <c r="G142" i="8"/>
  <c r="C142" i="8"/>
  <c r="F142" i="8"/>
  <c r="L142" i="8"/>
  <c r="Q142" i="8"/>
  <c r="V142" i="8"/>
  <c r="AB142" i="8"/>
  <c r="AE150" i="8"/>
  <c r="AA150" i="8"/>
  <c r="W150" i="8"/>
  <c r="S150" i="8"/>
  <c r="O150" i="8"/>
  <c r="K150" i="8"/>
  <c r="G150" i="8"/>
  <c r="C150" i="8"/>
  <c r="F150" i="8"/>
  <c r="L150" i="8"/>
  <c r="Q150" i="8"/>
  <c r="V150" i="8"/>
  <c r="AB150" i="8"/>
  <c r="D154" i="8"/>
  <c r="I154" i="8"/>
  <c r="N154" i="8"/>
  <c r="T154" i="8"/>
  <c r="Y154" i="8"/>
  <c r="E159" i="8"/>
  <c r="L159" i="8"/>
  <c r="T159" i="8"/>
  <c r="G162" i="8"/>
  <c r="M162" i="8"/>
  <c r="U162" i="8"/>
  <c r="D163" i="8"/>
  <c r="L163" i="8"/>
  <c r="R163" i="8"/>
  <c r="J167" i="8"/>
  <c r="AB168" i="8"/>
  <c r="X168" i="8"/>
  <c r="T168" i="8"/>
  <c r="P168" i="8"/>
  <c r="L168" i="8"/>
  <c r="H168" i="8"/>
  <c r="D168" i="8"/>
  <c r="AD168" i="8"/>
  <c r="Y168" i="8"/>
  <c r="S168" i="8"/>
  <c r="N168" i="8"/>
  <c r="I168" i="8"/>
  <c r="C168" i="8"/>
  <c r="AE168" i="8"/>
  <c r="Z168" i="8"/>
  <c r="U168" i="8"/>
  <c r="O168" i="8"/>
  <c r="J168" i="8"/>
  <c r="E168" i="8"/>
  <c r="K168" i="8"/>
  <c r="V168" i="8"/>
  <c r="AD170" i="8"/>
  <c r="Z170" i="8"/>
  <c r="V170" i="8"/>
  <c r="R170" i="8"/>
  <c r="N170" i="8"/>
  <c r="J170" i="8"/>
  <c r="F170" i="8"/>
  <c r="B170" i="8"/>
  <c r="AE170" i="8"/>
  <c r="Y170" i="8"/>
  <c r="T170" i="8"/>
  <c r="O170" i="8"/>
  <c r="I170" i="8"/>
  <c r="D170" i="8"/>
  <c r="AA170" i="8"/>
  <c r="U170" i="8"/>
  <c r="P170" i="8"/>
  <c r="K170" i="8"/>
  <c r="E170" i="8"/>
  <c r="L170" i="8"/>
  <c r="W170" i="8"/>
  <c r="F175" i="8"/>
  <c r="Q175" i="8"/>
  <c r="G176" i="8"/>
  <c r="R176" i="8"/>
  <c r="H178" i="8"/>
  <c r="S178" i="8"/>
  <c r="F199" i="8"/>
  <c r="AB199" i="8"/>
  <c r="AD162" i="8"/>
  <c r="Z162" i="8"/>
  <c r="V162" i="8"/>
  <c r="R162" i="8"/>
  <c r="N162" i="8"/>
  <c r="J162" i="8"/>
  <c r="F162" i="8"/>
  <c r="B162" i="8"/>
  <c r="AE162" i="8"/>
  <c r="Y162" i="8"/>
  <c r="T162" i="8"/>
  <c r="O162" i="8"/>
  <c r="I162" i="8"/>
  <c r="D162" i="8"/>
  <c r="H162" i="8"/>
  <c r="P162" i="8"/>
  <c r="W162" i="8"/>
  <c r="AC162" i="8"/>
  <c r="AE167" i="8"/>
  <c r="AA167" i="8"/>
  <c r="W167" i="8"/>
  <c r="S167" i="8"/>
  <c r="O167" i="8"/>
  <c r="K167" i="8"/>
  <c r="G167" i="8"/>
  <c r="C167" i="8"/>
  <c r="AC167" i="8"/>
  <c r="X167" i="8"/>
  <c r="R167" i="8"/>
  <c r="M167" i="8"/>
  <c r="H167" i="8"/>
  <c r="B167" i="8"/>
  <c r="AD167" i="8"/>
  <c r="Y167" i="8"/>
  <c r="T167" i="8"/>
  <c r="N167" i="8"/>
  <c r="I167" i="8"/>
  <c r="D167" i="8"/>
  <c r="L167" i="8"/>
  <c r="V167" i="8"/>
  <c r="AB176" i="8"/>
  <c r="X176" i="8"/>
  <c r="T176" i="8"/>
  <c r="P176" i="8"/>
  <c r="L176" i="8"/>
  <c r="H176" i="8"/>
  <c r="D176" i="8"/>
  <c r="AD176" i="8"/>
  <c r="Y176" i="8"/>
  <c r="S176" i="8"/>
  <c r="N176" i="8"/>
  <c r="I176" i="8"/>
  <c r="C176" i="8"/>
  <c r="AE176" i="8"/>
  <c r="Z176" i="8"/>
  <c r="U176" i="8"/>
  <c r="O176" i="8"/>
  <c r="J176" i="8"/>
  <c r="E176" i="8"/>
  <c r="K176" i="8"/>
  <c r="V176" i="8"/>
  <c r="AD178" i="8"/>
  <c r="Z178" i="8"/>
  <c r="V178" i="8"/>
  <c r="R178" i="8"/>
  <c r="N178" i="8"/>
  <c r="J178" i="8"/>
  <c r="F178" i="8"/>
  <c r="B178" i="8"/>
  <c r="AE178" i="8"/>
  <c r="Y178" i="8"/>
  <c r="T178" i="8"/>
  <c r="O178" i="8"/>
  <c r="I178" i="8"/>
  <c r="D178" i="8"/>
  <c r="AA178" i="8"/>
  <c r="U178" i="8"/>
  <c r="P178" i="8"/>
  <c r="K178" i="8"/>
  <c r="E178" i="8"/>
  <c r="L178" i="8"/>
  <c r="W178" i="8"/>
  <c r="AE191" i="8"/>
  <c r="AA191" i="8"/>
  <c r="W191" i="8"/>
  <c r="S191" i="8"/>
  <c r="O191" i="8"/>
  <c r="K191" i="8"/>
  <c r="G191" i="8"/>
  <c r="C191" i="8"/>
  <c r="AC191" i="8"/>
  <c r="X191" i="8"/>
  <c r="R191" i="8"/>
  <c r="M191" i="8"/>
  <c r="H191" i="8"/>
  <c r="B191" i="8"/>
  <c r="Z191" i="8"/>
  <c r="U191" i="8"/>
  <c r="P191" i="8"/>
  <c r="J191" i="8"/>
  <c r="E191" i="8"/>
  <c r="AD191" i="8"/>
  <c r="Y191" i="8"/>
  <c r="T191" i="8"/>
  <c r="N191" i="8"/>
  <c r="I191" i="8"/>
  <c r="D191" i="8"/>
  <c r="V191" i="8"/>
  <c r="L199" i="8"/>
  <c r="AE207" i="8"/>
  <c r="AA207" i="8"/>
  <c r="W207" i="8"/>
  <c r="S207" i="8"/>
  <c r="O207" i="8"/>
  <c r="K207" i="8"/>
  <c r="G207" i="8"/>
  <c r="C207" i="8"/>
  <c r="AC207" i="8"/>
  <c r="X207" i="8"/>
  <c r="R207" i="8"/>
  <c r="M207" i="8"/>
  <c r="H207" i="8"/>
  <c r="B207" i="8"/>
  <c r="Z207" i="8"/>
  <c r="U207" i="8"/>
  <c r="P207" i="8"/>
  <c r="J207" i="8"/>
  <c r="E207" i="8"/>
  <c r="AD207" i="8"/>
  <c r="Y207" i="8"/>
  <c r="T207" i="8"/>
  <c r="N207" i="8"/>
  <c r="I207" i="8"/>
  <c r="D207" i="8"/>
  <c r="V207" i="8"/>
  <c r="AE154" i="8"/>
  <c r="AA154" i="8"/>
  <c r="W154" i="8"/>
  <c r="S154" i="8"/>
  <c r="O154" i="8"/>
  <c r="K154" i="8"/>
  <c r="G154" i="8"/>
  <c r="C154" i="8"/>
  <c r="F154" i="8"/>
  <c r="L154" i="8"/>
  <c r="Q154" i="8"/>
  <c r="V154" i="8"/>
  <c r="AB154" i="8"/>
  <c r="AE159" i="8"/>
  <c r="AA159" i="8"/>
  <c r="W159" i="8"/>
  <c r="S159" i="8"/>
  <c r="O159" i="8"/>
  <c r="K159" i="8"/>
  <c r="G159" i="8"/>
  <c r="C159" i="8"/>
  <c r="AC159" i="8"/>
  <c r="X159" i="8"/>
  <c r="R159" i="8"/>
  <c r="M159" i="8"/>
  <c r="H159" i="8"/>
  <c r="B159" i="8"/>
  <c r="I159" i="8"/>
  <c r="P159" i="8"/>
  <c r="V159" i="8"/>
  <c r="AD159" i="8"/>
  <c r="C162" i="8"/>
  <c r="K162" i="8"/>
  <c r="Q162" i="8"/>
  <c r="X162" i="8"/>
  <c r="AE163" i="8"/>
  <c r="AA163" i="8"/>
  <c r="W163" i="8"/>
  <c r="S163" i="8"/>
  <c r="O163" i="8"/>
  <c r="K163" i="8"/>
  <c r="G163" i="8"/>
  <c r="C163" i="8"/>
  <c r="Z163" i="8"/>
  <c r="U163" i="8"/>
  <c r="P163" i="8"/>
  <c r="J163" i="8"/>
  <c r="E163" i="8"/>
  <c r="H163" i="8"/>
  <c r="N163" i="8"/>
  <c r="V163" i="8"/>
  <c r="AC163" i="8"/>
  <c r="E167" i="8"/>
  <c r="P167" i="8"/>
  <c r="Z167" i="8"/>
  <c r="AE175" i="8"/>
  <c r="AA175" i="8"/>
  <c r="W175" i="8"/>
  <c r="S175" i="8"/>
  <c r="O175" i="8"/>
  <c r="K175" i="8"/>
  <c r="G175" i="8"/>
  <c r="C175" i="8"/>
  <c r="AC175" i="8"/>
  <c r="X175" i="8"/>
  <c r="R175" i="8"/>
  <c r="M175" i="8"/>
  <c r="H175" i="8"/>
  <c r="B175" i="8"/>
  <c r="AD175" i="8"/>
  <c r="Y175" i="8"/>
  <c r="T175" i="8"/>
  <c r="N175" i="8"/>
  <c r="I175" i="8"/>
  <c r="D175" i="8"/>
  <c r="L175" i="8"/>
  <c r="V175" i="8"/>
  <c r="B176" i="8"/>
  <c r="M176" i="8"/>
  <c r="W176" i="8"/>
  <c r="C178" i="8"/>
  <c r="M178" i="8"/>
  <c r="X178" i="8"/>
  <c r="F191" i="8"/>
  <c r="AB191" i="8"/>
  <c r="Q199" i="8"/>
  <c r="F207" i="8"/>
  <c r="AB207" i="8"/>
  <c r="AE171" i="8"/>
  <c r="AA171" i="8"/>
  <c r="W171" i="8"/>
  <c r="S171" i="8"/>
  <c r="O171" i="8"/>
  <c r="K171" i="8"/>
  <c r="G171" i="8"/>
  <c r="C171" i="8"/>
  <c r="F171" i="8"/>
  <c r="L171" i="8"/>
  <c r="Q171" i="8"/>
  <c r="V171" i="8"/>
  <c r="AB171" i="8"/>
  <c r="AE179" i="8"/>
  <c r="AA179" i="8"/>
  <c r="W179" i="8"/>
  <c r="S179" i="8"/>
  <c r="O179" i="8"/>
  <c r="K179" i="8"/>
  <c r="G179" i="8"/>
  <c r="C179" i="8"/>
  <c r="F179" i="8"/>
  <c r="L179" i="8"/>
  <c r="Q179" i="8"/>
  <c r="V179" i="8"/>
  <c r="AB179" i="8"/>
  <c r="E184" i="8"/>
  <c r="J184" i="8"/>
  <c r="O184" i="8"/>
  <c r="U184" i="8"/>
  <c r="Z184" i="8"/>
  <c r="E186" i="8"/>
  <c r="K186" i="8"/>
  <c r="P186" i="8"/>
  <c r="U186" i="8"/>
  <c r="AE187" i="8"/>
  <c r="AA187" i="8"/>
  <c r="W187" i="8"/>
  <c r="S187" i="8"/>
  <c r="O187" i="8"/>
  <c r="K187" i="8"/>
  <c r="G187" i="8"/>
  <c r="C187" i="8"/>
  <c r="F187" i="8"/>
  <c r="L187" i="8"/>
  <c r="Q187" i="8"/>
  <c r="V187" i="8"/>
  <c r="AB187" i="8"/>
  <c r="E192" i="8"/>
  <c r="J192" i="8"/>
  <c r="O192" i="8"/>
  <c r="U192" i="8"/>
  <c r="Z192" i="8"/>
  <c r="E194" i="8"/>
  <c r="K194" i="8"/>
  <c r="P194" i="8"/>
  <c r="U194" i="8"/>
  <c r="AE195" i="8"/>
  <c r="AA195" i="8"/>
  <c r="W195" i="8"/>
  <c r="S195" i="8"/>
  <c r="O195" i="8"/>
  <c r="K195" i="8"/>
  <c r="G195" i="8"/>
  <c r="C195" i="8"/>
  <c r="F195" i="8"/>
  <c r="L195" i="8"/>
  <c r="Q195" i="8"/>
  <c r="V195" i="8"/>
  <c r="AB195" i="8"/>
  <c r="E200" i="8"/>
  <c r="J200" i="8"/>
  <c r="O200" i="8"/>
  <c r="U200" i="8"/>
  <c r="Z200" i="8"/>
  <c r="E202" i="8"/>
  <c r="K202" i="8"/>
  <c r="P202" i="8"/>
  <c r="U202" i="8"/>
  <c r="AE203" i="8"/>
  <c r="AA203" i="8"/>
  <c r="W203" i="8"/>
  <c r="S203" i="8"/>
  <c r="O203" i="8"/>
  <c r="K203" i="8"/>
  <c r="G203" i="8"/>
  <c r="C203" i="8"/>
  <c r="F203" i="8"/>
  <c r="L203" i="8"/>
  <c r="Q203" i="8"/>
  <c r="V203" i="8"/>
  <c r="AB203" i="8"/>
  <c r="E208" i="8"/>
  <c r="J208" i="8"/>
  <c r="O208" i="8"/>
  <c r="U208" i="8"/>
  <c r="Z208" i="8"/>
  <c r="E210" i="8"/>
  <c r="K210" i="8"/>
  <c r="P210" i="8"/>
  <c r="U210" i="8"/>
  <c r="AE211" i="8"/>
  <c r="AA211" i="8"/>
  <c r="W211" i="8"/>
  <c r="S211" i="8"/>
  <c r="O211" i="8"/>
  <c r="K211" i="8"/>
  <c r="G211" i="8"/>
  <c r="C211" i="8"/>
  <c r="Z211" i="8"/>
  <c r="F211" i="8"/>
  <c r="L211" i="8"/>
  <c r="Q211" i="8"/>
  <c r="V211" i="8"/>
  <c r="AC211" i="8"/>
  <c r="AB216" i="8"/>
  <c r="X216" i="8"/>
  <c r="T216" i="8"/>
  <c r="P216" i="8"/>
  <c r="L216" i="8"/>
  <c r="H216" i="8"/>
  <c r="D216" i="8"/>
  <c r="AD216" i="8"/>
  <c r="Y216" i="8"/>
  <c r="S216" i="8"/>
  <c r="N216" i="8"/>
  <c r="I216" i="8"/>
  <c r="C216" i="8"/>
  <c r="G216" i="8"/>
  <c r="O216" i="8"/>
  <c r="V216" i="8"/>
  <c r="AC216" i="8"/>
  <c r="AB184" i="8"/>
  <c r="X184" i="8"/>
  <c r="T184" i="8"/>
  <c r="P184" i="8"/>
  <c r="L184" i="8"/>
  <c r="H184" i="8"/>
  <c r="D184" i="8"/>
  <c r="F184" i="8"/>
  <c r="K184" i="8"/>
  <c r="Q184" i="8"/>
  <c r="V184" i="8"/>
  <c r="AA184" i="8"/>
  <c r="AD186" i="8"/>
  <c r="Z186" i="8"/>
  <c r="V186" i="8"/>
  <c r="R186" i="8"/>
  <c r="N186" i="8"/>
  <c r="J186" i="8"/>
  <c r="F186" i="8"/>
  <c r="B186" i="8"/>
  <c r="G186" i="8"/>
  <c r="L186" i="8"/>
  <c r="Q186" i="8"/>
  <c r="W186" i="8"/>
  <c r="AB186" i="8"/>
  <c r="AB192" i="8"/>
  <c r="X192" i="8"/>
  <c r="T192" i="8"/>
  <c r="P192" i="8"/>
  <c r="L192" i="8"/>
  <c r="H192" i="8"/>
  <c r="D192" i="8"/>
  <c r="F192" i="8"/>
  <c r="K192" i="8"/>
  <c r="Q192" i="8"/>
  <c r="V192" i="8"/>
  <c r="AA192" i="8"/>
  <c r="AD194" i="8"/>
  <c r="Z194" i="8"/>
  <c r="V194" i="8"/>
  <c r="R194" i="8"/>
  <c r="N194" i="8"/>
  <c r="J194" i="8"/>
  <c r="F194" i="8"/>
  <c r="B194" i="8"/>
  <c r="G194" i="8"/>
  <c r="L194" i="8"/>
  <c r="Q194" i="8"/>
  <c r="W194" i="8"/>
  <c r="AB194" i="8"/>
  <c r="AB200" i="8"/>
  <c r="X200" i="8"/>
  <c r="T200" i="8"/>
  <c r="P200" i="8"/>
  <c r="L200" i="8"/>
  <c r="H200" i="8"/>
  <c r="D200" i="8"/>
  <c r="F200" i="8"/>
  <c r="K200" i="8"/>
  <c r="Q200" i="8"/>
  <c r="V200" i="8"/>
  <c r="AA200" i="8"/>
  <c r="AD202" i="8"/>
  <c r="Z202" i="8"/>
  <c r="V202" i="8"/>
  <c r="R202" i="8"/>
  <c r="N202" i="8"/>
  <c r="J202" i="8"/>
  <c r="F202" i="8"/>
  <c r="B202" i="8"/>
  <c r="G202" i="8"/>
  <c r="L202" i="8"/>
  <c r="Q202" i="8"/>
  <c r="W202" i="8"/>
  <c r="AB202" i="8"/>
  <c r="AB208" i="8"/>
  <c r="X208" i="8"/>
  <c r="T208" i="8"/>
  <c r="P208" i="8"/>
  <c r="L208" i="8"/>
  <c r="H208" i="8"/>
  <c r="D208" i="8"/>
  <c r="F208" i="8"/>
  <c r="K208" i="8"/>
  <c r="Q208" i="8"/>
  <c r="V208" i="8"/>
  <c r="AA208" i="8"/>
  <c r="AD210" i="8"/>
  <c r="Z210" i="8"/>
  <c r="V210" i="8"/>
  <c r="R210" i="8"/>
  <c r="N210" i="8"/>
  <c r="J210" i="8"/>
  <c r="F210" i="8"/>
  <c r="B210" i="8"/>
  <c r="G210" i="8"/>
  <c r="L210" i="8"/>
  <c r="Q210" i="8"/>
  <c r="W210" i="8"/>
  <c r="AB210" i="8"/>
  <c r="AB229" i="8"/>
  <c r="X229" i="8"/>
  <c r="T229" i="8"/>
  <c r="P229" i="8"/>
  <c r="L229" i="8"/>
  <c r="H229" i="8"/>
  <c r="D229" i="8"/>
  <c r="AC229" i="8"/>
  <c r="W229" i="8"/>
  <c r="R229" i="8"/>
  <c r="M229" i="8"/>
  <c r="G229" i="8"/>
  <c r="B229" i="8"/>
  <c r="AE229" i="8"/>
  <c r="Z229" i="8"/>
  <c r="U229" i="8"/>
  <c r="O229" i="8"/>
  <c r="J229" i="8"/>
  <c r="E229" i="8"/>
  <c r="AA229" i="8"/>
  <c r="Q229" i="8"/>
  <c r="F229" i="8"/>
  <c r="Y229" i="8"/>
  <c r="N229" i="8"/>
  <c r="C229" i="8"/>
  <c r="AD229" i="8"/>
  <c r="S229" i="8"/>
  <c r="I229" i="8"/>
  <c r="E216" i="8"/>
  <c r="K216" i="8"/>
  <c r="R216" i="8"/>
  <c r="Z216" i="8"/>
  <c r="AD218" i="8"/>
  <c r="Z218" i="8"/>
  <c r="V218" i="8"/>
  <c r="R218" i="8"/>
  <c r="N218" i="8"/>
  <c r="J218" i="8"/>
  <c r="F218" i="8"/>
  <c r="B218" i="8"/>
  <c r="AE218" i="8"/>
  <c r="Y218" i="8"/>
  <c r="T218" i="8"/>
  <c r="O218" i="8"/>
  <c r="I218" i="8"/>
  <c r="D218" i="8"/>
  <c r="H218" i="8"/>
  <c r="P218" i="8"/>
  <c r="W218" i="8"/>
  <c r="AC218" i="8"/>
  <c r="AD223" i="8"/>
  <c r="Z223" i="8"/>
  <c r="V223" i="8"/>
  <c r="AC223" i="8"/>
  <c r="X223" i="8"/>
  <c r="S223" i="8"/>
  <c r="O223" i="8"/>
  <c r="K223" i="8"/>
  <c r="G223" i="8"/>
  <c r="C223" i="8"/>
  <c r="AB223" i="8"/>
  <c r="U223" i="8"/>
  <c r="P223" i="8"/>
  <c r="J223" i="8"/>
  <c r="E223" i="8"/>
  <c r="Y223" i="8"/>
  <c r="R223" i="8"/>
  <c r="M223" i="8"/>
  <c r="H223" i="8"/>
  <c r="B223" i="8"/>
  <c r="L223" i="8"/>
  <c r="W223" i="8"/>
  <c r="AB225" i="8"/>
  <c r="X225" i="8"/>
  <c r="T225" i="8"/>
  <c r="P225" i="8"/>
  <c r="L225" i="8"/>
  <c r="H225" i="8"/>
  <c r="D225" i="8"/>
  <c r="AE225" i="8"/>
  <c r="Z225" i="8"/>
  <c r="U225" i="8"/>
  <c r="O225" i="8"/>
  <c r="J225" i="8"/>
  <c r="E225" i="8"/>
  <c r="Y225" i="8"/>
  <c r="R225" i="8"/>
  <c r="K225" i="8"/>
  <c r="C225" i="8"/>
  <c r="AD225" i="8"/>
  <c r="W225" i="8"/>
  <c r="Q225" i="8"/>
  <c r="I225" i="8"/>
  <c r="B225" i="8"/>
  <c r="AA225" i="8"/>
  <c r="S225" i="8"/>
  <c r="M225" i="8"/>
  <c r="F225" i="8"/>
  <c r="AC225" i="8"/>
  <c r="E132" i="8"/>
  <c r="I132" i="8"/>
  <c r="M132" i="8"/>
  <c r="Q132" i="8"/>
  <c r="U132" i="8"/>
  <c r="Y132" i="8"/>
  <c r="E136" i="8"/>
  <c r="I136" i="8"/>
  <c r="M136" i="8"/>
  <c r="Q136" i="8"/>
  <c r="U136" i="8"/>
  <c r="Y136" i="8"/>
  <c r="E140" i="8"/>
  <c r="I140" i="8"/>
  <c r="M140" i="8"/>
  <c r="Q140" i="8"/>
  <c r="U140" i="8"/>
  <c r="Y140" i="8"/>
  <c r="E144" i="8"/>
  <c r="I144" i="8"/>
  <c r="M144" i="8"/>
  <c r="Q144" i="8"/>
  <c r="U144" i="8"/>
  <c r="Y144" i="8"/>
  <c r="E148" i="8"/>
  <c r="I148" i="8"/>
  <c r="M148" i="8"/>
  <c r="Q148" i="8"/>
  <c r="U148" i="8"/>
  <c r="Y148" i="8"/>
  <c r="E152" i="8"/>
  <c r="I152" i="8"/>
  <c r="M152" i="8"/>
  <c r="Q152" i="8"/>
  <c r="U152" i="8"/>
  <c r="Y152" i="8"/>
  <c r="AB156" i="8"/>
  <c r="X156" i="8"/>
  <c r="T156" i="8"/>
  <c r="P156" i="8"/>
  <c r="L156" i="8"/>
  <c r="H156" i="8"/>
  <c r="D156" i="8"/>
  <c r="F156" i="8"/>
  <c r="K156" i="8"/>
  <c r="Q156" i="8"/>
  <c r="V156" i="8"/>
  <c r="AA156" i="8"/>
  <c r="AD158" i="8"/>
  <c r="Z158" i="8"/>
  <c r="V158" i="8"/>
  <c r="R158" i="8"/>
  <c r="N158" i="8"/>
  <c r="J158" i="8"/>
  <c r="F158" i="8"/>
  <c r="B158" i="8"/>
  <c r="G158" i="8"/>
  <c r="L158" i="8"/>
  <c r="Q158" i="8"/>
  <c r="W158" i="8"/>
  <c r="AB158" i="8"/>
  <c r="AB164" i="8"/>
  <c r="X164" i="8"/>
  <c r="T164" i="8"/>
  <c r="P164" i="8"/>
  <c r="L164" i="8"/>
  <c r="H164" i="8"/>
  <c r="D164" i="8"/>
  <c r="F164" i="8"/>
  <c r="K164" i="8"/>
  <c r="Q164" i="8"/>
  <c r="V164" i="8"/>
  <c r="AA164" i="8"/>
  <c r="AD166" i="8"/>
  <c r="Z166" i="8"/>
  <c r="V166" i="8"/>
  <c r="R166" i="8"/>
  <c r="N166" i="8"/>
  <c r="J166" i="8"/>
  <c r="F166" i="8"/>
  <c r="B166" i="8"/>
  <c r="G166" i="8"/>
  <c r="L166" i="8"/>
  <c r="Q166" i="8"/>
  <c r="W166" i="8"/>
  <c r="AB166" i="8"/>
  <c r="E171" i="8"/>
  <c r="J171" i="8"/>
  <c r="P171" i="8"/>
  <c r="U171" i="8"/>
  <c r="Z171" i="8"/>
  <c r="AB172" i="8"/>
  <c r="X172" i="8"/>
  <c r="T172" i="8"/>
  <c r="P172" i="8"/>
  <c r="L172" i="8"/>
  <c r="H172" i="8"/>
  <c r="D172" i="8"/>
  <c r="F172" i="8"/>
  <c r="K172" i="8"/>
  <c r="Q172" i="8"/>
  <c r="V172" i="8"/>
  <c r="AA172" i="8"/>
  <c r="AD174" i="8"/>
  <c r="Z174" i="8"/>
  <c r="V174" i="8"/>
  <c r="R174" i="8"/>
  <c r="N174" i="8"/>
  <c r="J174" i="8"/>
  <c r="F174" i="8"/>
  <c r="B174" i="8"/>
  <c r="G174" i="8"/>
  <c r="L174" i="8"/>
  <c r="Q174" i="8"/>
  <c r="W174" i="8"/>
  <c r="AB174" i="8"/>
  <c r="E179" i="8"/>
  <c r="J179" i="8"/>
  <c r="P179" i="8"/>
  <c r="U179" i="8"/>
  <c r="Z179" i="8"/>
  <c r="AB180" i="8"/>
  <c r="X180" i="8"/>
  <c r="T180" i="8"/>
  <c r="P180" i="8"/>
  <c r="L180" i="8"/>
  <c r="H180" i="8"/>
  <c r="D180" i="8"/>
  <c r="F180" i="8"/>
  <c r="K180" i="8"/>
  <c r="Q180" i="8"/>
  <c r="V180" i="8"/>
  <c r="AA180" i="8"/>
  <c r="AD182" i="8"/>
  <c r="Z182" i="8"/>
  <c r="V182" i="8"/>
  <c r="R182" i="8"/>
  <c r="N182" i="8"/>
  <c r="J182" i="8"/>
  <c r="F182" i="8"/>
  <c r="B182" i="8"/>
  <c r="G182" i="8"/>
  <c r="L182" i="8"/>
  <c r="Q182" i="8"/>
  <c r="W182" i="8"/>
  <c r="AB182" i="8"/>
  <c r="C184" i="8"/>
  <c r="I184" i="8"/>
  <c r="N184" i="8"/>
  <c r="S184" i="8"/>
  <c r="Y184" i="8"/>
  <c r="AD184" i="8"/>
  <c r="D186" i="8"/>
  <c r="I186" i="8"/>
  <c r="O186" i="8"/>
  <c r="T186" i="8"/>
  <c r="Y186" i="8"/>
  <c r="AE186" i="8"/>
  <c r="E187" i="8"/>
  <c r="J187" i="8"/>
  <c r="P187" i="8"/>
  <c r="U187" i="8"/>
  <c r="Z187" i="8"/>
  <c r="AB188" i="8"/>
  <c r="X188" i="8"/>
  <c r="T188" i="8"/>
  <c r="P188" i="8"/>
  <c r="L188" i="8"/>
  <c r="H188" i="8"/>
  <c r="D188" i="8"/>
  <c r="F188" i="8"/>
  <c r="K188" i="8"/>
  <c r="Q188" i="8"/>
  <c r="V188" i="8"/>
  <c r="AA188" i="8"/>
  <c r="AD190" i="8"/>
  <c r="Z190" i="8"/>
  <c r="V190" i="8"/>
  <c r="R190" i="8"/>
  <c r="N190" i="8"/>
  <c r="J190" i="8"/>
  <c r="F190" i="8"/>
  <c r="B190" i="8"/>
  <c r="G190" i="8"/>
  <c r="L190" i="8"/>
  <c r="Q190" i="8"/>
  <c r="W190" i="8"/>
  <c r="AB190" i="8"/>
  <c r="C192" i="8"/>
  <c r="I192" i="8"/>
  <c r="N192" i="8"/>
  <c r="S192" i="8"/>
  <c r="Y192" i="8"/>
  <c r="AD192" i="8"/>
  <c r="D194" i="8"/>
  <c r="I194" i="8"/>
  <c r="O194" i="8"/>
  <c r="T194" i="8"/>
  <c r="Y194" i="8"/>
  <c r="AE194" i="8"/>
  <c r="E195" i="8"/>
  <c r="J195" i="8"/>
  <c r="P195" i="8"/>
  <c r="U195" i="8"/>
  <c r="Z195" i="8"/>
  <c r="AB196" i="8"/>
  <c r="X196" i="8"/>
  <c r="T196" i="8"/>
  <c r="P196" i="8"/>
  <c r="L196" i="8"/>
  <c r="H196" i="8"/>
  <c r="D196" i="8"/>
  <c r="F196" i="8"/>
  <c r="K196" i="8"/>
  <c r="Q196" i="8"/>
  <c r="V196" i="8"/>
  <c r="AA196" i="8"/>
  <c r="AD198" i="8"/>
  <c r="Z198" i="8"/>
  <c r="V198" i="8"/>
  <c r="R198" i="8"/>
  <c r="N198" i="8"/>
  <c r="J198" i="8"/>
  <c r="F198" i="8"/>
  <c r="B198" i="8"/>
  <c r="G198" i="8"/>
  <c r="L198" i="8"/>
  <c r="Q198" i="8"/>
  <c r="W198" i="8"/>
  <c r="AB198" i="8"/>
  <c r="C200" i="8"/>
  <c r="I200" i="8"/>
  <c r="N200" i="8"/>
  <c r="S200" i="8"/>
  <c r="Y200" i="8"/>
  <c r="AD200" i="8"/>
  <c r="D202" i="8"/>
  <c r="I202" i="8"/>
  <c r="O202" i="8"/>
  <c r="T202" i="8"/>
  <c r="Y202" i="8"/>
  <c r="AE202" i="8"/>
  <c r="E203" i="8"/>
  <c r="J203" i="8"/>
  <c r="P203" i="8"/>
  <c r="U203" i="8"/>
  <c r="Z203" i="8"/>
  <c r="AB204" i="8"/>
  <c r="X204" i="8"/>
  <c r="T204" i="8"/>
  <c r="P204" i="8"/>
  <c r="L204" i="8"/>
  <c r="H204" i="8"/>
  <c r="D204" i="8"/>
  <c r="F204" i="8"/>
  <c r="K204" i="8"/>
  <c r="Q204" i="8"/>
  <c r="V204" i="8"/>
  <c r="AA204" i="8"/>
  <c r="AD206" i="8"/>
  <c r="Z206" i="8"/>
  <c r="V206" i="8"/>
  <c r="R206" i="8"/>
  <c r="N206" i="8"/>
  <c r="J206" i="8"/>
  <c r="F206" i="8"/>
  <c r="B206" i="8"/>
  <c r="G206" i="8"/>
  <c r="L206" i="8"/>
  <c r="Q206" i="8"/>
  <c r="W206" i="8"/>
  <c r="AB206" i="8"/>
  <c r="C208" i="8"/>
  <c r="I208" i="8"/>
  <c r="N208" i="8"/>
  <c r="S208" i="8"/>
  <c r="Y208" i="8"/>
  <c r="AD208" i="8"/>
  <c r="D210" i="8"/>
  <c r="I210" i="8"/>
  <c r="O210" i="8"/>
  <c r="T210" i="8"/>
  <c r="Y210" i="8"/>
  <c r="AE210" i="8"/>
  <c r="E211" i="8"/>
  <c r="J211" i="8"/>
  <c r="P211" i="8"/>
  <c r="U211" i="8"/>
  <c r="AB211" i="8"/>
  <c r="AE215" i="8"/>
  <c r="AA215" i="8"/>
  <c r="W215" i="8"/>
  <c r="S215" i="8"/>
  <c r="O215" i="8"/>
  <c r="K215" i="8"/>
  <c r="G215" i="8"/>
  <c r="C215" i="8"/>
  <c r="AC215" i="8"/>
  <c r="X215" i="8"/>
  <c r="R215" i="8"/>
  <c r="M215" i="8"/>
  <c r="H215" i="8"/>
  <c r="B215" i="8"/>
  <c r="I215" i="8"/>
  <c r="P215" i="8"/>
  <c r="V215" i="8"/>
  <c r="AD215" i="8"/>
  <c r="F216" i="8"/>
  <c r="M216" i="8"/>
  <c r="U216" i="8"/>
  <c r="AA216" i="8"/>
  <c r="C218" i="8"/>
  <c r="K218" i="8"/>
  <c r="Q218" i="8"/>
  <c r="X218" i="8"/>
  <c r="AE219" i="8"/>
  <c r="AA219" i="8"/>
  <c r="W219" i="8"/>
  <c r="S219" i="8"/>
  <c r="O219" i="8"/>
  <c r="K219" i="8"/>
  <c r="G219" i="8"/>
  <c r="C219" i="8"/>
  <c r="Z219" i="8"/>
  <c r="U219" i="8"/>
  <c r="P219" i="8"/>
  <c r="J219" i="8"/>
  <c r="E219" i="8"/>
  <c r="H219" i="8"/>
  <c r="N219" i="8"/>
  <c r="V219" i="8"/>
  <c r="AC219" i="8"/>
  <c r="D223" i="8"/>
  <c r="N223" i="8"/>
  <c r="AA223" i="8"/>
  <c r="G225" i="8"/>
  <c r="V229" i="8"/>
  <c r="AB212" i="8"/>
  <c r="X212" i="8"/>
  <c r="T212" i="8"/>
  <c r="P212" i="8"/>
  <c r="L212" i="8"/>
  <c r="H212" i="8"/>
  <c r="D212" i="8"/>
  <c r="F212" i="8"/>
  <c r="K212" i="8"/>
  <c r="Q212" i="8"/>
  <c r="V212" i="8"/>
  <c r="AA212" i="8"/>
  <c r="AD214" i="8"/>
  <c r="Z214" i="8"/>
  <c r="V214" i="8"/>
  <c r="R214" i="8"/>
  <c r="N214" i="8"/>
  <c r="J214" i="8"/>
  <c r="F214" i="8"/>
  <c r="B214" i="8"/>
  <c r="G214" i="8"/>
  <c r="L214" i="8"/>
  <c r="Q214" i="8"/>
  <c r="W214" i="8"/>
  <c r="AB214" i="8"/>
  <c r="AB220" i="8"/>
  <c r="X220" i="8"/>
  <c r="T220" i="8"/>
  <c r="P220" i="8"/>
  <c r="L220" i="8"/>
  <c r="H220" i="8"/>
  <c r="D220" i="8"/>
  <c r="F220" i="8"/>
  <c r="K220" i="8"/>
  <c r="Q220" i="8"/>
  <c r="V220" i="8"/>
  <c r="AA220" i="8"/>
  <c r="AD222" i="8"/>
  <c r="Z222" i="8"/>
  <c r="V222" i="8"/>
  <c r="R222" i="8"/>
  <c r="N222" i="8"/>
  <c r="J222" i="8"/>
  <c r="F222" i="8"/>
  <c r="B222" i="8"/>
  <c r="G222" i="8"/>
  <c r="L222" i="8"/>
  <c r="Q222" i="8"/>
  <c r="W222" i="8"/>
  <c r="AB222" i="8"/>
  <c r="AE224" i="8"/>
  <c r="AA224" i="8"/>
  <c r="W224" i="8"/>
  <c r="S224" i="8"/>
  <c r="O224" i="8"/>
  <c r="K224" i="8"/>
  <c r="G224" i="8"/>
  <c r="C224" i="8"/>
  <c r="AD224" i="8"/>
  <c r="Y224" i="8"/>
  <c r="T224" i="8"/>
  <c r="N224" i="8"/>
  <c r="I224" i="8"/>
  <c r="D224" i="8"/>
  <c r="H224" i="8"/>
  <c r="P224" i="8"/>
  <c r="V224" i="8"/>
  <c r="AC224" i="8"/>
  <c r="D227" i="8"/>
  <c r="O227" i="8"/>
  <c r="Y227" i="8"/>
  <c r="I231" i="8"/>
  <c r="T231" i="8"/>
  <c r="I233" i="8"/>
  <c r="S233" i="8"/>
  <c r="I235" i="8"/>
  <c r="T235" i="8"/>
  <c r="C237" i="8"/>
  <c r="N237" i="8"/>
  <c r="D239" i="8"/>
  <c r="O239" i="8"/>
  <c r="F241" i="8"/>
  <c r="F249" i="8"/>
  <c r="AA249" i="8"/>
  <c r="AD231" i="8"/>
  <c r="Z231" i="8"/>
  <c r="V231" i="8"/>
  <c r="R231" i="8"/>
  <c r="N231" i="8"/>
  <c r="J231" i="8"/>
  <c r="F231" i="8"/>
  <c r="B231" i="8"/>
  <c r="AC231" i="8"/>
  <c r="X231" i="8"/>
  <c r="S231" i="8"/>
  <c r="M231" i="8"/>
  <c r="H231" i="8"/>
  <c r="C231" i="8"/>
  <c r="AA231" i="8"/>
  <c r="U231" i="8"/>
  <c r="P231" i="8"/>
  <c r="K231" i="8"/>
  <c r="E231" i="8"/>
  <c r="L231" i="8"/>
  <c r="W231" i="8"/>
  <c r="AB233" i="8"/>
  <c r="X233" i="8"/>
  <c r="T233" i="8"/>
  <c r="P233" i="8"/>
  <c r="L233" i="8"/>
  <c r="H233" i="8"/>
  <c r="D233" i="8"/>
  <c r="AE233" i="8"/>
  <c r="Z233" i="8"/>
  <c r="U233" i="8"/>
  <c r="O233" i="8"/>
  <c r="J233" i="8"/>
  <c r="E233" i="8"/>
  <c r="AC233" i="8"/>
  <c r="W233" i="8"/>
  <c r="R233" i="8"/>
  <c r="M233" i="8"/>
  <c r="G233" i="8"/>
  <c r="B233" i="8"/>
  <c r="K233" i="8"/>
  <c r="V233" i="8"/>
  <c r="AD235" i="8"/>
  <c r="Z235" i="8"/>
  <c r="V235" i="8"/>
  <c r="R235" i="8"/>
  <c r="N235" i="8"/>
  <c r="J235" i="8"/>
  <c r="F235" i="8"/>
  <c r="B235" i="8"/>
  <c r="AA235" i="8"/>
  <c r="U235" i="8"/>
  <c r="P235" i="8"/>
  <c r="K235" i="8"/>
  <c r="E235" i="8"/>
  <c r="AC235" i="8"/>
  <c r="X235" i="8"/>
  <c r="S235" i="8"/>
  <c r="M235" i="8"/>
  <c r="H235" i="8"/>
  <c r="C235" i="8"/>
  <c r="L235" i="8"/>
  <c r="W235" i="8"/>
  <c r="AD243" i="8"/>
  <c r="Z243" i="8"/>
  <c r="V243" i="8"/>
  <c r="R243" i="8"/>
  <c r="N243" i="8"/>
  <c r="J243" i="8"/>
  <c r="F243" i="8"/>
  <c r="B243" i="8"/>
  <c r="AA243" i="8"/>
  <c r="U243" i="8"/>
  <c r="P243" i="8"/>
  <c r="K243" i="8"/>
  <c r="E243" i="8"/>
  <c r="AE243" i="8"/>
  <c r="Y243" i="8"/>
  <c r="T243" i="8"/>
  <c r="O243" i="8"/>
  <c r="I243" i="8"/>
  <c r="D243" i="8"/>
  <c r="AC243" i="8"/>
  <c r="X243" i="8"/>
  <c r="S243" i="8"/>
  <c r="M243" i="8"/>
  <c r="H243" i="8"/>
  <c r="C243" i="8"/>
  <c r="W243" i="8"/>
  <c r="I227" i="8"/>
  <c r="T227" i="8"/>
  <c r="D231" i="8"/>
  <c r="O231" i="8"/>
  <c r="Y231" i="8"/>
  <c r="C233" i="8"/>
  <c r="N233" i="8"/>
  <c r="Y233" i="8"/>
  <c r="D235" i="8"/>
  <c r="O235" i="8"/>
  <c r="Y235" i="8"/>
  <c r="G243" i="8"/>
  <c r="AB243" i="8"/>
  <c r="AD227" i="8"/>
  <c r="Z227" i="8"/>
  <c r="V227" i="8"/>
  <c r="R227" i="8"/>
  <c r="N227" i="8"/>
  <c r="J227" i="8"/>
  <c r="F227" i="8"/>
  <c r="B227" i="8"/>
  <c r="AA227" i="8"/>
  <c r="U227" i="8"/>
  <c r="P227" i="8"/>
  <c r="K227" i="8"/>
  <c r="E227" i="8"/>
  <c r="AC227" i="8"/>
  <c r="X227" i="8"/>
  <c r="S227" i="8"/>
  <c r="M227" i="8"/>
  <c r="H227" i="8"/>
  <c r="C227" i="8"/>
  <c r="L227" i="8"/>
  <c r="W227" i="8"/>
  <c r="G231" i="8"/>
  <c r="Q231" i="8"/>
  <c r="AB231" i="8"/>
  <c r="F233" i="8"/>
  <c r="Q233" i="8"/>
  <c r="AA233" i="8"/>
  <c r="G235" i="8"/>
  <c r="Q235" i="8"/>
  <c r="AB235" i="8"/>
  <c r="AB237" i="8"/>
  <c r="X237" i="8"/>
  <c r="T237" i="8"/>
  <c r="P237" i="8"/>
  <c r="L237" i="8"/>
  <c r="H237" i="8"/>
  <c r="D237" i="8"/>
  <c r="AC237" i="8"/>
  <c r="W237" i="8"/>
  <c r="R237" i="8"/>
  <c r="M237" i="8"/>
  <c r="G237" i="8"/>
  <c r="B237" i="8"/>
  <c r="AE237" i="8"/>
  <c r="Z237" i="8"/>
  <c r="U237" i="8"/>
  <c r="O237" i="8"/>
  <c r="J237" i="8"/>
  <c r="E237" i="8"/>
  <c r="K237" i="8"/>
  <c r="V237" i="8"/>
  <c r="AD239" i="8"/>
  <c r="Z239" i="8"/>
  <c r="V239" i="8"/>
  <c r="R239" i="8"/>
  <c r="N239" i="8"/>
  <c r="J239" i="8"/>
  <c r="F239" i="8"/>
  <c r="B239" i="8"/>
  <c r="AC239" i="8"/>
  <c r="X239" i="8"/>
  <c r="S239" i="8"/>
  <c r="M239" i="8"/>
  <c r="H239" i="8"/>
  <c r="C239" i="8"/>
  <c r="AA239" i="8"/>
  <c r="U239" i="8"/>
  <c r="P239" i="8"/>
  <c r="K239" i="8"/>
  <c r="E239" i="8"/>
  <c r="L239" i="8"/>
  <c r="W239" i="8"/>
  <c r="AB241" i="8"/>
  <c r="X241" i="8"/>
  <c r="T241" i="8"/>
  <c r="P241" i="8"/>
  <c r="L241" i="8"/>
  <c r="H241" i="8"/>
  <c r="D241" i="8"/>
  <c r="AE241" i="8"/>
  <c r="Z241" i="8"/>
  <c r="U241" i="8"/>
  <c r="O241" i="8"/>
  <c r="J241" i="8"/>
  <c r="E241" i="8"/>
  <c r="AD241" i="8"/>
  <c r="Y241" i="8"/>
  <c r="S241" i="8"/>
  <c r="N241" i="8"/>
  <c r="I241" i="8"/>
  <c r="C241" i="8"/>
  <c r="AC241" i="8"/>
  <c r="W241" i="8"/>
  <c r="R241" i="8"/>
  <c r="M241" i="8"/>
  <c r="G241" i="8"/>
  <c r="B241" i="8"/>
  <c r="V241" i="8"/>
  <c r="L243" i="8"/>
  <c r="AB249" i="8"/>
  <c r="X249" i="8"/>
  <c r="T249" i="8"/>
  <c r="P249" i="8"/>
  <c r="L249" i="8"/>
  <c r="H249" i="8"/>
  <c r="D249" i="8"/>
  <c r="AE249" i="8"/>
  <c r="Z249" i="8"/>
  <c r="U249" i="8"/>
  <c r="O249" i="8"/>
  <c r="J249" i="8"/>
  <c r="E249" i="8"/>
  <c r="AD249" i="8"/>
  <c r="Y249" i="8"/>
  <c r="S249" i="8"/>
  <c r="N249" i="8"/>
  <c r="I249" i="8"/>
  <c r="C249" i="8"/>
  <c r="AC249" i="8"/>
  <c r="W249" i="8"/>
  <c r="R249" i="8"/>
  <c r="M249" i="8"/>
  <c r="G249" i="8"/>
  <c r="B249" i="8"/>
  <c r="V249" i="8"/>
  <c r="AD251" i="8"/>
  <c r="Z251" i="8"/>
  <c r="V251" i="8"/>
  <c r="R251" i="8"/>
  <c r="N251" i="8"/>
  <c r="J251" i="8"/>
  <c r="F251" i="8"/>
  <c r="B251" i="8"/>
  <c r="G251" i="8"/>
  <c r="L251" i="8"/>
  <c r="Q251" i="8"/>
  <c r="W251" i="8"/>
  <c r="AB251" i="8"/>
  <c r="AB257" i="8"/>
  <c r="X257" i="8"/>
  <c r="T257" i="8"/>
  <c r="P257" i="8"/>
  <c r="L257" i="8"/>
  <c r="H257" i="8"/>
  <c r="D257" i="8"/>
  <c r="F257" i="8"/>
  <c r="K257" i="8"/>
  <c r="Q257" i="8"/>
  <c r="V257" i="8"/>
  <c r="AA257" i="8"/>
  <c r="AD259" i="8"/>
  <c r="Z259" i="8"/>
  <c r="V259" i="8"/>
  <c r="R259" i="8"/>
  <c r="N259" i="8"/>
  <c r="J259" i="8"/>
  <c r="F259" i="8"/>
  <c r="B259" i="8"/>
  <c r="G259" i="8"/>
  <c r="L259" i="8"/>
  <c r="Q259" i="8"/>
  <c r="W259" i="8"/>
  <c r="AB259" i="8"/>
  <c r="AE232" i="8"/>
  <c r="AA232" i="8"/>
  <c r="W232" i="8"/>
  <c r="S232" i="8"/>
  <c r="O232" i="8"/>
  <c r="K232" i="8"/>
  <c r="G232" i="8"/>
  <c r="C232" i="8"/>
  <c r="F232" i="8"/>
  <c r="L232" i="8"/>
  <c r="Q232" i="8"/>
  <c r="V232" i="8"/>
  <c r="AB232" i="8"/>
  <c r="AE240" i="8"/>
  <c r="AA240" i="8"/>
  <c r="W240" i="8"/>
  <c r="S240" i="8"/>
  <c r="O240" i="8"/>
  <c r="K240" i="8"/>
  <c r="G240" i="8"/>
  <c r="C240" i="8"/>
  <c r="F240" i="8"/>
  <c r="L240" i="8"/>
  <c r="Q240" i="8"/>
  <c r="V240" i="8"/>
  <c r="AB240" i="8"/>
  <c r="E245" i="8"/>
  <c r="J245" i="8"/>
  <c r="O245" i="8"/>
  <c r="U245" i="8"/>
  <c r="Z245" i="8"/>
  <c r="E247" i="8"/>
  <c r="K247" i="8"/>
  <c r="P247" i="8"/>
  <c r="U247" i="8"/>
  <c r="AE248" i="8"/>
  <c r="AA248" i="8"/>
  <c r="W248" i="8"/>
  <c r="S248" i="8"/>
  <c r="O248" i="8"/>
  <c r="K248" i="8"/>
  <c r="G248" i="8"/>
  <c r="C248" i="8"/>
  <c r="F248" i="8"/>
  <c r="L248" i="8"/>
  <c r="Q248" i="8"/>
  <c r="V248" i="8"/>
  <c r="AB248" i="8"/>
  <c r="C251" i="8"/>
  <c r="H251" i="8"/>
  <c r="M251" i="8"/>
  <c r="S251" i="8"/>
  <c r="X251" i="8"/>
  <c r="AC251" i="8"/>
  <c r="E253" i="8"/>
  <c r="J253" i="8"/>
  <c r="O253" i="8"/>
  <c r="U253" i="8"/>
  <c r="Z253" i="8"/>
  <c r="E255" i="8"/>
  <c r="K255" i="8"/>
  <c r="P255" i="8"/>
  <c r="U255" i="8"/>
  <c r="AE256" i="8"/>
  <c r="AA256" i="8"/>
  <c r="W256" i="8"/>
  <c r="S256" i="8"/>
  <c r="O256" i="8"/>
  <c r="K256" i="8"/>
  <c r="G256" i="8"/>
  <c r="C256" i="8"/>
  <c r="F256" i="8"/>
  <c r="L256" i="8"/>
  <c r="Q256" i="8"/>
  <c r="V256" i="8"/>
  <c r="AB256" i="8"/>
  <c r="B257" i="8"/>
  <c r="G257" i="8"/>
  <c r="M257" i="8"/>
  <c r="R257" i="8"/>
  <c r="W257" i="8"/>
  <c r="AC257" i="8"/>
  <c r="C259" i="8"/>
  <c r="H259" i="8"/>
  <c r="M259" i="8"/>
  <c r="S259" i="8"/>
  <c r="X259" i="8"/>
  <c r="AC259" i="8"/>
  <c r="E261" i="8"/>
  <c r="J261" i="8"/>
  <c r="O261" i="8"/>
  <c r="U261" i="8"/>
  <c r="Z261" i="8"/>
  <c r="E263" i="8"/>
  <c r="L263" i="8"/>
  <c r="S263" i="8"/>
  <c r="AB245" i="8"/>
  <c r="X245" i="8"/>
  <c r="T245" i="8"/>
  <c r="P245" i="8"/>
  <c r="L245" i="8"/>
  <c r="H245" i="8"/>
  <c r="D245" i="8"/>
  <c r="F245" i="8"/>
  <c r="K245" i="8"/>
  <c r="Q245" i="8"/>
  <c r="V245" i="8"/>
  <c r="AA245" i="8"/>
  <c r="AD247" i="8"/>
  <c r="Z247" i="8"/>
  <c r="V247" i="8"/>
  <c r="R247" i="8"/>
  <c r="N247" i="8"/>
  <c r="J247" i="8"/>
  <c r="F247" i="8"/>
  <c r="B247" i="8"/>
  <c r="G247" i="8"/>
  <c r="L247" i="8"/>
  <c r="Q247" i="8"/>
  <c r="W247" i="8"/>
  <c r="AB247" i="8"/>
  <c r="D251" i="8"/>
  <c r="I251" i="8"/>
  <c r="O251" i="8"/>
  <c r="T251" i="8"/>
  <c r="Y251" i="8"/>
  <c r="AE251" i="8"/>
  <c r="AB253" i="8"/>
  <c r="X253" i="8"/>
  <c r="T253" i="8"/>
  <c r="P253" i="8"/>
  <c r="L253" i="8"/>
  <c r="H253" i="8"/>
  <c r="D253" i="8"/>
  <c r="F253" i="8"/>
  <c r="K253" i="8"/>
  <c r="Q253" i="8"/>
  <c r="V253" i="8"/>
  <c r="AA253" i="8"/>
  <c r="AD255" i="8"/>
  <c r="Z255" i="8"/>
  <c r="V255" i="8"/>
  <c r="R255" i="8"/>
  <c r="N255" i="8"/>
  <c r="J255" i="8"/>
  <c r="F255" i="8"/>
  <c r="B255" i="8"/>
  <c r="G255" i="8"/>
  <c r="L255" i="8"/>
  <c r="Q255" i="8"/>
  <c r="W255" i="8"/>
  <c r="AB255" i="8"/>
  <c r="C257" i="8"/>
  <c r="I257" i="8"/>
  <c r="N257" i="8"/>
  <c r="S257" i="8"/>
  <c r="Y257" i="8"/>
  <c r="AD257" i="8"/>
  <c r="D259" i="8"/>
  <c r="I259" i="8"/>
  <c r="O259" i="8"/>
  <c r="T259" i="8"/>
  <c r="Y259" i="8"/>
  <c r="AE259" i="8"/>
  <c r="AB261" i="8"/>
  <c r="X261" i="8"/>
  <c r="T261" i="8"/>
  <c r="P261" i="8"/>
  <c r="L261" i="8"/>
  <c r="H261" i="8"/>
  <c r="D261" i="8"/>
  <c r="F261" i="8"/>
  <c r="K261" i="8"/>
  <c r="Q261" i="8"/>
  <c r="V261" i="8"/>
  <c r="AA261" i="8"/>
  <c r="AC263" i="8"/>
  <c r="Y263" i="8"/>
  <c r="U263" i="8"/>
  <c r="Q263" i="8"/>
  <c r="M263" i="8"/>
  <c r="I263" i="8"/>
  <c r="AA263" i="8"/>
  <c r="V263" i="8"/>
  <c r="P263" i="8"/>
  <c r="K263" i="8"/>
  <c r="F263" i="8"/>
  <c r="B263" i="8"/>
  <c r="G263" i="8"/>
  <c r="N263" i="8"/>
  <c r="T263" i="8"/>
  <c r="AB263" i="8"/>
  <c r="E157" i="8"/>
  <c r="I157" i="8"/>
  <c r="M157" i="8"/>
  <c r="Q157" i="8"/>
  <c r="U157" i="8"/>
  <c r="Y157" i="8"/>
  <c r="E161" i="8"/>
  <c r="I161" i="8"/>
  <c r="M161" i="8"/>
  <c r="Q161" i="8"/>
  <c r="U161" i="8"/>
  <c r="Y161" i="8"/>
  <c r="E165" i="8"/>
  <c r="I165" i="8"/>
  <c r="M165" i="8"/>
  <c r="Q165" i="8"/>
  <c r="U165" i="8"/>
  <c r="Y165" i="8"/>
  <c r="E169" i="8"/>
  <c r="I169" i="8"/>
  <c r="M169" i="8"/>
  <c r="Q169" i="8"/>
  <c r="U169" i="8"/>
  <c r="Y169" i="8"/>
  <c r="E173" i="8"/>
  <c r="I173" i="8"/>
  <c r="M173" i="8"/>
  <c r="Q173" i="8"/>
  <c r="U173" i="8"/>
  <c r="Y173" i="8"/>
  <c r="E177" i="8"/>
  <c r="I177" i="8"/>
  <c r="M177" i="8"/>
  <c r="Q177" i="8"/>
  <c r="U177" i="8"/>
  <c r="Y177" i="8"/>
  <c r="E181" i="8"/>
  <c r="I181" i="8"/>
  <c r="M181" i="8"/>
  <c r="Q181" i="8"/>
  <c r="U181" i="8"/>
  <c r="Y181" i="8"/>
  <c r="E185" i="8"/>
  <c r="I185" i="8"/>
  <c r="M185" i="8"/>
  <c r="Q185" i="8"/>
  <c r="U185" i="8"/>
  <c r="Y185" i="8"/>
  <c r="E189" i="8"/>
  <c r="I189" i="8"/>
  <c r="M189" i="8"/>
  <c r="Q189" i="8"/>
  <c r="U189" i="8"/>
  <c r="Y189" i="8"/>
  <c r="E193" i="8"/>
  <c r="I193" i="8"/>
  <c r="M193" i="8"/>
  <c r="Q193" i="8"/>
  <c r="U193" i="8"/>
  <c r="Y193" i="8"/>
  <c r="E197" i="8"/>
  <c r="I197" i="8"/>
  <c r="M197" i="8"/>
  <c r="Q197" i="8"/>
  <c r="U197" i="8"/>
  <c r="Y197" i="8"/>
  <c r="E201" i="8"/>
  <c r="I201" i="8"/>
  <c r="M201" i="8"/>
  <c r="Q201" i="8"/>
  <c r="U201" i="8"/>
  <c r="Y201" i="8"/>
  <c r="E205" i="8"/>
  <c r="I205" i="8"/>
  <c r="M205" i="8"/>
  <c r="Q205" i="8"/>
  <c r="U205" i="8"/>
  <c r="Y205" i="8"/>
  <c r="E209" i="8"/>
  <c r="I209" i="8"/>
  <c r="M209" i="8"/>
  <c r="Q209" i="8"/>
  <c r="U209" i="8"/>
  <c r="Y209" i="8"/>
  <c r="E213" i="8"/>
  <c r="I213" i="8"/>
  <c r="M213" i="8"/>
  <c r="Q213" i="8"/>
  <c r="U213" i="8"/>
  <c r="Y213" i="8"/>
  <c r="E217" i="8"/>
  <c r="I217" i="8"/>
  <c r="M217" i="8"/>
  <c r="Q217" i="8"/>
  <c r="U217" i="8"/>
  <c r="Y217" i="8"/>
  <c r="E221" i="8"/>
  <c r="I221" i="8"/>
  <c r="M221" i="8"/>
  <c r="Q221" i="8"/>
  <c r="U221" i="8"/>
  <c r="Y221" i="8"/>
  <c r="AE228" i="8"/>
  <c r="AA228" i="8"/>
  <c r="W228" i="8"/>
  <c r="S228" i="8"/>
  <c r="O228" i="8"/>
  <c r="K228" i="8"/>
  <c r="G228" i="8"/>
  <c r="C228" i="8"/>
  <c r="F228" i="8"/>
  <c r="L228" i="8"/>
  <c r="Q228" i="8"/>
  <c r="V228" i="8"/>
  <c r="AB228" i="8"/>
  <c r="D232" i="8"/>
  <c r="I232" i="8"/>
  <c r="N232" i="8"/>
  <c r="T232" i="8"/>
  <c r="Y232" i="8"/>
  <c r="AD232" i="8"/>
  <c r="AE236" i="8"/>
  <c r="AA236" i="8"/>
  <c r="W236" i="8"/>
  <c r="S236" i="8"/>
  <c r="O236" i="8"/>
  <c r="K236" i="8"/>
  <c r="G236" i="8"/>
  <c r="C236" i="8"/>
  <c r="F236" i="8"/>
  <c r="L236" i="8"/>
  <c r="Q236" i="8"/>
  <c r="V236" i="8"/>
  <c r="AB236" i="8"/>
  <c r="D240" i="8"/>
  <c r="I240" i="8"/>
  <c r="N240" i="8"/>
  <c r="T240" i="8"/>
  <c r="Y240" i="8"/>
  <c r="AD240" i="8"/>
  <c r="AE244" i="8"/>
  <c r="AA244" i="8"/>
  <c r="W244" i="8"/>
  <c r="S244" i="8"/>
  <c r="O244" i="8"/>
  <c r="K244" i="8"/>
  <c r="G244" i="8"/>
  <c r="C244" i="8"/>
  <c r="F244" i="8"/>
  <c r="L244" i="8"/>
  <c r="Q244" i="8"/>
  <c r="V244" i="8"/>
  <c r="AB244" i="8"/>
  <c r="B245" i="8"/>
  <c r="G245" i="8"/>
  <c r="M245" i="8"/>
  <c r="R245" i="8"/>
  <c r="W245" i="8"/>
  <c r="AC245" i="8"/>
  <c r="C247" i="8"/>
  <c r="H247" i="8"/>
  <c r="M247" i="8"/>
  <c r="S247" i="8"/>
  <c r="X247" i="8"/>
  <c r="AC247" i="8"/>
  <c r="D248" i="8"/>
  <c r="I248" i="8"/>
  <c r="N248" i="8"/>
  <c r="T248" i="8"/>
  <c r="Y248" i="8"/>
  <c r="AD248" i="8"/>
  <c r="E251" i="8"/>
  <c r="K251" i="8"/>
  <c r="P251" i="8"/>
  <c r="U251" i="8"/>
  <c r="AA251" i="8"/>
  <c r="AE252" i="8"/>
  <c r="AA252" i="8"/>
  <c r="W252" i="8"/>
  <c r="S252" i="8"/>
  <c r="O252" i="8"/>
  <c r="K252" i="8"/>
  <c r="G252" i="8"/>
  <c r="C252" i="8"/>
  <c r="F252" i="8"/>
  <c r="L252" i="8"/>
  <c r="Q252" i="8"/>
  <c r="V252" i="8"/>
  <c r="AB252" i="8"/>
  <c r="B253" i="8"/>
  <c r="G253" i="8"/>
  <c r="M253" i="8"/>
  <c r="R253" i="8"/>
  <c r="W253" i="8"/>
  <c r="AC253" i="8"/>
  <c r="C255" i="8"/>
  <c r="H255" i="8"/>
  <c r="M255" i="8"/>
  <c r="S255" i="8"/>
  <c r="X255" i="8"/>
  <c r="AC255" i="8"/>
  <c r="D256" i="8"/>
  <c r="I256" i="8"/>
  <c r="N256" i="8"/>
  <c r="T256" i="8"/>
  <c r="Y256" i="8"/>
  <c r="AD256" i="8"/>
  <c r="E257" i="8"/>
  <c r="J257" i="8"/>
  <c r="O257" i="8"/>
  <c r="U257" i="8"/>
  <c r="Z257" i="8"/>
  <c r="AE257" i="8"/>
  <c r="E259" i="8"/>
  <c r="K259" i="8"/>
  <c r="P259" i="8"/>
  <c r="U259" i="8"/>
  <c r="AA259" i="8"/>
  <c r="AE260" i="8"/>
  <c r="AA260" i="8"/>
  <c r="W260" i="8"/>
  <c r="S260" i="8"/>
  <c r="O260" i="8"/>
  <c r="K260" i="8"/>
  <c r="G260" i="8"/>
  <c r="C260" i="8"/>
  <c r="F260" i="8"/>
  <c r="L260" i="8"/>
  <c r="Q260" i="8"/>
  <c r="V260" i="8"/>
  <c r="AB260" i="8"/>
  <c r="B261" i="8"/>
  <c r="G261" i="8"/>
  <c r="M261" i="8"/>
  <c r="R261" i="8"/>
  <c r="W261" i="8"/>
  <c r="AC261" i="8"/>
  <c r="C263" i="8"/>
  <c r="H263" i="8"/>
  <c r="O263" i="8"/>
  <c r="W263" i="8"/>
  <c r="AD263" i="8"/>
  <c r="AE265" i="8"/>
  <c r="AA265" i="8"/>
  <c r="W265" i="8"/>
  <c r="S265" i="8"/>
  <c r="O265" i="8"/>
  <c r="K265" i="8"/>
  <c r="G265" i="8"/>
  <c r="C265" i="8"/>
  <c r="AC265" i="8"/>
  <c r="X265" i="8"/>
  <c r="R265" i="8"/>
  <c r="M265" i="8"/>
  <c r="H265" i="8"/>
  <c r="B265" i="8"/>
  <c r="Z265" i="8"/>
  <c r="U265" i="8"/>
  <c r="P265" i="8"/>
  <c r="J265" i="8"/>
  <c r="E265" i="8"/>
  <c r="L265" i="8"/>
  <c r="V265" i="8"/>
  <c r="AC266" i="8"/>
  <c r="Y266" i="8"/>
  <c r="U266" i="8"/>
  <c r="Q266" i="8"/>
  <c r="M266" i="8"/>
  <c r="I266" i="8"/>
  <c r="E266" i="8"/>
  <c r="AE266" i="8"/>
  <c r="Z266" i="8"/>
  <c r="T266" i="8"/>
  <c r="O266" i="8"/>
  <c r="J266" i="8"/>
  <c r="D266" i="8"/>
  <c r="G266" i="8"/>
  <c r="N266" i="8"/>
  <c r="V266" i="8"/>
  <c r="AB266" i="8"/>
  <c r="AD271" i="8"/>
  <c r="Z271" i="8"/>
  <c r="V271" i="8"/>
  <c r="R271" i="8"/>
  <c r="N271" i="8"/>
  <c r="J271" i="8"/>
  <c r="F271" i="8"/>
  <c r="B271" i="8"/>
  <c r="AC271" i="8"/>
  <c r="X271" i="8"/>
  <c r="S271" i="8"/>
  <c r="M271" i="8"/>
  <c r="H271" i="8"/>
  <c r="C271" i="8"/>
  <c r="I271" i="8"/>
  <c r="P271" i="8"/>
  <c r="W271" i="8"/>
  <c r="AE271" i="8"/>
  <c r="F272" i="8"/>
  <c r="M272" i="8"/>
  <c r="U272" i="8"/>
  <c r="AE276" i="8"/>
  <c r="AA276" i="8"/>
  <c r="W276" i="8"/>
  <c r="S276" i="8"/>
  <c r="O276" i="8"/>
  <c r="K276" i="8"/>
  <c r="G276" i="8"/>
  <c r="C276" i="8"/>
  <c r="AD276" i="8"/>
  <c r="Z276" i="8"/>
  <c r="V276" i="8"/>
  <c r="R276" i="8"/>
  <c r="N276" i="8"/>
  <c r="J276" i="8"/>
  <c r="F276" i="8"/>
  <c r="B276" i="8"/>
  <c r="AB276" i="8"/>
  <c r="T276" i="8"/>
  <c r="L276" i="8"/>
  <c r="D276" i="8"/>
  <c r="X276" i="8"/>
  <c r="P276" i="8"/>
  <c r="H276" i="8"/>
  <c r="Q276" i="8"/>
  <c r="AE272" i="8"/>
  <c r="AA272" i="8"/>
  <c r="W272" i="8"/>
  <c r="S272" i="8"/>
  <c r="O272" i="8"/>
  <c r="K272" i="8"/>
  <c r="G272" i="8"/>
  <c r="C272" i="8"/>
  <c r="AD272" i="8"/>
  <c r="Y272" i="8"/>
  <c r="T272" i="8"/>
  <c r="N272" i="8"/>
  <c r="I272" i="8"/>
  <c r="D272" i="8"/>
  <c r="H272" i="8"/>
  <c r="P272" i="8"/>
  <c r="V272" i="8"/>
  <c r="AC272" i="8"/>
  <c r="AB281" i="8"/>
  <c r="X281" i="8"/>
  <c r="T281" i="8"/>
  <c r="P281" i="8"/>
  <c r="L281" i="8"/>
  <c r="H281" i="8"/>
  <c r="D281" i="8"/>
  <c r="AE281" i="8"/>
  <c r="AA281" i="8"/>
  <c r="W281" i="8"/>
  <c r="S281" i="8"/>
  <c r="O281" i="8"/>
  <c r="K281" i="8"/>
  <c r="G281" i="8"/>
  <c r="C281" i="8"/>
  <c r="AD281" i="8"/>
  <c r="V281" i="8"/>
  <c r="N281" i="8"/>
  <c r="F281" i="8"/>
  <c r="AC281" i="8"/>
  <c r="U281" i="8"/>
  <c r="M281" i="8"/>
  <c r="E281" i="8"/>
  <c r="Z281" i="8"/>
  <c r="R281" i="8"/>
  <c r="J281" i="8"/>
  <c r="B281" i="8"/>
  <c r="AB289" i="8"/>
  <c r="X289" i="8"/>
  <c r="AC289" i="8"/>
  <c r="W289" i="8"/>
  <c r="S289" i="8"/>
  <c r="O289" i="8"/>
  <c r="K289" i="8"/>
  <c r="G289" i="8"/>
  <c r="C289" i="8"/>
  <c r="AA289" i="8"/>
  <c r="U289" i="8"/>
  <c r="P289" i="8"/>
  <c r="J289" i="8"/>
  <c r="E289" i="8"/>
  <c r="Z289" i="8"/>
  <c r="T289" i="8"/>
  <c r="N289" i="8"/>
  <c r="I289" i="8"/>
  <c r="D289" i="8"/>
  <c r="AE289" i="8"/>
  <c r="R289" i="8"/>
  <c r="H289" i="8"/>
  <c r="AD289" i="8"/>
  <c r="Q289" i="8"/>
  <c r="F289" i="8"/>
  <c r="Y289" i="8"/>
  <c r="M289" i="8"/>
  <c r="B289" i="8"/>
  <c r="E226" i="8"/>
  <c r="I226" i="8"/>
  <c r="M226" i="8"/>
  <c r="Q226" i="8"/>
  <c r="U226" i="8"/>
  <c r="Y226" i="8"/>
  <c r="E230" i="8"/>
  <c r="I230" i="8"/>
  <c r="M230" i="8"/>
  <c r="Q230" i="8"/>
  <c r="U230" i="8"/>
  <c r="Y230" i="8"/>
  <c r="E234" i="8"/>
  <c r="I234" i="8"/>
  <c r="M234" i="8"/>
  <c r="Q234" i="8"/>
  <c r="U234" i="8"/>
  <c r="Y234" i="8"/>
  <c r="E238" i="8"/>
  <c r="I238" i="8"/>
  <c r="M238" i="8"/>
  <c r="Q238" i="8"/>
  <c r="U238" i="8"/>
  <c r="Y238" i="8"/>
  <c r="E242" i="8"/>
  <c r="I242" i="8"/>
  <c r="M242" i="8"/>
  <c r="Q242" i="8"/>
  <c r="U242" i="8"/>
  <c r="Y242" i="8"/>
  <c r="E246" i="8"/>
  <c r="I246" i="8"/>
  <c r="M246" i="8"/>
  <c r="Q246" i="8"/>
  <c r="U246" i="8"/>
  <c r="Y246" i="8"/>
  <c r="E250" i="8"/>
  <c r="I250" i="8"/>
  <c r="M250" i="8"/>
  <c r="Q250" i="8"/>
  <c r="U250" i="8"/>
  <c r="Y250" i="8"/>
  <c r="E254" i="8"/>
  <c r="I254" i="8"/>
  <c r="M254" i="8"/>
  <c r="Q254" i="8"/>
  <c r="U254" i="8"/>
  <c r="Y254" i="8"/>
  <c r="E258" i="8"/>
  <c r="I258" i="8"/>
  <c r="M258" i="8"/>
  <c r="Q258" i="8"/>
  <c r="U258" i="8"/>
  <c r="Y258" i="8"/>
  <c r="E262" i="8"/>
  <c r="I262" i="8"/>
  <c r="M262" i="8"/>
  <c r="Q262" i="8"/>
  <c r="U262" i="8"/>
  <c r="Y262" i="8"/>
  <c r="AD264" i="8"/>
  <c r="Z264" i="8"/>
  <c r="V264" i="8"/>
  <c r="R264" i="8"/>
  <c r="N264" i="8"/>
  <c r="J264" i="8"/>
  <c r="F264" i="8"/>
  <c r="B264" i="8"/>
  <c r="G264" i="8"/>
  <c r="L264" i="8"/>
  <c r="Q264" i="8"/>
  <c r="W264" i="8"/>
  <c r="AB264" i="8"/>
  <c r="C266" i="8"/>
  <c r="K266" i="8"/>
  <c r="R266" i="8"/>
  <c r="X266" i="8"/>
  <c r="AD267" i="8"/>
  <c r="Z267" i="8"/>
  <c r="V267" i="8"/>
  <c r="R267" i="8"/>
  <c r="N267" i="8"/>
  <c r="J267" i="8"/>
  <c r="F267" i="8"/>
  <c r="B267" i="8"/>
  <c r="AA267" i="8"/>
  <c r="U267" i="8"/>
  <c r="P267" i="8"/>
  <c r="K267" i="8"/>
  <c r="E267" i="8"/>
  <c r="H267" i="8"/>
  <c r="O267" i="8"/>
  <c r="W267" i="8"/>
  <c r="AC267" i="8"/>
  <c r="AB269" i="8"/>
  <c r="X269" i="8"/>
  <c r="T269" i="8"/>
  <c r="P269" i="8"/>
  <c r="L269" i="8"/>
  <c r="H269" i="8"/>
  <c r="D269" i="8"/>
  <c r="AC269" i="8"/>
  <c r="W269" i="8"/>
  <c r="R269" i="8"/>
  <c r="M269" i="8"/>
  <c r="G269" i="8"/>
  <c r="B269" i="8"/>
  <c r="I269" i="8"/>
  <c r="O269" i="8"/>
  <c r="V269" i="8"/>
  <c r="AD269" i="8"/>
  <c r="E271" i="8"/>
  <c r="L271" i="8"/>
  <c r="T271" i="8"/>
  <c r="AA271" i="8"/>
  <c r="B272" i="8"/>
  <c r="J272" i="8"/>
  <c r="Q272" i="8"/>
  <c r="X272" i="8"/>
  <c r="AB273" i="8"/>
  <c r="X273" i="8"/>
  <c r="T273" i="8"/>
  <c r="P273" i="8"/>
  <c r="L273" i="8"/>
  <c r="H273" i="8"/>
  <c r="D273" i="8"/>
  <c r="AE273" i="8"/>
  <c r="Z273" i="8"/>
  <c r="U273" i="8"/>
  <c r="O273" i="8"/>
  <c r="J273" i="8"/>
  <c r="E273" i="8"/>
  <c r="G273" i="8"/>
  <c r="N273" i="8"/>
  <c r="V273" i="8"/>
  <c r="AC273" i="8"/>
  <c r="I276" i="8"/>
  <c r="Y276" i="8"/>
  <c r="I281" i="8"/>
  <c r="L289" i="8"/>
  <c r="AE268" i="8"/>
  <c r="AA268" i="8"/>
  <c r="W268" i="8"/>
  <c r="S268" i="8"/>
  <c r="O268" i="8"/>
  <c r="K268" i="8"/>
  <c r="G268" i="8"/>
  <c r="C268" i="8"/>
  <c r="F268" i="8"/>
  <c r="L268" i="8"/>
  <c r="Q268" i="8"/>
  <c r="V268" i="8"/>
  <c r="AB268" i="8"/>
  <c r="AB277" i="8"/>
  <c r="X277" i="8"/>
  <c r="T277" i="8"/>
  <c r="P277" i="8"/>
  <c r="L277" i="8"/>
  <c r="H277" i="8"/>
  <c r="D277" i="8"/>
  <c r="AE277" i="8"/>
  <c r="AA277" i="8"/>
  <c r="W277" i="8"/>
  <c r="S277" i="8"/>
  <c r="O277" i="8"/>
  <c r="K277" i="8"/>
  <c r="G277" i="8"/>
  <c r="C277" i="8"/>
  <c r="I277" i="8"/>
  <c r="Q277" i="8"/>
  <c r="Y277" i="8"/>
  <c r="AE280" i="8"/>
  <c r="AA280" i="8"/>
  <c r="W280" i="8"/>
  <c r="S280" i="8"/>
  <c r="O280" i="8"/>
  <c r="K280" i="8"/>
  <c r="G280" i="8"/>
  <c r="C280" i="8"/>
  <c r="AD280" i="8"/>
  <c r="Z280" i="8"/>
  <c r="V280" i="8"/>
  <c r="R280" i="8"/>
  <c r="N280" i="8"/>
  <c r="J280" i="8"/>
  <c r="F280" i="8"/>
  <c r="B280" i="8"/>
  <c r="I280" i="8"/>
  <c r="Q280" i="8"/>
  <c r="Y280" i="8"/>
  <c r="AB286" i="8"/>
  <c r="X286" i="8"/>
  <c r="T286" i="8"/>
  <c r="P286" i="8"/>
  <c r="L286" i="8"/>
  <c r="H286" i="8"/>
  <c r="D286" i="8"/>
  <c r="AD286" i="8"/>
  <c r="Y286" i="8"/>
  <c r="S286" i="8"/>
  <c r="N286" i="8"/>
  <c r="I286" i="8"/>
  <c r="C286" i="8"/>
  <c r="AC286" i="8"/>
  <c r="W286" i="8"/>
  <c r="R286" i="8"/>
  <c r="M286" i="8"/>
  <c r="G286" i="8"/>
  <c r="B286" i="8"/>
  <c r="K286" i="8"/>
  <c r="V286" i="8"/>
  <c r="AD288" i="8"/>
  <c r="Z288" i="8"/>
  <c r="V288" i="8"/>
  <c r="R288" i="8"/>
  <c r="N288" i="8"/>
  <c r="J288" i="8"/>
  <c r="F288" i="8"/>
  <c r="B288" i="8"/>
  <c r="AE288" i="8"/>
  <c r="Y288" i="8"/>
  <c r="T288" i="8"/>
  <c r="O288" i="8"/>
  <c r="I288" i="8"/>
  <c r="D288" i="8"/>
  <c r="AC288" i="8"/>
  <c r="X288" i="8"/>
  <c r="S288" i="8"/>
  <c r="M288" i="8"/>
  <c r="H288" i="8"/>
  <c r="C288" i="8"/>
  <c r="L288" i="8"/>
  <c r="W288" i="8"/>
  <c r="AE292" i="8"/>
  <c r="AA292" i="8"/>
  <c r="W292" i="8"/>
  <c r="S292" i="8"/>
  <c r="O292" i="8"/>
  <c r="K292" i="8"/>
  <c r="G292" i="8"/>
  <c r="C292" i="8"/>
  <c r="Z292" i="8"/>
  <c r="U292" i="8"/>
  <c r="P292" i="8"/>
  <c r="J292" i="8"/>
  <c r="E292" i="8"/>
  <c r="AD292" i="8"/>
  <c r="Y292" i="8"/>
  <c r="T292" i="8"/>
  <c r="N292" i="8"/>
  <c r="I292" i="8"/>
  <c r="D292" i="8"/>
  <c r="AB292" i="8"/>
  <c r="Q292" i="8"/>
  <c r="F292" i="8"/>
  <c r="X292" i="8"/>
  <c r="M292" i="8"/>
  <c r="B292" i="8"/>
  <c r="V292" i="8"/>
  <c r="AE300" i="8"/>
  <c r="AA300" i="8"/>
  <c r="W300" i="8"/>
  <c r="S300" i="8"/>
  <c r="O300" i="8"/>
  <c r="K300" i="8"/>
  <c r="G300" i="8"/>
  <c r="C300" i="8"/>
  <c r="AD300" i="8"/>
  <c r="Z300" i="8"/>
  <c r="V300" i="8"/>
  <c r="R300" i="8"/>
  <c r="N300" i="8"/>
  <c r="J300" i="8"/>
  <c r="F300" i="8"/>
  <c r="B300" i="8"/>
  <c r="AC300" i="8"/>
  <c r="U300" i="8"/>
  <c r="M300" i="8"/>
  <c r="E300" i="8"/>
  <c r="AB300" i="8"/>
  <c r="T300" i="8"/>
  <c r="L300" i="8"/>
  <c r="D300" i="8"/>
  <c r="Y300" i="8"/>
  <c r="I300" i="8"/>
  <c r="X300" i="8"/>
  <c r="H300" i="8"/>
  <c r="P300" i="8"/>
  <c r="L292" i="8"/>
  <c r="AB297" i="8"/>
  <c r="X297" i="8"/>
  <c r="T297" i="8"/>
  <c r="P297" i="8"/>
  <c r="L297" i="8"/>
  <c r="H297" i="8"/>
  <c r="D297" i="8"/>
  <c r="AD297" i="8"/>
  <c r="Y297" i="8"/>
  <c r="S297" i="8"/>
  <c r="N297" i="8"/>
  <c r="I297" i="8"/>
  <c r="C297" i="8"/>
  <c r="AC297" i="8"/>
  <c r="W297" i="8"/>
  <c r="R297" i="8"/>
  <c r="M297" i="8"/>
  <c r="G297" i="8"/>
  <c r="B297" i="8"/>
  <c r="AA297" i="8"/>
  <c r="Q297" i="8"/>
  <c r="F297" i="8"/>
  <c r="Z297" i="8"/>
  <c r="O297" i="8"/>
  <c r="E297" i="8"/>
  <c r="V297" i="8"/>
  <c r="Q300" i="8"/>
  <c r="E275" i="8"/>
  <c r="I275" i="8"/>
  <c r="M275" i="8"/>
  <c r="Q275" i="8"/>
  <c r="U275" i="8"/>
  <c r="Y275" i="8"/>
  <c r="AC275" i="8"/>
  <c r="P278" i="8"/>
  <c r="T278" i="8"/>
  <c r="X278" i="8"/>
  <c r="AB278" i="8"/>
  <c r="E279" i="8"/>
  <c r="I279" i="8"/>
  <c r="M279" i="8"/>
  <c r="Q279" i="8"/>
  <c r="U279" i="8"/>
  <c r="Y279" i="8"/>
  <c r="AC279" i="8"/>
  <c r="D282" i="8"/>
  <c r="H282" i="8"/>
  <c r="L282" i="8"/>
  <c r="P282" i="8"/>
  <c r="T282" i="8"/>
  <c r="X282" i="8"/>
  <c r="AB282" i="8"/>
  <c r="AC283" i="8"/>
  <c r="Y283" i="8"/>
  <c r="E283" i="8"/>
  <c r="I283" i="8"/>
  <c r="M283" i="8"/>
  <c r="Q283" i="8"/>
  <c r="U283" i="8"/>
  <c r="Z283" i="8"/>
  <c r="AE283" i="8"/>
  <c r="E284" i="8"/>
  <c r="K284" i="8"/>
  <c r="P284" i="8"/>
  <c r="U284" i="8"/>
  <c r="AE285" i="8"/>
  <c r="AA285" i="8"/>
  <c r="W285" i="8"/>
  <c r="S285" i="8"/>
  <c r="O285" i="8"/>
  <c r="K285" i="8"/>
  <c r="G285" i="8"/>
  <c r="C285" i="8"/>
  <c r="F285" i="8"/>
  <c r="L285" i="8"/>
  <c r="Q285" i="8"/>
  <c r="V285" i="8"/>
  <c r="AB285" i="8"/>
  <c r="AD291" i="8"/>
  <c r="Z291" i="8"/>
  <c r="V291" i="8"/>
  <c r="R291" i="8"/>
  <c r="N291" i="8"/>
  <c r="J291" i="8"/>
  <c r="F291" i="8"/>
  <c r="B291" i="8"/>
  <c r="AE291" i="8"/>
  <c r="Y291" i="8"/>
  <c r="T291" i="8"/>
  <c r="O291" i="8"/>
  <c r="I291" i="8"/>
  <c r="D291" i="8"/>
  <c r="AC291" i="8"/>
  <c r="X291" i="8"/>
  <c r="S291" i="8"/>
  <c r="M291" i="8"/>
  <c r="H291" i="8"/>
  <c r="C291" i="8"/>
  <c r="L291" i="8"/>
  <c r="W291" i="8"/>
  <c r="E270" i="8"/>
  <c r="I270" i="8"/>
  <c r="M270" i="8"/>
  <c r="Q270" i="8"/>
  <c r="U270" i="8"/>
  <c r="Y270" i="8"/>
  <c r="E274" i="8"/>
  <c r="I274" i="8"/>
  <c r="M274" i="8"/>
  <c r="Q274" i="8"/>
  <c r="U274" i="8"/>
  <c r="Y274" i="8"/>
  <c r="B275" i="8"/>
  <c r="F275" i="8"/>
  <c r="J275" i="8"/>
  <c r="N275" i="8"/>
  <c r="R275" i="8"/>
  <c r="V275" i="8"/>
  <c r="Z275" i="8"/>
  <c r="E278" i="8"/>
  <c r="I278" i="8"/>
  <c r="M278" i="8"/>
  <c r="Q278" i="8"/>
  <c r="U278" i="8"/>
  <c r="Y278" i="8"/>
  <c r="B279" i="8"/>
  <c r="F279" i="8"/>
  <c r="J279" i="8"/>
  <c r="N279" i="8"/>
  <c r="R279" i="8"/>
  <c r="V279" i="8"/>
  <c r="Z279" i="8"/>
  <c r="E282" i="8"/>
  <c r="I282" i="8"/>
  <c r="M282" i="8"/>
  <c r="Q282" i="8"/>
  <c r="U282" i="8"/>
  <c r="Y282" i="8"/>
  <c r="B283" i="8"/>
  <c r="F283" i="8"/>
  <c r="J283" i="8"/>
  <c r="N283" i="8"/>
  <c r="R283" i="8"/>
  <c r="V283" i="8"/>
  <c r="AA283" i="8"/>
  <c r="AD284" i="8"/>
  <c r="Z284" i="8"/>
  <c r="V284" i="8"/>
  <c r="R284" i="8"/>
  <c r="N284" i="8"/>
  <c r="J284" i="8"/>
  <c r="F284" i="8"/>
  <c r="B284" i="8"/>
  <c r="G284" i="8"/>
  <c r="L284" i="8"/>
  <c r="Q284" i="8"/>
  <c r="W284" i="8"/>
  <c r="AB284" i="8"/>
  <c r="B285" i="8"/>
  <c r="H285" i="8"/>
  <c r="M285" i="8"/>
  <c r="R285" i="8"/>
  <c r="X285" i="8"/>
  <c r="AC285" i="8"/>
  <c r="E287" i="8"/>
  <c r="I287" i="8"/>
  <c r="M287" i="8"/>
  <c r="Q287" i="8"/>
  <c r="U287" i="8"/>
  <c r="Y287" i="8"/>
  <c r="E293" i="8"/>
  <c r="J293" i="8"/>
  <c r="O293" i="8"/>
  <c r="U293" i="8"/>
  <c r="Z293" i="8"/>
  <c r="E295" i="8"/>
  <c r="K295" i="8"/>
  <c r="P295" i="8"/>
  <c r="U295" i="8"/>
  <c r="AE296" i="8"/>
  <c r="AA296" i="8"/>
  <c r="W296" i="8"/>
  <c r="S296" i="8"/>
  <c r="O296" i="8"/>
  <c r="K296" i="8"/>
  <c r="G296" i="8"/>
  <c r="C296" i="8"/>
  <c r="F296" i="8"/>
  <c r="L296" i="8"/>
  <c r="Q296" i="8"/>
  <c r="V296" i="8"/>
  <c r="AB296" i="8"/>
  <c r="AB293" i="8"/>
  <c r="X293" i="8"/>
  <c r="T293" i="8"/>
  <c r="P293" i="8"/>
  <c r="L293" i="8"/>
  <c r="H293" i="8"/>
  <c r="D293" i="8"/>
  <c r="F293" i="8"/>
  <c r="K293" i="8"/>
  <c r="Q293" i="8"/>
  <c r="V293" i="8"/>
  <c r="AA293" i="8"/>
  <c r="AD295" i="8"/>
  <c r="Z295" i="8"/>
  <c r="V295" i="8"/>
  <c r="R295" i="8"/>
  <c r="N295" i="8"/>
  <c r="J295" i="8"/>
  <c r="F295" i="8"/>
  <c r="B295" i="8"/>
  <c r="G295" i="8"/>
  <c r="L295" i="8"/>
  <c r="Q295" i="8"/>
  <c r="W295" i="8"/>
  <c r="AB295" i="8"/>
  <c r="E299" i="8"/>
  <c r="I299" i="8"/>
  <c r="M299" i="8"/>
  <c r="Q299" i="8"/>
  <c r="U299" i="8"/>
  <c r="Y299" i="8"/>
  <c r="AC299" i="8"/>
  <c r="E290" i="8"/>
  <c r="I290" i="8"/>
  <c r="M290" i="8"/>
  <c r="Q290" i="8"/>
  <c r="U290" i="8"/>
  <c r="Y290" i="8"/>
  <c r="E294" i="8"/>
  <c r="I294" i="8"/>
  <c r="M294" i="8"/>
  <c r="Q294" i="8"/>
  <c r="U294" i="8"/>
  <c r="Y294" i="8"/>
  <c r="E298" i="8"/>
  <c r="I298" i="8"/>
  <c r="M298" i="8"/>
  <c r="Q298" i="8"/>
  <c r="U298" i="8"/>
  <c r="Y298" i="8"/>
  <c r="B299" i="8"/>
  <c r="F299" i="8"/>
  <c r="J299" i="8"/>
  <c r="N299" i="8"/>
  <c r="R299" i="8"/>
  <c r="V299" i="8"/>
  <c r="Z299" i="8"/>
  <c r="AC4" i="8" l="1"/>
  <c r="Y4" i="8"/>
  <c r="U4" i="8"/>
  <c r="Q4" i="8"/>
  <c r="M4" i="8"/>
  <c r="I4" i="8"/>
  <c r="E4" i="8"/>
  <c r="AE4" i="8"/>
  <c r="Z4" i="8"/>
  <c r="T4" i="8"/>
  <c r="O4" i="8"/>
  <c r="J4" i="8"/>
  <c r="D4" i="8"/>
  <c r="AD4" i="8"/>
  <c r="X4" i="8"/>
  <c r="S4" i="8"/>
  <c r="N4" i="8"/>
  <c r="H4" i="8"/>
  <c r="C4" i="8"/>
  <c r="AB4" i="8"/>
  <c r="W4" i="8"/>
  <c r="R4" i="8"/>
  <c r="L4" i="8"/>
  <c r="G4" i="8"/>
  <c r="B4" i="8"/>
  <c r="A5" i="8"/>
  <c r="AA4" i="8"/>
  <c r="V4" i="8"/>
  <c r="P4" i="8"/>
  <c r="K4" i="8"/>
  <c r="F4" i="8"/>
  <c r="AD5" i="8" l="1"/>
  <c r="Z5" i="8"/>
  <c r="V5" i="8"/>
  <c r="R5" i="8"/>
  <c r="N5" i="8"/>
  <c r="J5" i="8"/>
  <c r="F5" i="8"/>
  <c r="B5" i="8"/>
  <c r="A6" i="8"/>
  <c r="AA5" i="8"/>
  <c r="U5" i="8"/>
  <c r="P5" i="8"/>
  <c r="K5" i="8"/>
  <c r="E5" i="8"/>
  <c r="AE5" i="8"/>
  <c r="Y5" i="8"/>
  <c r="T5" i="8"/>
  <c r="O5" i="8"/>
  <c r="I5" i="8"/>
  <c r="D5" i="8"/>
  <c r="AC5" i="8"/>
  <c r="X5" i="8"/>
  <c r="S5" i="8"/>
  <c r="M5" i="8"/>
  <c r="H5" i="8"/>
  <c r="C5" i="8"/>
  <c r="AB5" i="8"/>
  <c r="W5" i="8"/>
  <c r="Q5" i="8"/>
  <c r="L5" i="8"/>
  <c r="G5" i="8"/>
  <c r="AE6" i="8" l="1"/>
  <c r="AA6" i="8"/>
  <c r="W6" i="8"/>
  <c r="S6" i="8"/>
  <c r="O6" i="8"/>
  <c r="K6" i="8"/>
  <c r="G6" i="8"/>
  <c r="C6" i="8"/>
  <c r="AB6" i="8"/>
  <c r="V6" i="8"/>
  <c r="Q6" i="8"/>
  <c r="L6" i="8"/>
  <c r="F6" i="8"/>
  <c r="A7" i="8"/>
  <c r="Z6" i="8"/>
  <c r="U6" i="8"/>
  <c r="P6" i="8"/>
  <c r="J6" i="8"/>
  <c r="E6" i="8"/>
  <c r="AD6" i="8"/>
  <c r="Y6" i="8"/>
  <c r="T6" i="8"/>
  <c r="N6" i="8"/>
  <c r="I6" i="8"/>
  <c r="D6" i="8"/>
  <c r="AC6" i="8"/>
  <c r="X6" i="8"/>
  <c r="R6" i="8"/>
  <c r="M6" i="8"/>
  <c r="H6" i="8"/>
  <c r="B6" i="8"/>
  <c r="A8" i="8" l="1"/>
  <c r="AB7" i="8"/>
  <c r="X7" i="8"/>
  <c r="T7" i="8"/>
  <c r="P7" i="8"/>
  <c r="L7" i="8"/>
  <c r="H7" i="8"/>
  <c r="D7" i="8"/>
  <c r="AC7" i="8"/>
  <c r="W7" i="8"/>
  <c r="R7" i="8"/>
  <c r="M7" i="8"/>
  <c r="G7" i="8"/>
  <c r="B7" i="8"/>
  <c r="AA7" i="8"/>
  <c r="V7" i="8"/>
  <c r="Q7" i="8"/>
  <c r="K7" i="8"/>
  <c r="F7" i="8"/>
  <c r="AE7" i="8"/>
  <c r="Z7" i="8"/>
  <c r="U7" i="8"/>
  <c r="O7" i="8"/>
  <c r="J7" i="8"/>
  <c r="E7" i="8"/>
  <c r="AD7" i="8"/>
  <c r="Y7" i="8"/>
  <c r="S7" i="8"/>
  <c r="N7" i="8"/>
  <c r="I7" i="8"/>
  <c r="C7" i="8"/>
  <c r="AC8" i="8" l="1"/>
  <c r="Y8" i="8"/>
  <c r="U8" i="8"/>
  <c r="Q8" i="8"/>
  <c r="M8" i="8"/>
  <c r="I8" i="8"/>
  <c r="E8" i="8"/>
  <c r="AD8" i="8"/>
  <c r="X8" i="8"/>
  <c r="S8" i="8"/>
  <c r="N8" i="8"/>
  <c r="H8" i="8"/>
  <c r="C8" i="8"/>
  <c r="AB8" i="8"/>
  <c r="W8" i="8"/>
  <c r="R8" i="8"/>
  <c r="L8" i="8"/>
  <c r="G8" i="8"/>
  <c r="B8" i="8"/>
  <c r="A9" i="8"/>
  <c r="AA8" i="8"/>
  <c r="V8" i="8"/>
  <c r="P8" i="8"/>
  <c r="K8" i="8"/>
  <c r="F8" i="8"/>
  <c r="AE8" i="8"/>
  <c r="Z8" i="8"/>
  <c r="T8" i="8"/>
  <c r="O8" i="8"/>
  <c r="J8" i="8"/>
  <c r="D8" i="8"/>
  <c r="AD9" i="8" l="1"/>
  <c r="Z9" i="8"/>
  <c r="V9" i="8"/>
  <c r="R9" i="8"/>
  <c r="N9" i="8"/>
  <c r="J9" i="8"/>
  <c r="F9" i="8"/>
  <c r="B9" i="8"/>
  <c r="AE9" i="8"/>
  <c r="Y9" i="8"/>
  <c r="T9" i="8"/>
  <c r="O9" i="8"/>
  <c r="I9" i="8"/>
  <c r="D9" i="8"/>
  <c r="AC9" i="8"/>
  <c r="X9" i="8"/>
  <c r="S9" i="8"/>
  <c r="M9" i="8"/>
  <c r="H9" i="8"/>
  <c r="C9" i="8"/>
  <c r="AB9" i="8"/>
  <c r="W9" i="8"/>
  <c r="Q9" i="8"/>
  <c r="L9" i="8"/>
  <c r="G9" i="8"/>
  <c r="A10" i="8"/>
  <c r="AA9" i="8"/>
  <c r="U9" i="8"/>
  <c r="P9" i="8"/>
  <c r="K9" i="8"/>
  <c r="E9" i="8"/>
  <c r="AE10" i="8" l="1"/>
  <c r="AA10" i="8"/>
  <c r="W10" i="8"/>
  <c r="S10" i="8"/>
  <c r="O10" i="8"/>
  <c r="K10" i="8"/>
  <c r="G10" i="8"/>
  <c r="C10" i="8"/>
  <c r="A11" i="8"/>
  <c r="Z10" i="8"/>
  <c r="U10" i="8"/>
  <c r="P10" i="8"/>
  <c r="J10" i="8"/>
  <c r="E10" i="8"/>
  <c r="AD10" i="8"/>
  <c r="Y10" i="8"/>
  <c r="T10" i="8"/>
  <c r="N10" i="8"/>
  <c r="I10" i="8"/>
  <c r="D10" i="8"/>
  <c r="AC10" i="8"/>
  <c r="X10" i="8"/>
  <c r="R10" i="8"/>
  <c r="M10" i="8"/>
  <c r="H10" i="8"/>
  <c r="B10" i="8"/>
  <c r="AB10" i="8"/>
  <c r="V10" i="8"/>
  <c r="Q10" i="8"/>
  <c r="L10" i="8"/>
  <c r="F10" i="8"/>
  <c r="A12" i="8" l="1"/>
  <c r="AB11" i="8"/>
  <c r="X11" i="8"/>
  <c r="T11" i="8"/>
  <c r="P11" i="8"/>
  <c r="L11" i="8"/>
  <c r="H11" i="8"/>
  <c r="D11" i="8"/>
  <c r="AA11" i="8"/>
  <c r="V11" i="8"/>
  <c r="Q11" i="8"/>
  <c r="K11" i="8"/>
  <c r="F11" i="8"/>
  <c r="AE11" i="8"/>
  <c r="Z11" i="8"/>
  <c r="U11" i="8"/>
  <c r="O11" i="8"/>
  <c r="J11" i="8"/>
  <c r="E11" i="8"/>
  <c r="AD11" i="8"/>
  <c r="Y11" i="8"/>
  <c r="S11" i="8"/>
  <c r="N11" i="8"/>
  <c r="I11" i="8"/>
  <c r="C11" i="8"/>
  <c r="AC11" i="8"/>
  <c r="W11" i="8"/>
  <c r="R11" i="8"/>
  <c r="M11" i="8"/>
  <c r="G11" i="8"/>
  <c r="B11" i="8"/>
  <c r="AC12" i="8" l="1"/>
  <c r="Y12" i="8"/>
  <c r="U12" i="8"/>
  <c r="Q12" i="8"/>
  <c r="M12" i="8"/>
  <c r="I12" i="8"/>
  <c r="AE12" i="8"/>
  <c r="Z12" i="8"/>
  <c r="T12" i="8"/>
  <c r="O12" i="8"/>
  <c r="J12" i="8"/>
  <c r="E12" i="8"/>
  <c r="AB12" i="8"/>
  <c r="V12" i="8"/>
  <c r="N12" i="8"/>
  <c r="G12" i="8"/>
  <c r="B12" i="8"/>
  <c r="AA12" i="8"/>
  <c r="S12" i="8"/>
  <c r="L12" i="8"/>
  <c r="F12" i="8"/>
  <c r="A13" i="8"/>
  <c r="X12" i="8"/>
  <c r="R12" i="8"/>
  <c r="K12" i="8"/>
  <c r="D12" i="8"/>
  <c r="AD12" i="8"/>
  <c r="W12" i="8"/>
  <c r="P12" i="8"/>
  <c r="H12" i="8"/>
  <c r="C12" i="8"/>
  <c r="AD13" i="8" l="1"/>
  <c r="Z13" i="8"/>
  <c r="V13" i="8"/>
  <c r="R13" i="8"/>
  <c r="N13" i="8"/>
  <c r="J13" i="8"/>
  <c r="F13" i="8"/>
  <c r="B13" i="8"/>
  <c r="A14" i="8"/>
  <c r="AA13" i="8"/>
  <c r="U13" i="8"/>
  <c r="P13" i="8"/>
  <c r="K13" i="8"/>
  <c r="E13" i="8"/>
  <c r="Y13" i="8"/>
  <c r="S13" i="8"/>
  <c r="L13" i="8"/>
  <c r="D13" i="8"/>
  <c r="AE13" i="8"/>
  <c r="X13" i="8"/>
  <c r="Q13" i="8"/>
  <c r="I13" i="8"/>
  <c r="C13" i="8"/>
  <c r="AC13" i="8"/>
  <c r="W13" i="8"/>
  <c r="O13" i="8"/>
  <c r="H13" i="8"/>
  <c r="AB13" i="8"/>
  <c r="T13" i="8"/>
  <c r="M13" i="8"/>
  <c r="G13" i="8"/>
  <c r="AE14" i="8" l="1"/>
  <c r="AA14" i="8"/>
  <c r="W14" i="8"/>
  <c r="S14" i="8"/>
  <c r="O14" i="8"/>
  <c r="K14" i="8"/>
  <c r="G14" i="8"/>
  <c r="C14" i="8"/>
  <c r="AB14" i="8"/>
  <c r="V14" i="8"/>
  <c r="Q14" i="8"/>
  <c r="L14" i="8"/>
  <c r="F14" i="8"/>
  <c r="AD14" i="8"/>
  <c r="X14" i="8"/>
  <c r="P14" i="8"/>
  <c r="I14" i="8"/>
  <c r="B14" i="8"/>
  <c r="AC14" i="8"/>
  <c r="U14" i="8"/>
  <c r="N14" i="8"/>
  <c r="H14" i="8"/>
  <c r="Z14" i="8"/>
  <c r="T14" i="8"/>
  <c r="M14" i="8"/>
  <c r="E14" i="8"/>
  <c r="A15" i="8"/>
  <c r="Y14" i="8"/>
  <c r="R14" i="8"/>
  <c r="J14" i="8"/>
  <c r="D14" i="8"/>
  <c r="A16" i="8" l="1"/>
  <c r="AB15" i="8"/>
  <c r="X15" i="8"/>
  <c r="T15" i="8"/>
  <c r="P15" i="8"/>
  <c r="L15" i="8"/>
  <c r="H15" i="8"/>
  <c r="D15" i="8"/>
  <c r="AC15" i="8"/>
  <c r="W15" i="8"/>
  <c r="R15" i="8"/>
  <c r="M15" i="8"/>
  <c r="G15" i="8"/>
  <c r="B15" i="8"/>
  <c r="AA15" i="8"/>
  <c r="U15" i="8"/>
  <c r="N15" i="8"/>
  <c r="F15" i="8"/>
  <c r="Z15" i="8"/>
  <c r="S15" i="8"/>
  <c r="K15" i="8"/>
  <c r="E15" i="8"/>
  <c r="AE15" i="8"/>
  <c r="Y15" i="8"/>
  <c r="Q15" i="8"/>
  <c r="J15" i="8"/>
  <c r="C15" i="8"/>
  <c r="AD15" i="8"/>
  <c r="V15" i="8"/>
  <c r="O15" i="8"/>
  <c r="I15" i="8"/>
  <c r="AC16" i="8" l="1"/>
  <c r="Y16" i="8"/>
  <c r="U16" i="8"/>
  <c r="Q16" i="8"/>
  <c r="M16" i="8"/>
  <c r="I16" i="8"/>
  <c r="E16" i="8"/>
  <c r="AD16" i="8"/>
  <c r="X16" i="8"/>
  <c r="S16" i="8"/>
  <c r="N16" i="8"/>
  <c r="H16" i="8"/>
  <c r="C16" i="8"/>
  <c r="A17" i="8"/>
  <c r="Z16" i="8"/>
  <c r="R16" i="8"/>
  <c r="K16" i="8"/>
  <c r="D16" i="8"/>
  <c r="AE16" i="8"/>
  <c r="W16" i="8"/>
  <c r="P16" i="8"/>
  <c r="J16" i="8"/>
  <c r="B16" i="8"/>
  <c r="AB16" i="8"/>
  <c r="V16" i="8"/>
  <c r="O16" i="8"/>
  <c r="G16" i="8"/>
  <c r="AA16" i="8"/>
  <c r="T16" i="8"/>
  <c r="L16" i="8"/>
  <c r="F16" i="8"/>
  <c r="AD17" i="8" l="1"/>
  <c r="Z17" i="8"/>
  <c r="V17" i="8"/>
  <c r="R17" i="8"/>
  <c r="N17" i="8"/>
  <c r="J17" i="8"/>
  <c r="F17" i="8"/>
  <c r="B17" i="8"/>
  <c r="AE17" i="8"/>
  <c r="Y17" i="8"/>
  <c r="T17" i="8"/>
  <c r="O17" i="8"/>
  <c r="I17" i="8"/>
  <c r="D17" i="8"/>
  <c r="AC17" i="8"/>
  <c r="W17" i="8"/>
  <c r="P17" i="8"/>
  <c r="H17" i="8"/>
  <c r="AB17" i="8"/>
  <c r="U17" i="8"/>
  <c r="M17" i="8"/>
  <c r="G17" i="8"/>
  <c r="AA17" i="8"/>
  <c r="S17" i="8"/>
  <c r="L17" i="8"/>
  <c r="E17" i="8"/>
  <c r="A18" i="8"/>
  <c r="X17" i="8"/>
  <c r="Q17" i="8"/>
  <c r="K17" i="8"/>
  <c r="C17" i="8"/>
  <c r="AE18" i="8" l="1"/>
  <c r="AA18" i="8"/>
  <c r="W18" i="8"/>
  <c r="S18" i="8"/>
  <c r="O18" i="8"/>
  <c r="K18" i="8"/>
  <c r="G18" i="8"/>
  <c r="C18" i="8"/>
  <c r="A19" i="8"/>
  <c r="Z18" i="8"/>
  <c r="U18" i="8"/>
  <c r="P18" i="8"/>
  <c r="J18" i="8"/>
  <c r="E18" i="8"/>
  <c r="AB18" i="8"/>
  <c r="T18" i="8"/>
  <c r="M18" i="8"/>
  <c r="F18" i="8"/>
  <c r="Y18" i="8"/>
  <c r="R18" i="8"/>
  <c r="L18" i="8"/>
  <c r="D18" i="8"/>
  <c r="AD18" i="8"/>
  <c r="X18" i="8"/>
  <c r="Q18" i="8"/>
  <c r="I18" i="8"/>
  <c r="B18" i="8"/>
  <c r="AC18" i="8"/>
  <c r="V18" i="8"/>
  <c r="N18" i="8"/>
  <c r="H18" i="8"/>
  <c r="A20" i="8" l="1"/>
  <c r="AB19" i="8"/>
  <c r="X19" i="8"/>
  <c r="T19" i="8"/>
  <c r="P19" i="8"/>
  <c r="L19" i="8"/>
  <c r="H19" i="8"/>
  <c r="D19" i="8"/>
  <c r="AA19" i="8"/>
  <c r="V19" i="8"/>
  <c r="Q19" i="8"/>
  <c r="K19" i="8"/>
  <c r="F19" i="8"/>
  <c r="AE19" i="8"/>
  <c r="Y19" i="8"/>
  <c r="R19" i="8"/>
  <c r="J19" i="8"/>
  <c r="C19" i="8"/>
  <c r="AD19" i="8"/>
  <c r="W19" i="8"/>
  <c r="O19" i="8"/>
  <c r="I19" i="8"/>
  <c r="B19" i="8"/>
  <c r="AC19" i="8"/>
  <c r="U19" i="8"/>
  <c r="N19" i="8"/>
  <c r="G19" i="8"/>
  <c r="Z19" i="8"/>
  <c r="S19" i="8"/>
  <c r="M19" i="8"/>
  <c r="E19" i="8"/>
  <c r="AC20" i="8" l="1"/>
  <c r="Y20" i="8"/>
  <c r="U20" i="8"/>
  <c r="Q20" i="8"/>
  <c r="M20" i="8"/>
  <c r="I20" i="8"/>
  <c r="E20" i="8"/>
  <c r="AB20" i="8"/>
  <c r="W20" i="8"/>
  <c r="R20" i="8"/>
  <c r="L20" i="8"/>
  <c r="G20" i="8"/>
  <c r="B20" i="8"/>
  <c r="AD20" i="8"/>
  <c r="V20" i="8"/>
  <c r="O20" i="8"/>
  <c r="H20" i="8"/>
  <c r="AA20" i="8"/>
  <c r="T20" i="8"/>
  <c r="N20" i="8"/>
  <c r="F20" i="8"/>
  <c r="A21" i="8"/>
  <c r="Z20" i="8"/>
  <c r="S20" i="8"/>
  <c r="K20" i="8"/>
  <c r="D20" i="8"/>
  <c r="AE20" i="8"/>
  <c r="X20" i="8"/>
  <c r="P20" i="8"/>
  <c r="J20" i="8"/>
  <c r="C20" i="8"/>
  <c r="AD21" i="8" l="1"/>
  <c r="Z21" i="8"/>
  <c r="V21" i="8"/>
  <c r="R21" i="8"/>
  <c r="N21" i="8"/>
  <c r="J21" i="8"/>
  <c r="F21" i="8"/>
  <c r="B21" i="8"/>
  <c r="AC21" i="8"/>
  <c r="X21" i="8"/>
  <c r="S21" i="8"/>
  <c r="M21" i="8"/>
  <c r="H21" i="8"/>
  <c r="C21" i="8"/>
  <c r="AA21" i="8"/>
  <c r="T21" i="8"/>
  <c r="L21" i="8"/>
  <c r="E21" i="8"/>
  <c r="A22" i="8"/>
  <c r="Y21" i="8"/>
  <c r="Q21" i="8"/>
  <c r="K21" i="8"/>
  <c r="D21" i="8"/>
  <c r="AE21" i="8"/>
  <c r="W21" i="8"/>
  <c r="P21" i="8"/>
  <c r="I21" i="8"/>
  <c r="AB21" i="8"/>
  <c r="U21" i="8"/>
  <c r="O21" i="8"/>
  <c r="G21" i="8"/>
  <c r="AE22" i="8" l="1"/>
  <c r="AA22" i="8"/>
  <c r="W22" i="8"/>
  <c r="S22" i="8"/>
  <c r="O22" i="8"/>
  <c r="K22" i="8"/>
  <c r="G22" i="8"/>
  <c r="C22" i="8"/>
  <c r="AD22" i="8"/>
  <c r="Y22" i="8"/>
  <c r="T22" i="8"/>
  <c r="N22" i="8"/>
  <c r="I22" i="8"/>
  <c r="D22" i="8"/>
  <c r="A23" i="8"/>
  <c r="X22" i="8"/>
  <c r="Q22" i="8"/>
  <c r="J22" i="8"/>
  <c r="B22" i="8"/>
  <c r="AC22" i="8"/>
  <c r="V22" i="8"/>
  <c r="P22" i="8"/>
  <c r="H22" i="8"/>
  <c r="AB22" i="8"/>
  <c r="U22" i="8"/>
  <c r="M22" i="8"/>
  <c r="F22" i="8"/>
  <c r="Z22" i="8"/>
  <c r="R22" i="8"/>
  <c r="L22" i="8"/>
  <c r="E22" i="8"/>
  <c r="A24" i="8" l="1"/>
  <c r="AB23" i="8"/>
  <c r="X23" i="8"/>
  <c r="T23" i="8"/>
  <c r="P23" i="8"/>
  <c r="L23" i="8"/>
  <c r="H23" i="8"/>
  <c r="D23" i="8"/>
  <c r="AE23" i="8"/>
  <c r="Z23" i="8"/>
  <c r="U23" i="8"/>
  <c r="O23" i="8"/>
  <c r="J23" i="8"/>
  <c r="E23" i="8"/>
  <c r="AC23" i="8"/>
  <c r="V23" i="8"/>
  <c r="N23" i="8"/>
  <c r="G23" i="8"/>
  <c r="AA23" i="8"/>
  <c r="S23" i="8"/>
  <c r="M23" i="8"/>
  <c r="F23" i="8"/>
  <c r="Y23" i="8"/>
  <c r="R23" i="8"/>
  <c r="K23" i="8"/>
  <c r="C23" i="8"/>
  <c r="AD23" i="8"/>
  <c r="W23" i="8"/>
  <c r="Q23" i="8"/>
  <c r="I23" i="8"/>
  <c r="B23" i="8"/>
  <c r="AC24" i="8" l="1"/>
  <c r="Y24" i="8"/>
  <c r="U24" i="8"/>
  <c r="Q24" i="8"/>
  <c r="M24" i="8"/>
  <c r="I24" i="8"/>
  <c r="E24" i="8"/>
  <c r="A25" i="8"/>
  <c r="AA24" i="8"/>
  <c r="V24" i="8"/>
  <c r="P24" i="8"/>
  <c r="K24" i="8"/>
  <c r="F24" i="8"/>
  <c r="Z24" i="8"/>
  <c r="S24" i="8"/>
  <c r="L24" i="8"/>
  <c r="D24" i="8"/>
  <c r="AE24" i="8"/>
  <c r="X24" i="8"/>
  <c r="R24" i="8"/>
  <c r="J24" i="8"/>
  <c r="C24" i="8"/>
  <c r="AD24" i="8"/>
  <c r="W24" i="8"/>
  <c r="O24" i="8"/>
  <c r="H24" i="8"/>
  <c r="B24" i="8"/>
  <c r="AB24" i="8"/>
  <c r="T24" i="8"/>
  <c r="N24" i="8"/>
  <c r="G24" i="8"/>
  <c r="AD25" i="8" l="1"/>
  <c r="Z25" i="8"/>
  <c r="V25" i="8"/>
  <c r="R25" i="8"/>
  <c r="N25" i="8"/>
  <c r="J25" i="8"/>
  <c r="F25" i="8"/>
  <c r="B25" i="8"/>
  <c r="AB25" i="8"/>
  <c r="W25" i="8"/>
  <c r="Q25" i="8"/>
  <c r="L25" i="8"/>
  <c r="G25" i="8"/>
  <c r="AE25" i="8"/>
  <c r="X25" i="8"/>
  <c r="P25" i="8"/>
  <c r="I25" i="8"/>
  <c r="C25" i="8"/>
  <c r="AC25" i="8"/>
  <c r="U25" i="8"/>
  <c r="O25" i="8"/>
  <c r="H25" i="8"/>
  <c r="AA25" i="8"/>
  <c r="T25" i="8"/>
  <c r="M25" i="8"/>
  <c r="E25" i="8"/>
  <c r="A26" i="8"/>
  <c r="Y25" i="8"/>
  <c r="S25" i="8"/>
  <c r="K25" i="8"/>
  <c r="D25" i="8"/>
  <c r="AE26" i="8" l="1"/>
  <c r="AA26" i="8"/>
  <c r="W26" i="8"/>
  <c r="S26" i="8"/>
  <c r="O26" i="8"/>
  <c r="K26" i="8"/>
  <c r="G26" i="8"/>
  <c r="C26" i="8"/>
  <c r="AC26" i="8"/>
  <c r="X26" i="8"/>
  <c r="R26" i="8"/>
  <c r="M26" i="8"/>
  <c r="H26" i="8"/>
  <c r="B26" i="8"/>
  <c r="AB26" i="8"/>
  <c r="U26" i="8"/>
  <c r="N26" i="8"/>
  <c r="F26" i="8"/>
  <c r="Z26" i="8"/>
  <c r="T26" i="8"/>
  <c r="L26" i="8"/>
  <c r="E26" i="8"/>
  <c r="A27" i="8"/>
  <c r="Y26" i="8"/>
  <c r="Q26" i="8"/>
  <c r="J26" i="8"/>
  <c r="D26" i="8"/>
  <c r="AD26" i="8"/>
  <c r="V26" i="8"/>
  <c r="P26" i="8"/>
  <c r="I26" i="8"/>
  <c r="A28" i="8" l="1"/>
  <c r="AB27" i="8"/>
  <c r="X27" i="8"/>
  <c r="T27" i="8"/>
  <c r="P27" i="8"/>
  <c r="L27" i="8"/>
  <c r="H27" i="8"/>
  <c r="D27" i="8"/>
  <c r="AD27" i="8"/>
  <c r="Y27" i="8"/>
  <c r="S27" i="8"/>
  <c r="N27" i="8"/>
  <c r="I27" i="8"/>
  <c r="C27" i="8"/>
  <c r="Z27" i="8"/>
  <c r="R27" i="8"/>
  <c r="K27" i="8"/>
  <c r="E27" i="8"/>
  <c r="AE27" i="8"/>
  <c r="W27" i="8"/>
  <c r="Q27" i="8"/>
  <c r="J27" i="8"/>
  <c r="B27" i="8"/>
  <c r="AC27" i="8"/>
  <c r="V27" i="8"/>
  <c r="O27" i="8"/>
  <c r="G27" i="8"/>
  <c r="AA27" i="8"/>
  <c r="U27" i="8"/>
  <c r="M27" i="8"/>
  <c r="F27" i="8"/>
  <c r="AC28" i="8" l="1"/>
  <c r="Y28" i="8"/>
  <c r="U28" i="8"/>
  <c r="Q28" i="8"/>
  <c r="M28" i="8"/>
  <c r="I28" i="8"/>
  <c r="E28" i="8"/>
  <c r="AE28" i="8"/>
  <c r="Z28" i="8"/>
  <c r="T28" i="8"/>
  <c r="O28" i="8"/>
  <c r="J28" i="8"/>
  <c r="D28" i="8"/>
  <c r="AD28" i="8"/>
  <c r="W28" i="8"/>
  <c r="P28" i="8"/>
  <c r="H28" i="8"/>
  <c r="B28" i="8"/>
  <c r="AB28" i="8"/>
  <c r="V28" i="8"/>
  <c r="N28" i="8"/>
  <c r="G28" i="8"/>
  <c r="AA28" i="8"/>
  <c r="S28" i="8"/>
  <c r="L28" i="8"/>
  <c r="F28" i="8"/>
  <c r="A29" i="8"/>
  <c r="X28" i="8"/>
  <c r="R28" i="8"/>
  <c r="K28" i="8"/>
  <c r="C28" i="8"/>
  <c r="AD29" i="8" l="1"/>
  <c r="Z29" i="8"/>
  <c r="V29" i="8"/>
  <c r="R29" i="8"/>
  <c r="N29" i="8"/>
  <c r="J29" i="8"/>
  <c r="F29" i="8"/>
  <c r="B29" i="8"/>
  <c r="A30" i="8"/>
  <c r="AA29" i="8"/>
  <c r="U29" i="8"/>
  <c r="P29" i="8"/>
  <c r="K29" i="8"/>
  <c r="E29" i="8"/>
  <c r="AB29" i="8"/>
  <c r="T29" i="8"/>
  <c r="M29" i="8"/>
  <c r="G29" i="8"/>
  <c r="Y29" i="8"/>
  <c r="S29" i="8"/>
  <c r="L29" i="8"/>
  <c r="D29" i="8"/>
  <c r="AE29" i="8"/>
  <c r="X29" i="8"/>
  <c r="Q29" i="8"/>
  <c r="I29" i="8"/>
  <c r="C29" i="8"/>
  <c r="AC29" i="8"/>
  <c r="W29" i="8"/>
  <c r="O29" i="8"/>
  <c r="H29" i="8"/>
  <c r="AE30" i="8" l="1"/>
  <c r="AA30" i="8"/>
  <c r="W30" i="8"/>
  <c r="S30" i="8"/>
  <c r="O30" i="8"/>
  <c r="K30" i="8"/>
  <c r="G30" i="8"/>
  <c r="C30" i="8"/>
  <c r="AB30" i="8"/>
  <c r="V30" i="8"/>
  <c r="Q30" i="8"/>
  <c r="L30" i="8"/>
  <c r="F30" i="8"/>
  <c r="A31" i="8"/>
  <c r="Y30" i="8"/>
  <c r="R30" i="8"/>
  <c r="J30" i="8"/>
  <c r="D30" i="8"/>
  <c r="AD30" i="8"/>
  <c r="X30" i="8"/>
  <c r="P30" i="8"/>
  <c r="I30" i="8"/>
  <c r="B30" i="8"/>
  <c r="AC30" i="8"/>
  <c r="U30" i="8"/>
  <c r="N30" i="8"/>
  <c r="H30" i="8"/>
  <c r="Z30" i="8"/>
  <c r="T30" i="8"/>
  <c r="M30" i="8"/>
  <c r="E30" i="8"/>
  <c r="A32" i="8" l="1"/>
  <c r="AB31" i="8"/>
  <c r="X31" i="8"/>
  <c r="T31" i="8"/>
  <c r="P31" i="8"/>
  <c r="L31" i="8"/>
  <c r="H31" i="8"/>
  <c r="D31" i="8"/>
  <c r="AC31" i="8"/>
  <c r="W31" i="8"/>
  <c r="R31" i="8"/>
  <c r="M31" i="8"/>
  <c r="G31" i="8"/>
  <c r="B31" i="8"/>
  <c r="AD31" i="8"/>
  <c r="V31" i="8"/>
  <c r="O31" i="8"/>
  <c r="I31" i="8"/>
  <c r="AA31" i="8"/>
  <c r="U31" i="8"/>
  <c r="N31" i="8"/>
  <c r="F31" i="8"/>
  <c r="Z31" i="8"/>
  <c r="S31" i="8"/>
  <c r="K31" i="8"/>
  <c r="E31" i="8"/>
  <c r="AE31" i="8"/>
  <c r="Y31" i="8"/>
  <c r="Q31" i="8"/>
  <c r="J31" i="8"/>
  <c r="C31" i="8"/>
  <c r="AC32" i="8" l="1"/>
  <c r="Y32" i="8"/>
  <c r="U32" i="8"/>
  <c r="Q32" i="8"/>
  <c r="M32" i="8"/>
  <c r="I32" i="8"/>
  <c r="E32" i="8"/>
  <c r="AD32" i="8"/>
  <c r="X32" i="8"/>
  <c r="S32" i="8"/>
  <c r="N32" i="8"/>
  <c r="H32" i="8"/>
  <c r="C32" i="8"/>
  <c r="AA32" i="8"/>
  <c r="T32" i="8"/>
  <c r="L32" i="8"/>
  <c r="F32" i="8"/>
  <c r="A33" i="8"/>
  <c r="Z32" i="8"/>
  <c r="R32" i="8"/>
  <c r="K32" i="8"/>
  <c r="D32" i="8"/>
  <c r="AE32" i="8"/>
  <c r="W32" i="8"/>
  <c r="P32" i="8"/>
  <c r="J32" i="8"/>
  <c r="B32" i="8"/>
  <c r="AB32" i="8"/>
  <c r="V32" i="8"/>
  <c r="O32" i="8"/>
  <c r="G32" i="8"/>
  <c r="AD33" i="8" l="1"/>
  <c r="Z33" i="8"/>
  <c r="V33" i="8"/>
  <c r="R33" i="8"/>
  <c r="N33" i="8"/>
  <c r="J33" i="8"/>
  <c r="F33" i="8"/>
  <c r="B33" i="8"/>
  <c r="AE33" i="8"/>
  <c r="Y33" i="8"/>
  <c r="T33" i="8"/>
  <c r="O33" i="8"/>
  <c r="I33" i="8"/>
  <c r="D33" i="8"/>
  <c r="A34" i="8"/>
  <c r="X33" i="8"/>
  <c r="Q33" i="8"/>
  <c r="K33" i="8"/>
  <c r="C33" i="8"/>
  <c r="AC33" i="8"/>
  <c r="W33" i="8"/>
  <c r="P33" i="8"/>
  <c r="H33" i="8"/>
  <c r="AB33" i="8"/>
  <c r="U33" i="8"/>
  <c r="M33" i="8"/>
  <c r="G33" i="8"/>
  <c r="AA33" i="8"/>
  <c r="S33" i="8"/>
  <c r="L33" i="8"/>
  <c r="E33" i="8"/>
  <c r="AE34" i="8" l="1"/>
  <c r="AA34" i="8"/>
  <c r="W34" i="8"/>
  <c r="S34" i="8"/>
  <c r="O34" i="8"/>
  <c r="K34" i="8"/>
  <c r="G34" i="8"/>
  <c r="C34" i="8"/>
  <c r="A35" i="8"/>
  <c r="Z34" i="8"/>
  <c r="U34" i="8"/>
  <c r="P34" i="8"/>
  <c r="J34" i="8"/>
  <c r="E34" i="8"/>
  <c r="AC34" i="8"/>
  <c r="V34" i="8"/>
  <c r="N34" i="8"/>
  <c r="H34" i="8"/>
  <c r="AB34" i="8"/>
  <c r="T34" i="8"/>
  <c r="M34" i="8"/>
  <c r="F34" i="8"/>
  <c r="Y34" i="8"/>
  <c r="R34" i="8"/>
  <c r="L34" i="8"/>
  <c r="D34" i="8"/>
  <c r="AD34" i="8"/>
  <c r="X34" i="8"/>
  <c r="Q34" i="8"/>
  <c r="I34" i="8"/>
  <c r="B34" i="8"/>
  <c r="A36" i="8" l="1"/>
  <c r="AB35" i="8"/>
  <c r="X35" i="8"/>
  <c r="T35" i="8"/>
  <c r="P35" i="8"/>
  <c r="L35" i="8"/>
  <c r="H35" i="8"/>
  <c r="D35" i="8"/>
  <c r="AA35" i="8"/>
  <c r="V35" i="8"/>
  <c r="Q35" i="8"/>
  <c r="K35" i="8"/>
  <c r="F35" i="8"/>
  <c r="Z35" i="8"/>
  <c r="S35" i="8"/>
  <c r="M35" i="8"/>
  <c r="E35" i="8"/>
  <c r="AE35" i="8"/>
  <c r="Y35" i="8"/>
  <c r="R35" i="8"/>
  <c r="J35" i="8"/>
  <c r="C35" i="8"/>
  <c r="AD35" i="8"/>
  <c r="W35" i="8"/>
  <c r="O35" i="8"/>
  <c r="I35" i="8"/>
  <c r="B35" i="8"/>
  <c r="AC35" i="8"/>
  <c r="U35" i="8"/>
  <c r="N35" i="8"/>
  <c r="G35" i="8"/>
  <c r="AC36" i="8" l="1"/>
  <c r="Y36" i="8"/>
  <c r="U36" i="8"/>
  <c r="Q36" i="8"/>
  <c r="M36" i="8"/>
  <c r="I36" i="8"/>
  <c r="E36" i="8"/>
  <c r="AB36" i="8"/>
  <c r="W36" i="8"/>
  <c r="R36" i="8"/>
  <c r="L36" i="8"/>
  <c r="G36" i="8"/>
  <c r="B36" i="8"/>
  <c r="AE36" i="8"/>
  <c r="X36" i="8"/>
  <c r="P36" i="8"/>
  <c r="J36" i="8"/>
  <c r="C36" i="8"/>
  <c r="AD36" i="8"/>
  <c r="V36" i="8"/>
  <c r="O36" i="8"/>
  <c r="H36" i="8"/>
  <c r="AA36" i="8"/>
  <c r="T36" i="8"/>
  <c r="N36" i="8"/>
  <c r="F36" i="8"/>
  <c r="A37" i="8"/>
  <c r="Z36" i="8"/>
  <c r="S36" i="8"/>
  <c r="K36" i="8"/>
  <c r="D36" i="8"/>
  <c r="AD37" i="8" l="1"/>
  <c r="Z37" i="8"/>
  <c r="V37" i="8"/>
  <c r="R37" i="8"/>
  <c r="N37" i="8"/>
  <c r="J37" i="8"/>
  <c r="F37" i="8"/>
  <c r="B37" i="8"/>
  <c r="AC37" i="8"/>
  <c r="X37" i="8"/>
  <c r="S37" i="8"/>
  <c r="M37" i="8"/>
  <c r="H37" i="8"/>
  <c r="C37" i="8"/>
  <c r="AB37" i="8"/>
  <c r="U37" i="8"/>
  <c r="O37" i="8"/>
  <c r="G37" i="8"/>
  <c r="AA37" i="8"/>
  <c r="T37" i="8"/>
  <c r="L37" i="8"/>
  <c r="E37" i="8"/>
  <c r="A38" i="8"/>
  <c r="Y37" i="8"/>
  <c r="Q37" i="8"/>
  <c r="K37" i="8"/>
  <c r="D37" i="8"/>
  <c r="AE37" i="8"/>
  <c r="W37" i="8"/>
  <c r="P37" i="8"/>
  <c r="I37" i="8"/>
  <c r="AE38" i="8" l="1"/>
  <c r="AA38" i="8"/>
  <c r="W38" i="8"/>
  <c r="S38" i="8"/>
  <c r="O38" i="8"/>
  <c r="K38" i="8"/>
  <c r="G38" i="8"/>
  <c r="C38" i="8"/>
  <c r="AD38" i="8"/>
  <c r="Y38" i="8"/>
  <c r="T38" i="8"/>
  <c r="N38" i="8"/>
  <c r="I38" i="8"/>
  <c r="D38" i="8"/>
  <c r="Z38" i="8"/>
  <c r="R38" i="8"/>
  <c r="L38" i="8"/>
  <c r="E38" i="8"/>
  <c r="A39" i="8"/>
  <c r="X38" i="8"/>
  <c r="Q38" i="8"/>
  <c r="J38" i="8"/>
  <c r="B38" i="8"/>
  <c r="AC38" i="8"/>
  <c r="V38" i="8"/>
  <c r="P38" i="8"/>
  <c r="H38" i="8"/>
  <c r="AB38" i="8"/>
  <c r="U38" i="8"/>
  <c r="M38" i="8"/>
  <c r="F38" i="8"/>
  <c r="A40" i="8" l="1"/>
  <c r="AB39" i="8"/>
  <c r="X39" i="8"/>
  <c r="T39" i="8"/>
  <c r="P39" i="8"/>
  <c r="L39" i="8"/>
  <c r="H39" i="8"/>
  <c r="D39" i="8"/>
  <c r="AE39" i="8"/>
  <c r="Z39" i="8"/>
  <c r="U39" i="8"/>
  <c r="O39" i="8"/>
  <c r="J39" i="8"/>
  <c r="E39" i="8"/>
  <c r="AD39" i="8"/>
  <c r="W39" i="8"/>
  <c r="Q39" i="8"/>
  <c r="I39" i="8"/>
  <c r="B39" i="8"/>
  <c r="AC39" i="8"/>
  <c r="V39" i="8"/>
  <c r="N39" i="8"/>
  <c r="G39" i="8"/>
  <c r="AA39" i="8"/>
  <c r="S39" i="8"/>
  <c r="M39" i="8"/>
  <c r="F39" i="8"/>
  <c r="Y39" i="8"/>
  <c r="R39" i="8"/>
  <c r="K39" i="8"/>
  <c r="C39" i="8"/>
  <c r="AC40" i="8" l="1"/>
  <c r="Y40" i="8"/>
  <c r="U40" i="8"/>
  <c r="Q40" i="8"/>
  <c r="M40" i="8"/>
  <c r="I40" i="8"/>
  <c r="E40" i="8"/>
  <c r="A41" i="8"/>
  <c r="AA40" i="8"/>
  <c r="V40" i="8"/>
  <c r="P40" i="8"/>
  <c r="K40" i="8"/>
  <c r="F40" i="8"/>
  <c r="AB40" i="8"/>
  <c r="T40" i="8"/>
  <c r="N40" i="8"/>
  <c r="G40" i="8"/>
  <c r="Z40" i="8"/>
  <c r="S40" i="8"/>
  <c r="L40" i="8"/>
  <c r="D40" i="8"/>
  <c r="AE40" i="8"/>
  <c r="X40" i="8"/>
  <c r="R40" i="8"/>
  <c r="J40" i="8"/>
  <c r="C40" i="8"/>
  <c r="AD40" i="8"/>
  <c r="W40" i="8"/>
  <c r="O40" i="8"/>
  <c r="H40" i="8"/>
  <c r="B40" i="8"/>
  <c r="AD41" i="8" l="1"/>
  <c r="Z41" i="8"/>
  <c r="V41" i="8"/>
  <c r="R41" i="8"/>
  <c r="N41" i="8"/>
  <c r="J41" i="8"/>
  <c r="F41" i="8"/>
  <c r="B41" i="8"/>
  <c r="AB41" i="8"/>
  <c r="W41" i="8"/>
  <c r="Q41" i="8"/>
  <c r="L41" i="8"/>
  <c r="G41" i="8"/>
  <c r="A42" i="8"/>
  <c r="Y41" i="8"/>
  <c r="S41" i="8"/>
  <c r="K41" i="8"/>
  <c r="D41" i="8"/>
  <c r="AE41" i="8"/>
  <c r="X41" i="8"/>
  <c r="P41" i="8"/>
  <c r="I41" i="8"/>
  <c r="C41" i="8"/>
  <c r="AC41" i="8"/>
  <c r="U41" i="8"/>
  <c r="O41" i="8"/>
  <c r="H41" i="8"/>
  <c r="AA41" i="8"/>
  <c r="T41" i="8"/>
  <c r="M41" i="8"/>
  <c r="E41" i="8"/>
  <c r="AE42" i="8" l="1"/>
  <c r="AA42" i="8"/>
  <c r="W42" i="8"/>
  <c r="S42" i="8"/>
  <c r="O42" i="8"/>
  <c r="K42" i="8"/>
  <c r="G42" i="8"/>
  <c r="C42" i="8"/>
  <c r="AC42" i="8"/>
  <c r="X42" i="8"/>
  <c r="R42" i="8"/>
  <c r="M42" i="8"/>
  <c r="H42" i="8"/>
  <c r="B42" i="8"/>
  <c r="AD42" i="8"/>
  <c r="V42" i="8"/>
  <c r="P42" i="8"/>
  <c r="I42" i="8"/>
  <c r="AB42" i="8"/>
  <c r="U42" i="8"/>
  <c r="N42" i="8"/>
  <c r="F42" i="8"/>
  <c r="Z42" i="8"/>
  <c r="T42" i="8"/>
  <c r="L42" i="8"/>
  <c r="E42" i="8"/>
  <c r="A43" i="8"/>
  <c r="Y42" i="8"/>
  <c r="Q42" i="8"/>
  <c r="J42" i="8"/>
  <c r="D42" i="8"/>
  <c r="A44" i="8" l="1"/>
  <c r="AB43" i="8"/>
  <c r="X43" i="8"/>
  <c r="T43" i="8"/>
  <c r="P43" i="8"/>
  <c r="L43" i="8"/>
  <c r="H43" i="8"/>
  <c r="D43" i="8"/>
  <c r="AD43" i="8"/>
  <c r="Y43" i="8"/>
  <c r="S43" i="8"/>
  <c r="N43" i="8"/>
  <c r="I43" i="8"/>
  <c r="C43" i="8"/>
  <c r="AA43" i="8"/>
  <c r="U43" i="8"/>
  <c r="M43" i="8"/>
  <c r="F43" i="8"/>
  <c r="Z43" i="8"/>
  <c r="R43" i="8"/>
  <c r="K43" i="8"/>
  <c r="E43" i="8"/>
  <c r="AE43" i="8"/>
  <c r="W43" i="8"/>
  <c r="Q43" i="8"/>
  <c r="J43" i="8"/>
  <c r="B43" i="8"/>
  <c r="AC43" i="8"/>
  <c r="V43" i="8"/>
  <c r="O43" i="8"/>
  <c r="G43" i="8"/>
  <c r="AC44" i="8" l="1"/>
  <c r="Y44" i="8"/>
  <c r="U44" i="8"/>
  <c r="Q44" i="8"/>
  <c r="M44" i="8"/>
  <c r="I44" i="8"/>
  <c r="E44" i="8"/>
  <c r="AE44" i="8"/>
  <c r="Z44" i="8"/>
  <c r="T44" i="8"/>
  <c r="O44" i="8"/>
  <c r="J44" i="8"/>
  <c r="D44" i="8"/>
  <c r="A45" i="8"/>
  <c r="X44" i="8"/>
  <c r="R44" i="8"/>
  <c r="K44" i="8"/>
  <c r="C44" i="8"/>
  <c r="AD44" i="8"/>
  <c r="W44" i="8"/>
  <c r="P44" i="8"/>
  <c r="H44" i="8"/>
  <c r="B44" i="8"/>
  <c r="AB44" i="8"/>
  <c r="V44" i="8"/>
  <c r="N44" i="8"/>
  <c r="G44" i="8"/>
  <c r="AA44" i="8"/>
  <c r="S44" i="8"/>
  <c r="L44" i="8"/>
  <c r="F44" i="8"/>
  <c r="AD45" i="8" l="1"/>
  <c r="Z45" i="8"/>
  <c r="V45" i="8"/>
  <c r="R45" i="8"/>
  <c r="N45" i="8"/>
  <c r="J45" i="8"/>
  <c r="F45" i="8"/>
  <c r="B45" i="8"/>
  <c r="A46" i="8"/>
  <c r="AA45" i="8"/>
  <c r="U45" i="8"/>
  <c r="P45" i="8"/>
  <c r="K45" i="8"/>
  <c r="E45" i="8"/>
  <c r="AC45" i="8"/>
  <c r="W45" i="8"/>
  <c r="O45" i="8"/>
  <c r="H45" i="8"/>
  <c r="AB45" i="8"/>
  <c r="T45" i="8"/>
  <c r="M45" i="8"/>
  <c r="G45" i="8"/>
  <c r="Y45" i="8"/>
  <c r="S45" i="8"/>
  <c r="L45" i="8"/>
  <c r="D45" i="8"/>
  <c r="AE45" i="8"/>
  <c r="X45" i="8"/>
  <c r="Q45" i="8"/>
  <c r="I45" i="8"/>
  <c r="C45" i="8"/>
  <c r="AE46" i="8" l="1"/>
  <c r="AA46" i="8"/>
  <c r="W46" i="8"/>
  <c r="S46" i="8"/>
  <c r="O46" i="8"/>
  <c r="K46" i="8"/>
  <c r="G46" i="8"/>
  <c r="C46" i="8"/>
  <c r="AB46" i="8"/>
  <c r="V46" i="8"/>
  <c r="Q46" i="8"/>
  <c r="L46" i="8"/>
  <c r="F46" i="8"/>
  <c r="Z46" i="8"/>
  <c r="T46" i="8"/>
  <c r="M46" i="8"/>
  <c r="E46" i="8"/>
  <c r="A47" i="8"/>
  <c r="Y46" i="8"/>
  <c r="R46" i="8"/>
  <c r="J46" i="8"/>
  <c r="D46" i="8"/>
  <c r="AD46" i="8"/>
  <c r="X46" i="8"/>
  <c r="P46" i="8"/>
  <c r="I46" i="8"/>
  <c r="B46" i="8"/>
  <c r="AC46" i="8"/>
  <c r="U46" i="8"/>
  <c r="N46" i="8"/>
  <c r="H46" i="8"/>
  <c r="A48" i="8" l="1"/>
  <c r="AB47" i="8"/>
  <c r="X47" i="8"/>
  <c r="T47" i="8"/>
  <c r="P47" i="8"/>
  <c r="L47" i="8"/>
  <c r="H47" i="8"/>
  <c r="D47" i="8"/>
  <c r="AC47" i="8"/>
  <c r="W47" i="8"/>
  <c r="R47" i="8"/>
  <c r="M47" i="8"/>
  <c r="G47" i="8"/>
  <c r="B47" i="8"/>
  <c r="AE47" i="8"/>
  <c r="Y47" i="8"/>
  <c r="Q47" i="8"/>
  <c r="J47" i="8"/>
  <c r="C47" i="8"/>
  <c r="AD47" i="8"/>
  <c r="V47" i="8"/>
  <c r="O47" i="8"/>
  <c r="I47" i="8"/>
  <c r="AA47" i="8"/>
  <c r="U47" i="8"/>
  <c r="N47" i="8"/>
  <c r="F47" i="8"/>
  <c r="Z47" i="8"/>
  <c r="S47" i="8"/>
  <c r="K47" i="8"/>
  <c r="E47" i="8"/>
  <c r="AC48" i="8" l="1"/>
  <c r="Y48" i="8"/>
  <c r="U48" i="8"/>
  <c r="Q48" i="8"/>
  <c r="M48" i="8"/>
  <c r="I48" i="8"/>
  <c r="E48" i="8"/>
  <c r="AD48" i="8"/>
  <c r="X48" i="8"/>
  <c r="S48" i="8"/>
  <c r="N48" i="8"/>
  <c r="H48" i="8"/>
  <c r="C48" i="8"/>
  <c r="AB48" i="8"/>
  <c r="V48" i="8"/>
  <c r="O48" i="8"/>
  <c r="G48" i="8"/>
  <c r="AA48" i="8"/>
  <c r="T48" i="8"/>
  <c r="L48" i="8"/>
  <c r="F48" i="8"/>
  <c r="A49" i="8"/>
  <c r="Z48" i="8"/>
  <c r="R48" i="8"/>
  <c r="K48" i="8"/>
  <c r="D48" i="8"/>
  <c r="AE48" i="8"/>
  <c r="W48" i="8"/>
  <c r="P48" i="8"/>
  <c r="J48" i="8"/>
  <c r="B48" i="8"/>
  <c r="AD49" i="8" l="1"/>
  <c r="Z49" i="8"/>
  <c r="V49" i="8"/>
  <c r="R49" i="8"/>
  <c r="N49" i="8"/>
  <c r="J49" i="8"/>
  <c r="F49" i="8"/>
  <c r="B49" i="8"/>
  <c r="AE49" i="8"/>
  <c r="Y49" i="8"/>
  <c r="T49" i="8"/>
  <c r="O49" i="8"/>
  <c r="I49" i="8"/>
  <c r="D49" i="8"/>
  <c r="AA49" i="8"/>
  <c r="S49" i="8"/>
  <c r="L49" i="8"/>
  <c r="E49" i="8"/>
  <c r="A50" i="8"/>
  <c r="X49" i="8"/>
  <c r="Q49" i="8"/>
  <c r="K49" i="8"/>
  <c r="C49" i="8"/>
  <c r="AC49" i="8"/>
  <c r="W49" i="8"/>
  <c r="P49" i="8"/>
  <c r="H49" i="8"/>
  <c r="AB49" i="8"/>
  <c r="U49" i="8"/>
  <c r="M49" i="8"/>
  <c r="G49" i="8"/>
  <c r="AE50" i="8" l="1"/>
  <c r="AA50" i="8"/>
  <c r="W50" i="8"/>
  <c r="S50" i="8"/>
  <c r="O50" i="8"/>
  <c r="K50" i="8"/>
  <c r="G50" i="8"/>
  <c r="C50" i="8"/>
  <c r="A51" i="8"/>
  <c r="Z50" i="8"/>
  <c r="U50" i="8"/>
  <c r="P50" i="8"/>
  <c r="J50" i="8"/>
  <c r="E50" i="8"/>
  <c r="AD50" i="8"/>
  <c r="X50" i="8"/>
  <c r="Q50" i="8"/>
  <c r="I50" i="8"/>
  <c r="B50" i="8"/>
  <c r="AC50" i="8"/>
  <c r="V50" i="8"/>
  <c r="N50" i="8"/>
  <c r="H50" i="8"/>
  <c r="AB50" i="8"/>
  <c r="T50" i="8"/>
  <c r="M50" i="8"/>
  <c r="F50" i="8"/>
  <c r="Y50" i="8"/>
  <c r="R50" i="8"/>
  <c r="L50" i="8"/>
  <c r="D50" i="8"/>
  <c r="A52" i="8" l="1"/>
  <c r="AB51" i="8"/>
  <c r="X51" i="8"/>
  <c r="T51" i="8"/>
  <c r="P51" i="8"/>
  <c r="L51" i="8"/>
  <c r="H51" i="8"/>
  <c r="D51" i="8"/>
  <c r="AA51" i="8"/>
  <c r="V51" i="8"/>
  <c r="Q51" i="8"/>
  <c r="K51" i="8"/>
  <c r="F51" i="8"/>
  <c r="AC51" i="8"/>
  <c r="U51" i="8"/>
  <c r="N51" i="8"/>
  <c r="G51" i="8"/>
  <c r="Z51" i="8"/>
  <c r="S51" i="8"/>
  <c r="M51" i="8"/>
  <c r="E51" i="8"/>
  <c r="AE51" i="8"/>
  <c r="Y51" i="8"/>
  <c r="R51" i="8"/>
  <c r="J51" i="8"/>
  <c r="C51" i="8"/>
  <c r="AD51" i="8"/>
  <c r="W51" i="8"/>
  <c r="O51" i="8"/>
  <c r="I51" i="8"/>
  <c r="B51" i="8"/>
  <c r="AC52" i="8" l="1"/>
  <c r="Y52" i="8"/>
  <c r="U52" i="8"/>
  <c r="Q52" i="8"/>
  <c r="M52" i="8"/>
  <c r="I52" i="8"/>
  <c r="E52" i="8"/>
  <c r="AB52" i="8"/>
  <c r="W52" i="8"/>
  <c r="R52" i="8"/>
  <c r="L52" i="8"/>
  <c r="G52" i="8"/>
  <c r="B52" i="8"/>
  <c r="A53" i="8"/>
  <c r="Z52" i="8"/>
  <c r="S52" i="8"/>
  <c r="K52" i="8"/>
  <c r="D52" i="8"/>
  <c r="AE52" i="8"/>
  <c r="X52" i="8"/>
  <c r="P52" i="8"/>
  <c r="J52" i="8"/>
  <c r="C52" i="8"/>
  <c r="AD52" i="8"/>
  <c r="V52" i="8"/>
  <c r="O52" i="8"/>
  <c r="H52" i="8"/>
  <c r="AA52" i="8"/>
  <c r="T52" i="8"/>
  <c r="N52" i="8"/>
  <c r="F52" i="8"/>
  <c r="AD53" i="8" l="1"/>
  <c r="Z53" i="8"/>
  <c r="V53" i="8"/>
  <c r="R53" i="8"/>
  <c r="N53" i="8"/>
  <c r="J53" i="8"/>
  <c r="F53" i="8"/>
  <c r="B53" i="8"/>
  <c r="AC53" i="8"/>
  <c r="X53" i="8"/>
  <c r="S53" i="8"/>
  <c r="M53" i="8"/>
  <c r="H53" i="8"/>
  <c r="C53" i="8"/>
  <c r="AE53" i="8"/>
  <c r="W53" i="8"/>
  <c r="P53" i="8"/>
  <c r="I53" i="8"/>
  <c r="AB53" i="8"/>
  <c r="U53" i="8"/>
  <c r="O53" i="8"/>
  <c r="G53" i="8"/>
  <c r="AA53" i="8"/>
  <c r="T53" i="8"/>
  <c r="L53" i="8"/>
  <c r="E53" i="8"/>
  <c r="A54" i="8"/>
  <c r="Y53" i="8"/>
  <c r="Q53" i="8"/>
  <c r="K53" i="8"/>
  <c r="D53" i="8"/>
  <c r="AE54" i="8" l="1"/>
  <c r="AA54" i="8"/>
  <c r="W54" i="8"/>
  <c r="S54" i="8"/>
  <c r="O54" i="8"/>
  <c r="K54" i="8"/>
  <c r="G54" i="8"/>
  <c r="C54" i="8"/>
  <c r="AD54" i="8"/>
  <c r="Y54" i="8"/>
  <c r="T54" i="8"/>
  <c r="N54" i="8"/>
  <c r="I54" i="8"/>
  <c r="D54" i="8"/>
  <c r="A55" i="8"/>
  <c r="AB54" i="8"/>
  <c r="U54" i="8"/>
  <c r="M54" i="8"/>
  <c r="F54" i="8"/>
  <c r="Z54" i="8"/>
  <c r="R54" i="8"/>
  <c r="L54" i="8"/>
  <c r="E54" i="8"/>
  <c r="X54" i="8"/>
  <c r="Q54" i="8"/>
  <c r="J54" i="8"/>
  <c r="B54" i="8"/>
  <c r="AC54" i="8"/>
  <c r="V54" i="8"/>
  <c r="P54" i="8"/>
  <c r="H54" i="8"/>
  <c r="A56" i="8" l="1"/>
  <c r="AB55" i="8"/>
  <c r="X55" i="8"/>
  <c r="T55" i="8"/>
  <c r="P55" i="8"/>
  <c r="L55" i="8"/>
  <c r="H55" i="8"/>
  <c r="D55" i="8"/>
  <c r="AE55" i="8"/>
  <c r="Z55" i="8"/>
  <c r="U55" i="8"/>
  <c r="O55" i="8"/>
  <c r="J55" i="8"/>
  <c r="E55" i="8"/>
  <c r="AC55" i="8"/>
  <c r="V55" i="8"/>
  <c r="N55" i="8"/>
  <c r="G55" i="8"/>
  <c r="Y55" i="8"/>
  <c r="Q55" i="8"/>
  <c r="F55" i="8"/>
  <c r="W55" i="8"/>
  <c r="M55" i="8"/>
  <c r="C55" i="8"/>
  <c r="AD55" i="8"/>
  <c r="S55" i="8"/>
  <c r="K55" i="8"/>
  <c r="B55" i="8"/>
  <c r="AA55" i="8"/>
  <c r="R55" i="8"/>
  <c r="I55" i="8"/>
  <c r="AC56" i="8" l="1"/>
  <c r="Y56" i="8"/>
  <c r="U56" i="8"/>
  <c r="Q56" i="8"/>
  <c r="M56" i="8"/>
  <c r="I56" i="8"/>
  <c r="E56" i="8"/>
  <c r="A57" i="8"/>
  <c r="AA56" i="8"/>
  <c r="V56" i="8"/>
  <c r="P56" i="8"/>
  <c r="K56" i="8"/>
  <c r="F56" i="8"/>
  <c r="Z56" i="8"/>
  <c r="S56" i="8"/>
  <c r="L56" i="8"/>
  <c r="D56" i="8"/>
  <c r="AE56" i="8"/>
  <c r="W56" i="8"/>
  <c r="N56" i="8"/>
  <c r="C56" i="8"/>
  <c r="AD56" i="8"/>
  <c r="T56" i="8"/>
  <c r="J56" i="8"/>
  <c r="B56" i="8"/>
  <c r="AB56" i="8"/>
  <c r="R56" i="8"/>
  <c r="H56" i="8"/>
  <c r="X56" i="8"/>
  <c r="O56" i="8"/>
  <c r="G56" i="8"/>
  <c r="AD57" i="8" l="1"/>
  <c r="Z57" i="8"/>
  <c r="V57" i="8"/>
  <c r="R57" i="8"/>
  <c r="N57" i="8"/>
  <c r="J57" i="8"/>
  <c r="F57" i="8"/>
  <c r="B57" i="8"/>
  <c r="AB57" i="8"/>
  <c r="W57" i="8"/>
  <c r="Q57" i="8"/>
  <c r="L57" i="8"/>
  <c r="G57" i="8"/>
  <c r="A58" i="8"/>
  <c r="AE57" i="8"/>
  <c r="X57" i="8"/>
  <c r="P57" i="8"/>
  <c r="I57" i="8"/>
  <c r="C57" i="8"/>
  <c r="AC57" i="8"/>
  <c r="T57" i="8"/>
  <c r="K57" i="8"/>
  <c r="AA57" i="8"/>
  <c r="S57" i="8"/>
  <c r="H57" i="8"/>
  <c r="Y57" i="8"/>
  <c r="O57" i="8"/>
  <c r="E57" i="8"/>
  <c r="U57" i="8"/>
  <c r="M57" i="8"/>
  <c r="D57" i="8"/>
  <c r="AE58" i="8" l="1"/>
  <c r="AA58" i="8"/>
  <c r="W58" i="8"/>
  <c r="S58" i="8"/>
  <c r="O58" i="8"/>
  <c r="K58" i="8"/>
  <c r="G58" i="8"/>
  <c r="C58" i="8"/>
  <c r="AC58" i="8"/>
  <c r="X58" i="8"/>
  <c r="R58" i="8"/>
  <c r="M58" i="8"/>
  <c r="H58" i="8"/>
  <c r="B58" i="8"/>
  <c r="AD58" i="8"/>
  <c r="V58" i="8"/>
  <c r="P58" i="8"/>
  <c r="I58" i="8"/>
  <c r="AB58" i="8"/>
  <c r="U58" i="8"/>
  <c r="N58" i="8"/>
  <c r="F58" i="8"/>
  <c r="Z58" i="8"/>
  <c r="L58" i="8"/>
  <c r="Y58" i="8"/>
  <c r="J58" i="8"/>
  <c r="T58" i="8"/>
  <c r="E58" i="8"/>
  <c r="A59" i="8"/>
  <c r="Q58" i="8"/>
  <c r="D58" i="8"/>
  <c r="A60" i="8" l="1"/>
  <c r="AB59" i="8"/>
  <c r="X59" i="8"/>
  <c r="T59" i="8"/>
  <c r="P59" i="8"/>
  <c r="L59" i="8"/>
  <c r="H59" i="8"/>
  <c r="D59" i="8"/>
  <c r="AD59" i="8"/>
  <c r="Y59" i="8"/>
  <c r="S59" i="8"/>
  <c r="N59" i="8"/>
  <c r="I59" i="8"/>
  <c r="C59" i="8"/>
  <c r="AA59" i="8"/>
  <c r="U59" i="8"/>
  <c r="M59" i="8"/>
  <c r="F59" i="8"/>
  <c r="Z59" i="8"/>
  <c r="R59" i="8"/>
  <c r="K59" i="8"/>
  <c r="E59" i="8"/>
  <c r="W59" i="8"/>
  <c r="J59" i="8"/>
  <c r="V59" i="8"/>
  <c r="G59" i="8"/>
  <c r="AE59" i="8"/>
  <c r="Q59" i="8"/>
  <c r="B59" i="8"/>
  <c r="AC59" i="8"/>
  <c r="O59" i="8"/>
  <c r="AC60" i="8" l="1"/>
  <c r="Y60" i="8"/>
  <c r="U60" i="8"/>
  <c r="Q60" i="8"/>
  <c r="M60" i="8"/>
  <c r="I60" i="8"/>
  <c r="E60" i="8"/>
  <c r="AE60" i="8"/>
  <c r="Z60" i="8"/>
  <c r="T60" i="8"/>
  <c r="O60" i="8"/>
  <c r="J60" i="8"/>
  <c r="D60" i="8"/>
  <c r="A61" i="8"/>
  <c r="X60" i="8"/>
  <c r="R60" i="8"/>
  <c r="K60" i="8"/>
  <c r="C60" i="8"/>
  <c r="AD60" i="8"/>
  <c r="W60" i="8"/>
  <c r="P60" i="8"/>
  <c r="H60" i="8"/>
  <c r="B60" i="8"/>
  <c r="V60" i="8"/>
  <c r="G60" i="8"/>
  <c r="S60" i="8"/>
  <c r="F60" i="8"/>
  <c r="AB60" i="8"/>
  <c r="N60" i="8"/>
  <c r="AA60" i="8"/>
  <c r="L60" i="8"/>
  <c r="AD61" i="8" l="1"/>
  <c r="Z61" i="8"/>
  <c r="V61" i="8"/>
  <c r="R61" i="8"/>
  <c r="N61" i="8"/>
  <c r="J61" i="8"/>
  <c r="F61" i="8"/>
  <c r="B61" i="8"/>
  <c r="A62" i="8"/>
  <c r="AA61" i="8"/>
  <c r="U61" i="8"/>
  <c r="P61" i="8"/>
  <c r="K61" i="8"/>
  <c r="E61" i="8"/>
  <c r="AC61" i="8"/>
  <c r="W61" i="8"/>
  <c r="O61" i="8"/>
  <c r="H61" i="8"/>
  <c r="AB61" i="8"/>
  <c r="T61" i="8"/>
  <c r="M61" i="8"/>
  <c r="G61" i="8"/>
  <c r="S61" i="8"/>
  <c r="D61" i="8"/>
  <c r="AE61" i="8"/>
  <c r="Q61" i="8"/>
  <c r="C61" i="8"/>
  <c r="Y61" i="8"/>
  <c r="L61" i="8"/>
  <c r="X61" i="8"/>
  <c r="I61" i="8"/>
  <c r="AE62" i="8" l="1"/>
  <c r="AA62" i="8"/>
  <c r="W62" i="8"/>
  <c r="S62" i="8"/>
  <c r="O62" i="8"/>
  <c r="K62" i="8"/>
  <c r="G62" i="8"/>
  <c r="C62" i="8"/>
  <c r="AB62" i="8"/>
  <c r="V62" i="8"/>
  <c r="Q62" i="8"/>
  <c r="L62" i="8"/>
  <c r="F62" i="8"/>
  <c r="Z62" i="8"/>
  <c r="T62" i="8"/>
  <c r="M62" i="8"/>
  <c r="E62" i="8"/>
  <c r="A63" i="8"/>
  <c r="Y62" i="8"/>
  <c r="R62" i="8"/>
  <c r="J62" i="8"/>
  <c r="D62" i="8"/>
  <c r="AD62" i="8"/>
  <c r="P62" i="8"/>
  <c r="B62" i="8"/>
  <c r="AC62" i="8"/>
  <c r="N62" i="8"/>
  <c r="X62" i="8"/>
  <c r="I62" i="8"/>
  <c r="U62" i="8"/>
  <c r="H62" i="8"/>
  <c r="A64" i="8" l="1"/>
  <c r="AB63" i="8"/>
  <c r="X63" i="8"/>
  <c r="T63" i="8"/>
  <c r="P63" i="8"/>
  <c r="L63" i="8"/>
  <c r="H63" i="8"/>
  <c r="D63" i="8"/>
  <c r="AC63" i="8"/>
  <c r="W63" i="8"/>
  <c r="R63" i="8"/>
  <c r="M63" i="8"/>
  <c r="G63" i="8"/>
  <c r="B63" i="8"/>
  <c r="AE63" i="8"/>
  <c r="Y63" i="8"/>
  <c r="Q63" i="8"/>
  <c r="J63" i="8"/>
  <c r="C63" i="8"/>
  <c r="AD63" i="8"/>
  <c r="V63" i="8"/>
  <c r="O63" i="8"/>
  <c r="I63" i="8"/>
  <c r="AA63" i="8"/>
  <c r="N63" i="8"/>
  <c r="Z63" i="8"/>
  <c r="K63" i="8"/>
  <c r="U63" i="8"/>
  <c r="F63" i="8"/>
  <c r="S63" i="8"/>
  <c r="E63" i="8"/>
  <c r="AC64" i="8" l="1"/>
  <c r="Y64" i="8"/>
  <c r="U64" i="8"/>
  <c r="Q64" i="8"/>
  <c r="M64" i="8"/>
  <c r="I64" i="8"/>
  <c r="E64" i="8"/>
  <c r="AD64" i="8"/>
  <c r="X64" i="8"/>
  <c r="S64" i="8"/>
  <c r="N64" i="8"/>
  <c r="H64" i="8"/>
  <c r="C64" i="8"/>
  <c r="A65" i="8"/>
  <c r="AB64" i="8"/>
  <c r="V64" i="8"/>
  <c r="O64" i="8"/>
  <c r="G64" i="8"/>
  <c r="AA64" i="8"/>
  <c r="T64" i="8"/>
  <c r="L64" i="8"/>
  <c r="F64" i="8"/>
  <c r="Z64" i="8"/>
  <c r="K64" i="8"/>
  <c r="W64" i="8"/>
  <c r="J64" i="8"/>
  <c r="R64" i="8"/>
  <c r="D64" i="8"/>
  <c r="AE64" i="8"/>
  <c r="P64" i="8"/>
  <c r="B64" i="8"/>
  <c r="AD65" i="8" l="1"/>
  <c r="Z65" i="8"/>
  <c r="V65" i="8"/>
  <c r="R65" i="8"/>
  <c r="N65" i="8"/>
  <c r="J65" i="8"/>
  <c r="F65" i="8"/>
  <c r="B65" i="8"/>
  <c r="AE65" i="8"/>
  <c r="Y65" i="8"/>
  <c r="T65" i="8"/>
  <c r="O65" i="8"/>
  <c r="I65" i="8"/>
  <c r="D65" i="8"/>
  <c r="AC65" i="8"/>
  <c r="W65" i="8"/>
  <c r="P65" i="8"/>
  <c r="H65" i="8"/>
  <c r="AA65" i="8"/>
  <c r="S65" i="8"/>
  <c r="L65" i="8"/>
  <c r="E65" i="8"/>
  <c r="A66" i="8"/>
  <c r="X65" i="8"/>
  <c r="Q65" i="8"/>
  <c r="K65" i="8"/>
  <c r="C65" i="8"/>
  <c r="U65" i="8"/>
  <c r="M65" i="8"/>
  <c r="G65" i="8"/>
  <c r="AB65" i="8"/>
  <c r="AE66" i="8" l="1"/>
  <c r="AA66" i="8"/>
  <c r="W66" i="8"/>
  <c r="S66" i="8"/>
  <c r="O66" i="8"/>
  <c r="K66" i="8"/>
  <c r="G66" i="8"/>
  <c r="C66" i="8"/>
  <c r="A67" i="8"/>
  <c r="Z66" i="8"/>
  <c r="U66" i="8"/>
  <c r="P66" i="8"/>
  <c r="J66" i="8"/>
  <c r="E66" i="8"/>
  <c r="AB66" i="8"/>
  <c r="T66" i="8"/>
  <c r="M66" i="8"/>
  <c r="F66" i="8"/>
  <c r="AD66" i="8"/>
  <c r="X66" i="8"/>
  <c r="Q66" i="8"/>
  <c r="I66" i="8"/>
  <c r="B66" i="8"/>
  <c r="AC66" i="8"/>
  <c r="V66" i="8"/>
  <c r="N66" i="8"/>
  <c r="H66" i="8"/>
  <c r="R66" i="8"/>
  <c r="L66" i="8"/>
  <c r="D66" i="8"/>
  <c r="Y66" i="8"/>
  <c r="A68" i="8" l="1"/>
  <c r="AB67" i="8"/>
  <c r="X67" i="8"/>
  <c r="T67" i="8"/>
  <c r="P67" i="8"/>
  <c r="L67" i="8"/>
  <c r="H67" i="8"/>
  <c r="D67" i="8"/>
  <c r="AA67" i="8"/>
  <c r="V67" i="8"/>
  <c r="Q67" i="8"/>
  <c r="K67" i="8"/>
  <c r="F67" i="8"/>
  <c r="AE67" i="8"/>
  <c r="Y67" i="8"/>
  <c r="R67" i="8"/>
  <c r="J67" i="8"/>
  <c r="C67" i="8"/>
  <c r="AC67" i="8"/>
  <c r="U67" i="8"/>
  <c r="N67" i="8"/>
  <c r="G67" i="8"/>
  <c r="Z67" i="8"/>
  <c r="S67" i="8"/>
  <c r="M67" i="8"/>
  <c r="E67" i="8"/>
  <c r="O67" i="8"/>
  <c r="I67" i="8"/>
  <c r="AD67" i="8"/>
  <c r="B67" i="8"/>
  <c r="W67" i="8"/>
  <c r="AC68" i="8" l="1"/>
  <c r="Y68" i="8"/>
  <c r="U68" i="8"/>
  <c r="Q68" i="8"/>
  <c r="M68" i="8"/>
  <c r="I68" i="8"/>
  <c r="E68" i="8"/>
  <c r="AB68" i="8"/>
  <c r="W68" i="8"/>
  <c r="R68" i="8"/>
  <c r="L68" i="8"/>
  <c r="G68" i="8"/>
  <c r="B68" i="8"/>
  <c r="AD68" i="8"/>
  <c r="V68" i="8"/>
  <c r="O68" i="8"/>
  <c r="H68" i="8"/>
  <c r="A69" i="8"/>
  <c r="Z68" i="8"/>
  <c r="S68" i="8"/>
  <c r="K68" i="8"/>
  <c r="D68" i="8"/>
  <c r="AE68" i="8"/>
  <c r="X68" i="8"/>
  <c r="P68" i="8"/>
  <c r="J68" i="8"/>
  <c r="C68" i="8"/>
  <c r="N68" i="8"/>
  <c r="F68" i="8"/>
  <c r="AA68" i="8"/>
  <c r="T68" i="8"/>
  <c r="AD69" i="8" l="1"/>
  <c r="Z69" i="8"/>
  <c r="V69" i="8"/>
  <c r="R69" i="8"/>
  <c r="N69" i="8"/>
  <c r="J69" i="8"/>
  <c r="F69" i="8"/>
  <c r="B69" i="8"/>
  <c r="AC69" i="8"/>
  <c r="X69" i="8"/>
  <c r="S69" i="8"/>
  <c r="M69" i="8"/>
  <c r="H69" i="8"/>
  <c r="C69" i="8"/>
  <c r="AA69" i="8"/>
  <c r="T69" i="8"/>
  <c r="L69" i="8"/>
  <c r="E69" i="8"/>
  <c r="AE69" i="8"/>
  <c r="W69" i="8"/>
  <c r="P69" i="8"/>
  <c r="I69" i="8"/>
  <c r="AB69" i="8"/>
  <c r="U69" i="8"/>
  <c r="O69" i="8"/>
  <c r="G69" i="8"/>
  <c r="K69" i="8"/>
  <c r="A70" i="8"/>
  <c r="D69" i="8"/>
  <c r="Y69" i="8"/>
  <c r="Q69" i="8"/>
  <c r="AE70" i="8" l="1"/>
  <c r="AA70" i="8"/>
  <c r="W70" i="8"/>
  <c r="S70" i="8"/>
  <c r="O70" i="8"/>
  <c r="K70" i="8"/>
  <c r="G70" i="8"/>
  <c r="C70" i="8"/>
  <c r="AD70" i="8"/>
  <c r="Y70" i="8"/>
  <c r="T70" i="8"/>
  <c r="N70" i="8"/>
  <c r="I70" i="8"/>
  <c r="D70" i="8"/>
  <c r="A71" i="8"/>
  <c r="X70" i="8"/>
  <c r="Q70" i="8"/>
  <c r="J70" i="8"/>
  <c r="B70" i="8"/>
  <c r="AB70" i="8"/>
  <c r="U70" i="8"/>
  <c r="M70" i="8"/>
  <c r="F70" i="8"/>
  <c r="Z70" i="8"/>
  <c r="R70" i="8"/>
  <c r="L70" i="8"/>
  <c r="E70" i="8"/>
  <c r="H70" i="8"/>
  <c r="AC70" i="8"/>
  <c r="V70" i="8"/>
  <c r="P70" i="8"/>
  <c r="A72" i="8" l="1"/>
  <c r="AB71" i="8"/>
  <c r="X71" i="8"/>
  <c r="T71" i="8"/>
  <c r="P71" i="8"/>
  <c r="L71" i="8"/>
  <c r="H71" i="8"/>
  <c r="D71" i="8"/>
  <c r="AE71" i="8"/>
  <c r="Z71" i="8"/>
  <c r="U71" i="8"/>
  <c r="O71" i="8"/>
  <c r="J71" i="8"/>
  <c r="E71" i="8"/>
  <c r="AC71" i="8"/>
  <c r="V71" i="8"/>
  <c r="N71" i="8"/>
  <c r="G71" i="8"/>
  <c r="AA71" i="8"/>
  <c r="S71" i="8"/>
  <c r="M71" i="8"/>
  <c r="Y71" i="8"/>
  <c r="R71" i="8"/>
  <c r="K71" i="8"/>
  <c r="C71" i="8"/>
  <c r="AD71" i="8"/>
  <c r="W71" i="8"/>
  <c r="Q71" i="8"/>
  <c r="I71" i="8"/>
  <c r="B71" i="8"/>
  <c r="F71" i="8"/>
  <c r="AC72" i="8" l="1"/>
  <c r="Y72" i="8"/>
  <c r="U72" i="8"/>
  <c r="Q72" i="8"/>
  <c r="M72" i="8"/>
  <c r="I72" i="8"/>
  <c r="E72" i="8"/>
  <c r="A73" i="8"/>
  <c r="AA72" i="8"/>
  <c r="V72" i="8"/>
  <c r="P72" i="8"/>
  <c r="K72" i="8"/>
  <c r="F72" i="8"/>
  <c r="Z72" i="8"/>
  <c r="S72" i="8"/>
  <c r="L72" i="8"/>
  <c r="D72" i="8"/>
  <c r="AE72" i="8"/>
  <c r="X72" i="8"/>
  <c r="R72" i="8"/>
  <c r="J72" i="8"/>
  <c r="C72" i="8"/>
  <c r="AD72" i="8"/>
  <c r="W72" i="8"/>
  <c r="O72" i="8"/>
  <c r="H72" i="8"/>
  <c r="B72" i="8"/>
  <c r="AB72" i="8"/>
  <c r="T72" i="8"/>
  <c r="N72" i="8"/>
  <c r="G72" i="8"/>
  <c r="AD73" i="8" l="1"/>
  <c r="Z73" i="8"/>
  <c r="V73" i="8"/>
  <c r="R73" i="8"/>
  <c r="N73" i="8"/>
  <c r="J73" i="8"/>
  <c r="F73" i="8"/>
  <c r="B73" i="8"/>
  <c r="AB73" i="8"/>
  <c r="W73" i="8"/>
  <c r="Q73" i="8"/>
  <c r="L73" i="8"/>
  <c r="G73" i="8"/>
  <c r="AE73" i="8"/>
  <c r="X73" i="8"/>
  <c r="P73" i="8"/>
  <c r="I73" i="8"/>
  <c r="C73" i="8"/>
  <c r="AC73" i="8"/>
  <c r="U73" i="8"/>
  <c r="O73" i="8"/>
  <c r="H73" i="8"/>
  <c r="AA73" i="8"/>
  <c r="T73" i="8"/>
  <c r="M73" i="8"/>
  <c r="E73" i="8"/>
  <c r="A74" i="8"/>
  <c r="Y73" i="8"/>
  <c r="S73" i="8"/>
  <c r="K73" i="8"/>
  <c r="D73" i="8"/>
  <c r="AE74" i="8" l="1"/>
  <c r="AA74" i="8"/>
  <c r="W74" i="8"/>
  <c r="S74" i="8"/>
  <c r="O74" i="8"/>
  <c r="K74" i="8"/>
  <c r="G74" i="8"/>
  <c r="C74" i="8"/>
  <c r="AC74" i="8"/>
  <c r="X74" i="8"/>
  <c r="R74" i="8"/>
  <c r="M74" i="8"/>
  <c r="H74" i="8"/>
  <c r="B74" i="8"/>
  <c r="AB74" i="8"/>
  <c r="U74" i="8"/>
  <c r="N74" i="8"/>
  <c r="F74" i="8"/>
  <c r="Z74" i="8"/>
  <c r="T74" i="8"/>
  <c r="L74" i="8"/>
  <c r="E74" i="8"/>
  <c r="A75" i="8"/>
  <c r="Y74" i="8"/>
  <c r="Q74" i="8"/>
  <c r="J74" i="8"/>
  <c r="D74" i="8"/>
  <c r="AD74" i="8"/>
  <c r="V74" i="8"/>
  <c r="P74" i="8"/>
  <c r="I74" i="8"/>
  <c r="A76" i="8" l="1"/>
  <c r="AB75" i="8"/>
  <c r="X75" i="8"/>
  <c r="T75" i="8"/>
  <c r="P75" i="8"/>
  <c r="L75" i="8"/>
  <c r="H75" i="8"/>
  <c r="D75" i="8"/>
  <c r="AD75" i="8"/>
  <c r="Y75" i="8"/>
  <c r="S75" i="8"/>
  <c r="N75" i="8"/>
  <c r="I75" i="8"/>
  <c r="C75" i="8"/>
  <c r="Z75" i="8"/>
  <c r="R75" i="8"/>
  <c r="K75" i="8"/>
  <c r="E75" i="8"/>
  <c r="AE75" i="8"/>
  <c r="W75" i="8"/>
  <c r="Q75" i="8"/>
  <c r="J75" i="8"/>
  <c r="B75" i="8"/>
  <c r="AC75" i="8"/>
  <c r="V75" i="8"/>
  <c r="O75" i="8"/>
  <c r="G75" i="8"/>
  <c r="AA75" i="8"/>
  <c r="U75" i="8"/>
  <c r="M75" i="8"/>
  <c r="F75" i="8"/>
  <c r="AC76" i="8" l="1"/>
  <c r="Y76" i="8"/>
  <c r="U76" i="8"/>
  <c r="Q76" i="8"/>
  <c r="M76" i="8"/>
  <c r="I76" i="8"/>
  <c r="E76" i="8"/>
  <c r="AE76" i="8"/>
  <c r="Z76" i="8"/>
  <c r="T76" i="8"/>
  <c r="O76" i="8"/>
  <c r="J76" i="8"/>
  <c r="D76" i="8"/>
  <c r="AD76" i="8"/>
  <c r="W76" i="8"/>
  <c r="P76" i="8"/>
  <c r="H76" i="8"/>
  <c r="B76" i="8"/>
  <c r="AB76" i="8"/>
  <c r="V76" i="8"/>
  <c r="N76" i="8"/>
  <c r="G76" i="8"/>
  <c r="AA76" i="8"/>
  <c r="S76" i="8"/>
  <c r="L76" i="8"/>
  <c r="F76" i="8"/>
  <c r="A77" i="8"/>
  <c r="X76" i="8"/>
  <c r="R76" i="8"/>
  <c r="K76" i="8"/>
  <c r="C76" i="8"/>
  <c r="AD77" i="8" l="1"/>
  <c r="Z77" i="8"/>
  <c r="V77" i="8"/>
  <c r="R77" i="8"/>
  <c r="N77" i="8"/>
  <c r="J77" i="8"/>
  <c r="F77" i="8"/>
  <c r="B77" i="8"/>
  <c r="A78" i="8"/>
  <c r="AA77" i="8"/>
  <c r="U77" i="8"/>
  <c r="P77" i="8"/>
  <c r="K77" i="8"/>
  <c r="E77" i="8"/>
  <c r="AB77" i="8"/>
  <c r="T77" i="8"/>
  <c r="M77" i="8"/>
  <c r="G77" i="8"/>
  <c r="Y77" i="8"/>
  <c r="S77" i="8"/>
  <c r="L77" i="8"/>
  <c r="D77" i="8"/>
  <c r="AE77" i="8"/>
  <c r="X77" i="8"/>
  <c r="Q77" i="8"/>
  <c r="I77" i="8"/>
  <c r="C77" i="8"/>
  <c r="AC77" i="8"/>
  <c r="W77" i="8"/>
  <c r="O77" i="8"/>
  <c r="H77" i="8"/>
  <c r="AE78" i="8" l="1"/>
  <c r="AA78" i="8"/>
  <c r="W78" i="8"/>
  <c r="S78" i="8"/>
  <c r="O78" i="8"/>
  <c r="K78" i="8"/>
  <c r="G78" i="8"/>
  <c r="C78" i="8"/>
  <c r="AB78" i="8"/>
  <c r="V78" i="8"/>
  <c r="Q78" i="8"/>
  <c r="L78" i="8"/>
  <c r="F78" i="8"/>
  <c r="A79" i="8"/>
  <c r="Y78" i="8"/>
  <c r="R78" i="8"/>
  <c r="J78" i="8"/>
  <c r="D78" i="8"/>
  <c r="AD78" i="8"/>
  <c r="X78" i="8"/>
  <c r="P78" i="8"/>
  <c r="I78" i="8"/>
  <c r="B78" i="8"/>
  <c r="AC78" i="8"/>
  <c r="U78" i="8"/>
  <c r="N78" i="8"/>
  <c r="H78" i="8"/>
  <c r="Z78" i="8"/>
  <c r="T78" i="8"/>
  <c r="M78" i="8"/>
  <c r="E78" i="8"/>
  <c r="A80" i="8" l="1"/>
  <c r="AB79" i="8"/>
  <c r="X79" i="8"/>
  <c r="T79" i="8"/>
  <c r="P79" i="8"/>
  <c r="L79" i="8"/>
  <c r="H79" i="8"/>
  <c r="D79" i="8"/>
  <c r="AC79" i="8"/>
  <c r="W79" i="8"/>
  <c r="R79" i="8"/>
  <c r="M79" i="8"/>
  <c r="G79" i="8"/>
  <c r="B79" i="8"/>
  <c r="AD79" i="8"/>
  <c r="V79" i="8"/>
  <c r="O79" i="8"/>
  <c r="I79" i="8"/>
  <c r="AA79" i="8"/>
  <c r="U79" i="8"/>
  <c r="N79" i="8"/>
  <c r="F79" i="8"/>
  <c r="Z79" i="8"/>
  <c r="S79" i="8"/>
  <c r="K79" i="8"/>
  <c r="E79" i="8"/>
  <c r="AE79" i="8"/>
  <c r="Y79" i="8"/>
  <c r="Q79" i="8"/>
  <c r="J79" i="8"/>
  <c r="C79" i="8"/>
  <c r="AC80" i="8" l="1"/>
  <c r="Y80" i="8"/>
  <c r="U80" i="8"/>
  <c r="Q80" i="8"/>
  <c r="M80" i="8"/>
  <c r="I80" i="8"/>
  <c r="E80" i="8"/>
  <c r="AD80" i="8"/>
  <c r="X80" i="8"/>
  <c r="S80" i="8"/>
  <c r="N80" i="8"/>
  <c r="H80" i="8"/>
  <c r="C80" i="8"/>
  <c r="AA80" i="8"/>
  <c r="T80" i="8"/>
  <c r="L80" i="8"/>
  <c r="F80" i="8"/>
  <c r="A81" i="8"/>
  <c r="Z80" i="8"/>
  <c r="R80" i="8"/>
  <c r="K80" i="8"/>
  <c r="D80" i="8"/>
  <c r="AE80" i="8"/>
  <c r="W80" i="8"/>
  <c r="P80" i="8"/>
  <c r="J80" i="8"/>
  <c r="B80" i="8"/>
  <c r="AB80" i="8"/>
  <c r="V80" i="8"/>
  <c r="O80" i="8"/>
  <c r="G80" i="8"/>
  <c r="AD81" i="8" l="1"/>
  <c r="Z81" i="8"/>
  <c r="V81" i="8"/>
  <c r="R81" i="8"/>
  <c r="N81" i="8"/>
  <c r="J81" i="8"/>
  <c r="F81" i="8"/>
  <c r="B81" i="8"/>
  <c r="AE81" i="8"/>
  <c r="Y81" i="8"/>
  <c r="T81" i="8"/>
  <c r="O81" i="8"/>
  <c r="I81" i="8"/>
  <c r="D81" i="8"/>
  <c r="A82" i="8"/>
  <c r="X81" i="8"/>
  <c r="Q81" i="8"/>
  <c r="K81" i="8"/>
  <c r="C81" i="8"/>
  <c r="AC81" i="8"/>
  <c r="W81" i="8"/>
  <c r="P81" i="8"/>
  <c r="H81" i="8"/>
  <c r="AB81" i="8"/>
  <c r="U81" i="8"/>
  <c r="M81" i="8"/>
  <c r="G81" i="8"/>
  <c r="AA81" i="8"/>
  <c r="S81" i="8"/>
  <c r="L81" i="8"/>
  <c r="E81" i="8"/>
  <c r="AE82" i="8" l="1"/>
  <c r="AA82" i="8"/>
  <c r="W82" i="8"/>
  <c r="S82" i="8"/>
  <c r="O82" i="8"/>
  <c r="K82" i="8"/>
  <c r="G82" i="8"/>
  <c r="C82" i="8"/>
  <c r="A83" i="8"/>
  <c r="Z82" i="8"/>
  <c r="U82" i="8"/>
  <c r="P82" i="8"/>
  <c r="J82" i="8"/>
  <c r="E82" i="8"/>
  <c r="AC82" i="8"/>
  <c r="V82" i="8"/>
  <c r="N82" i="8"/>
  <c r="H82" i="8"/>
  <c r="AB82" i="8"/>
  <c r="T82" i="8"/>
  <c r="M82" i="8"/>
  <c r="F82" i="8"/>
  <c r="Y82" i="8"/>
  <c r="R82" i="8"/>
  <c r="L82" i="8"/>
  <c r="D82" i="8"/>
  <c r="AD82" i="8"/>
  <c r="X82" i="8"/>
  <c r="Q82" i="8"/>
  <c r="I82" i="8"/>
  <c r="B82" i="8"/>
  <c r="A84" i="8" l="1"/>
  <c r="AB83" i="8"/>
  <c r="X83" i="8"/>
  <c r="T83" i="8"/>
  <c r="P83" i="8"/>
  <c r="L83" i="8"/>
  <c r="H83" i="8"/>
  <c r="D83" i="8"/>
  <c r="AA83" i="8"/>
  <c r="V83" i="8"/>
  <c r="Q83" i="8"/>
  <c r="K83" i="8"/>
  <c r="F83" i="8"/>
  <c r="Z83" i="8"/>
  <c r="S83" i="8"/>
  <c r="M83" i="8"/>
  <c r="E83" i="8"/>
  <c r="AE83" i="8"/>
  <c r="Y83" i="8"/>
  <c r="R83" i="8"/>
  <c r="J83" i="8"/>
  <c r="C83" i="8"/>
  <c r="AD83" i="8"/>
  <c r="W83" i="8"/>
  <c r="O83" i="8"/>
  <c r="I83" i="8"/>
  <c r="B83" i="8"/>
  <c r="AC83" i="8"/>
  <c r="U83" i="8"/>
  <c r="N83" i="8"/>
  <c r="G83" i="8"/>
  <c r="AC84" i="8" l="1"/>
  <c r="Y84" i="8"/>
  <c r="U84" i="8"/>
  <c r="Q84" i="8"/>
  <c r="M84" i="8"/>
  <c r="I84" i="8"/>
  <c r="E84" i="8"/>
  <c r="AB84" i="8"/>
  <c r="W84" i="8"/>
  <c r="R84" i="8"/>
  <c r="L84" i="8"/>
  <c r="G84" i="8"/>
  <c r="B84" i="8"/>
  <c r="AE84" i="8"/>
  <c r="X84" i="8"/>
  <c r="P84" i="8"/>
  <c r="J84" i="8"/>
  <c r="C84" i="8"/>
  <c r="AD84" i="8"/>
  <c r="V84" i="8"/>
  <c r="O84" i="8"/>
  <c r="H84" i="8"/>
  <c r="AA84" i="8"/>
  <c r="T84" i="8"/>
  <c r="N84" i="8"/>
  <c r="F84" i="8"/>
  <c r="A85" i="8"/>
  <c r="Z84" i="8"/>
  <c r="S84" i="8"/>
  <c r="K84" i="8"/>
  <c r="D84" i="8"/>
  <c r="AD85" i="8" l="1"/>
  <c r="Z85" i="8"/>
  <c r="V85" i="8"/>
  <c r="R85" i="8"/>
  <c r="N85" i="8"/>
  <c r="J85" i="8"/>
  <c r="F85" i="8"/>
  <c r="B85" i="8"/>
  <c r="AC85" i="8"/>
  <c r="X85" i="8"/>
  <c r="S85" i="8"/>
  <c r="M85" i="8"/>
  <c r="H85" i="8"/>
  <c r="C85" i="8"/>
  <c r="AB85" i="8"/>
  <c r="U85" i="8"/>
  <c r="O85" i="8"/>
  <c r="G85" i="8"/>
  <c r="AA85" i="8"/>
  <c r="T85" i="8"/>
  <c r="L85" i="8"/>
  <c r="E85" i="8"/>
  <c r="A86" i="8"/>
  <c r="Y85" i="8"/>
  <c r="Q85" i="8"/>
  <c r="K85" i="8"/>
  <c r="D85" i="8"/>
  <c r="AE85" i="8"/>
  <c r="W85" i="8"/>
  <c r="P85" i="8"/>
  <c r="I85" i="8"/>
  <c r="AE86" i="8" l="1"/>
  <c r="AA86" i="8"/>
  <c r="W86" i="8"/>
  <c r="S86" i="8"/>
  <c r="O86" i="8"/>
  <c r="K86" i="8"/>
  <c r="G86" i="8"/>
  <c r="C86" i="8"/>
  <c r="AD86" i="8"/>
  <c r="Y86" i="8"/>
  <c r="T86" i="8"/>
  <c r="N86" i="8"/>
  <c r="I86" i="8"/>
  <c r="D86" i="8"/>
  <c r="Z86" i="8"/>
  <c r="R86" i="8"/>
  <c r="L86" i="8"/>
  <c r="E86" i="8"/>
  <c r="A87" i="8"/>
  <c r="X86" i="8"/>
  <c r="Q86" i="8"/>
  <c r="J86" i="8"/>
  <c r="B86" i="8"/>
  <c r="AC86" i="8"/>
  <c r="V86" i="8"/>
  <c r="P86" i="8"/>
  <c r="H86" i="8"/>
  <c r="AB86" i="8"/>
  <c r="U86" i="8"/>
  <c r="M86" i="8"/>
  <c r="F86" i="8"/>
  <c r="A88" i="8" l="1"/>
  <c r="AB87" i="8"/>
  <c r="X87" i="8"/>
  <c r="T87" i="8"/>
  <c r="P87" i="8"/>
  <c r="L87" i="8"/>
  <c r="H87" i="8"/>
  <c r="D87" i="8"/>
  <c r="AE87" i="8"/>
  <c r="Z87" i="8"/>
  <c r="U87" i="8"/>
  <c r="O87" i="8"/>
  <c r="J87" i="8"/>
  <c r="E87" i="8"/>
  <c r="AD87" i="8"/>
  <c r="W87" i="8"/>
  <c r="Q87" i="8"/>
  <c r="I87" i="8"/>
  <c r="B87" i="8"/>
  <c r="AC87" i="8"/>
  <c r="V87" i="8"/>
  <c r="N87" i="8"/>
  <c r="G87" i="8"/>
  <c r="AA87" i="8"/>
  <c r="S87" i="8"/>
  <c r="M87" i="8"/>
  <c r="F87" i="8"/>
  <c r="Y87" i="8"/>
  <c r="R87" i="8"/>
  <c r="K87" i="8"/>
  <c r="C87" i="8"/>
  <c r="AC88" i="8" l="1"/>
  <c r="Y88" i="8"/>
  <c r="U88" i="8"/>
  <c r="Q88" i="8"/>
  <c r="M88" i="8"/>
  <c r="I88" i="8"/>
  <c r="E88" i="8"/>
  <c r="A89" i="8"/>
  <c r="AA88" i="8"/>
  <c r="V88" i="8"/>
  <c r="P88" i="8"/>
  <c r="K88" i="8"/>
  <c r="F88" i="8"/>
  <c r="AB88" i="8"/>
  <c r="T88" i="8"/>
  <c r="N88" i="8"/>
  <c r="G88" i="8"/>
  <c r="Z88" i="8"/>
  <c r="S88" i="8"/>
  <c r="L88" i="8"/>
  <c r="D88" i="8"/>
  <c r="AE88" i="8"/>
  <c r="X88" i="8"/>
  <c r="R88" i="8"/>
  <c r="J88" i="8"/>
  <c r="C88" i="8"/>
  <c r="AD88" i="8"/>
  <c r="W88" i="8"/>
  <c r="O88" i="8"/>
  <c r="H88" i="8"/>
  <c r="B88" i="8"/>
  <c r="AD89" i="8" l="1"/>
  <c r="Z89" i="8"/>
  <c r="V89" i="8"/>
  <c r="R89" i="8"/>
  <c r="N89" i="8"/>
  <c r="J89" i="8"/>
  <c r="F89" i="8"/>
  <c r="B89" i="8"/>
  <c r="AB89" i="8"/>
  <c r="W89" i="8"/>
  <c r="Q89" i="8"/>
  <c r="L89" i="8"/>
  <c r="G89" i="8"/>
  <c r="A90" i="8"/>
  <c r="Y89" i="8"/>
  <c r="S89" i="8"/>
  <c r="K89" i="8"/>
  <c r="D89" i="8"/>
  <c r="AE89" i="8"/>
  <c r="X89" i="8"/>
  <c r="P89" i="8"/>
  <c r="I89" i="8"/>
  <c r="C89" i="8"/>
  <c r="AC89" i="8"/>
  <c r="U89" i="8"/>
  <c r="O89" i="8"/>
  <c r="H89" i="8"/>
  <c r="AA89" i="8"/>
  <c r="T89" i="8"/>
  <c r="M89" i="8"/>
  <c r="E89" i="8"/>
  <c r="AE90" i="8" l="1"/>
  <c r="AA90" i="8"/>
  <c r="W90" i="8"/>
  <c r="S90" i="8"/>
  <c r="O90" i="8"/>
  <c r="K90" i="8"/>
  <c r="G90" i="8"/>
  <c r="C90" i="8"/>
  <c r="AC90" i="8"/>
  <c r="X90" i="8"/>
  <c r="R90" i="8"/>
  <c r="M90" i="8"/>
  <c r="H90" i="8"/>
  <c r="B90" i="8"/>
  <c r="A91" i="8"/>
  <c r="AD90" i="8"/>
  <c r="V90" i="8"/>
  <c r="P90" i="8"/>
  <c r="I90" i="8"/>
  <c r="AB90" i="8"/>
  <c r="U90" i="8"/>
  <c r="N90" i="8"/>
  <c r="F90" i="8"/>
  <c r="Z90" i="8"/>
  <c r="T90" i="8"/>
  <c r="L90" i="8"/>
  <c r="E90" i="8"/>
  <c r="Y90" i="8"/>
  <c r="Q90" i="8"/>
  <c r="J90" i="8"/>
  <c r="D90" i="8"/>
  <c r="A92" i="8" l="1"/>
  <c r="AB91" i="8"/>
  <c r="X91" i="8"/>
  <c r="T91" i="8"/>
  <c r="P91" i="8"/>
  <c r="L91" i="8"/>
  <c r="H91" i="8"/>
  <c r="D91" i="8"/>
  <c r="AD91" i="8"/>
  <c r="Y91" i="8"/>
  <c r="S91" i="8"/>
  <c r="N91" i="8"/>
  <c r="I91" i="8"/>
  <c r="C91" i="8"/>
  <c r="AA91" i="8"/>
  <c r="V91" i="8"/>
  <c r="Q91" i="8"/>
  <c r="K91" i="8"/>
  <c r="F91" i="8"/>
  <c r="AE91" i="8"/>
  <c r="U91" i="8"/>
  <c r="J91" i="8"/>
  <c r="AC91" i="8"/>
  <c r="R91" i="8"/>
  <c r="G91" i="8"/>
  <c r="Z91" i="8"/>
  <c r="O91" i="8"/>
  <c r="E91" i="8"/>
  <c r="W91" i="8"/>
  <c r="M91" i="8"/>
  <c r="B91" i="8"/>
  <c r="AC92" i="8" l="1"/>
  <c r="Y92" i="8"/>
  <c r="U92" i="8"/>
  <c r="Q92" i="8"/>
  <c r="M92" i="8"/>
  <c r="I92" i="8"/>
  <c r="E92" i="8"/>
  <c r="AE92" i="8"/>
  <c r="Z92" i="8"/>
  <c r="T92" i="8"/>
  <c r="O92" i="8"/>
  <c r="J92" i="8"/>
  <c r="D92" i="8"/>
  <c r="AB92" i="8"/>
  <c r="W92" i="8"/>
  <c r="R92" i="8"/>
  <c r="L92" i="8"/>
  <c r="G92" i="8"/>
  <c r="B92" i="8"/>
  <c r="A93" i="8"/>
  <c r="V92" i="8"/>
  <c r="K92" i="8"/>
  <c r="AD92" i="8"/>
  <c r="S92" i="8"/>
  <c r="H92" i="8"/>
  <c r="AA92" i="8"/>
  <c r="P92" i="8"/>
  <c r="F92" i="8"/>
  <c r="X92" i="8"/>
  <c r="N92" i="8"/>
  <c r="C92" i="8"/>
  <c r="AD93" i="8" l="1"/>
  <c r="Z93" i="8"/>
  <c r="V93" i="8"/>
  <c r="R93" i="8"/>
  <c r="N93" i="8"/>
  <c r="J93" i="8"/>
  <c r="F93" i="8"/>
  <c r="B93" i="8"/>
  <c r="A94" i="8"/>
  <c r="AA93" i="8"/>
  <c r="U93" i="8"/>
  <c r="P93" i="8"/>
  <c r="K93" i="8"/>
  <c r="E93" i="8"/>
  <c r="AC93" i="8"/>
  <c r="X93" i="8"/>
  <c r="S93" i="8"/>
  <c r="M93" i="8"/>
  <c r="H93" i="8"/>
  <c r="C93" i="8"/>
  <c r="W93" i="8"/>
  <c r="L93" i="8"/>
  <c r="AE93" i="8"/>
  <c r="T93" i="8"/>
  <c r="I93" i="8"/>
  <c r="AB93" i="8"/>
  <c r="Q93" i="8"/>
  <c r="G93" i="8"/>
  <c r="Y93" i="8"/>
  <c r="O93" i="8"/>
  <c r="D93" i="8"/>
  <c r="AE94" i="8" l="1"/>
  <c r="AA94" i="8"/>
  <c r="W94" i="8"/>
  <c r="S94" i="8"/>
  <c r="O94" i="8"/>
  <c r="K94" i="8"/>
  <c r="G94" i="8"/>
  <c r="C94" i="8"/>
  <c r="AB94" i="8"/>
  <c r="V94" i="8"/>
  <c r="Q94" i="8"/>
  <c r="L94" i="8"/>
  <c r="F94" i="8"/>
  <c r="AD94" i="8"/>
  <c r="Y94" i="8"/>
  <c r="T94" i="8"/>
  <c r="N94" i="8"/>
  <c r="I94" i="8"/>
  <c r="D94" i="8"/>
  <c r="X94" i="8"/>
  <c r="M94" i="8"/>
  <c r="B94" i="8"/>
  <c r="A95" i="8"/>
  <c r="U94" i="8"/>
  <c r="J94" i="8"/>
  <c r="AC94" i="8"/>
  <c r="R94" i="8"/>
  <c r="H94" i="8"/>
  <c r="Z94" i="8"/>
  <c r="P94" i="8"/>
  <c r="E94" i="8"/>
  <c r="A96" i="8" l="1"/>
  <c r="AB95" i="8"/>
  <c r="X95" i="8"/>
  <c r="T95" i="8"/>
  <c r="P95" i="8"/>
  <c r="L95" i="8"/>
  <c r="H95" i="8"/>
  <c r="D95" i="8"/>
  <c r="AC95" i="8"/>
  <c r="W95" i="8"/>
  <c r="R95" i="8"/>
  <c r="M95" i="8"/>
  <c r="G95" i="8"/>
  <c r="B95" i="8"/>
  <c r="AE95" i="8"/>
  <c r="Z95" i="8"/>
  <c r="U95" i="8"/>
  <c r="O95" i="8"/>
  <c r="J95" i="8"/>
  <c r="E95" i="8"/>
  <c r="Y95" i="8"/>
  <c r="N95" i="8"/>
  <c r="C95" i="8"/>
  <c r="V95" i="8"/>
  <c r="K95" i="8"/>
  <c r="AD95" i="8"/>
  <c r="S95" i="8"/>
  <c r="I95" i="8"/>
  <c r="AA95" i="8"/>
  <c r="Q95" i="8"/>
  <c r="F95" i="8"/>
  <c r="AC96" i="8" l="1"/>
  <c r="Y96" i="8"/>
  <c r="U96" i="8"/>
  <c r="Q96" i="8"/>
  <c r="M96" i="8"/>
  <c r="I96" i="8"/>
  <c r="E96" i="8"/>
  <c r="AD96" i="8"/>
  <c r="X96" i="8"/>
  <c r="S96" i="8"/>
  <c r="N96" i="8"/>
  <c r="H96" i="8"/>
  <c r="C96" i="8"/>
  <c r="A97" i="8"/>
  <c r="AA96" i="8"/>
  <c r="V96" i="8"/>
  <c r="P96" i="8"/>
  <c r="K96" i="8"/>
  <c r="F96" i="8"/>
  <c r="Z96" i="8"/>
  <c r="O96" i="8"/>
  <c r="D96" i="8"/>
  <c r="W96" i="8"/>
  <c r="L96" i="8"/>
  <c r="B96" i="8"/>
  <c r="AE96" i="8"/>
  <c r="T96" i="8"/>
  <c r="J96" i="8"/>
  <c r="AB96" i="8"/>
  <c r="R96" i="8"/>
  <c r="G96" i="8"/>
  <c r="AD97" i="8" l="1"/>
  <c r="Z97" i="8"/>
  <c r="V97" i="8"/>
  <c r="R97" i="8"/>
  <c r="N97" i="8"/>
  <c r="J97" i="8"/>
  <c r="F97" i="8"/>
  <c r="B97" i="8"/>
  <c r="AE97" i="8"/>
  <c r="Y97" i="8"/>
  <c r="T97" i="8"/>
  <c r="O97" i="8"/>
  <c r="I97" i="8"/>
  <c r="D97" i="8"/>
  <c r="AB97" i="8"/>
  <c r="W97" i="8"/>
  <c r="Q97" i="8"/>
  <c r="L97" i="8"/>
  <c r="G97" i="8"/>
  <c r="AA97" i="8"/>
  <c r="P97" i="8"/>
  <c r="E97" i="8"/>
  <c r="X97" i="8"/>
  <c r="M97" i="8"/>
  <c r="C97" i="8"/>
  <c r="A98" i="8"/>
  <c r="U97" i="8"/>
  <c r="K97" i="8"/>
  <c r="AC97" i="8"/>
  <c r="S97" i="8"/>
  <c r="H97" i="8"/>
  <c r="AE98" i="8" l="1"/>
  <c r="AA98" i="8"/>
  <c r="W98" i="8"/>
  <c r="S98" i="8"/>
  <c r="O98" i="8"/>
  <c r="K98" i="8"/>
  <c r="G98" i="8"/>
  <c r="C98" i="8"/>
  <c r="A99" i="8"/>
  <c r="Z98" i="8"/>
  <c r="U98" i="8"/>
  <c r="P98" i="8"/>
  <c r="J98" i="8"/>
  <c r="E98" i="8"/>
  <c r="AC98" i="8"/>
  <c r="X98" i="8"/>
  <c r="R98" i="8"/>
  <c r="M98" i="8"/>
  <c r="H98" i="8"/>
  <c r="B98" i="8"/>
  <c r="AB98" i="8"/>
  <c r="Q98" i="8"/>
  <c r="F98" i="8"/>
  <c r="Y98" i="8"/>
  <c r="N98" i="8"/>
  <c r="D98" i="8"/>
  <c r="V98" i="8"/>
  <c r="L98" i="8"/>
  <c r="AD98" i="8"/>
  <c r="T98" i="8"/>
  <c r="I98" i="8"/>
  <c r="A100" i="8" l="1"/>
  <c r="AB99" i="8"/>
  <c r="X99" i="8"/>
  <c r="T99" i="8"/>
  <c r="P99" i="8"/>
  <c r="L99" i="8"/>
  <c r="H99" i="8"/>
  <c r="D99" i="8"/>
  <c r="AA99" i="8"/>
  <c r="V99" i="8"/>
  <c r="Q99" i="8"/>
  <c r="K99" i="8"/>
  <c r="F99" i="8"/>
  <c r="AD99" i="8"/>
  <c r="Y99" i="8"/>
  <c r="S99" i="8"/>
  <c r="N99" i="8"/>
  <c r="I99" i="8"/>
  <c r="C99" i="8"/>
  <c r="AC99" i="8"/>
  <c r="R99" i="8"/>
  <c r="G99" i="8"/>
  <c r="Z99" i="8"/>
  <c r="O99" i="8"/>
  <c r="E99" i="8"/>
  <c r="W99" i="8"/>
  <c r="M99" i="8"/>
  <c r="B99" i="8"/>
  <c r="AE99" i="8"/>
  <c r="U99" i="8"/>
  <c r="J99" i="8"/>
  <c r="AC100" i="8" l="1"/>
  <c r="Y100" i="8"/>
  <c r="U100" i="8"/>
  <c r="Q100" i="8"/>
  <c r="M100" i="8"/>
  <c r="I100" i="8"/>
  <c r="E100" i="8"/>
  <c r="AB100" i="8"/>
  <c r="W100" i="8"/>
  <c r="R100" i="8"/>
  <c r="L100" i="8"/>
  <c r="G100" i="8"/>
  <c r="B100" i="8"/>
  <c r="AE100" i="8"/>
  <c r="Z100" i="8"/>
  <c r="T100" i="8"/>
  <c r="O100" i="8"/>
  <c r="J100" i="8"/>
  <c r="D100" i="8"/>
  <c r="AD100" i="8"/>
  <c r="S100" i="8"/>
  <c r="H100" i="8"/>
  <c r="AA100" i="8"/>
  <c r="P100" i="8"/>
  <c r="F100" i="8"/>
  <c r="X100" i="8"/>
  <c r="N100" i="8"/>
  <c r="C100" i="8"/>
  <c r="A101" i="8"/>
  <c r="V100" i="8"/>
  <c r="K100" i="8"/>
  <c r="AD101" i="8" l="1"/>
  <c r="Z101" i="8"/>
  <c r="V101" i="8"/>
  <c r="R101" i="8"/>
  <c r="N101" i="8"/>
  <c r="J101" i="8"/>
  <c r="F101" i="8"/>
  <c r="B101" i="8"/>
  <c r="AC101" i="8"/>
  <c r="X101" i="8"/>
  <c r="S101" i="8"/>
  <c r="M101" i="8"/>
  <c r="H101" i="8"/>
  <c r="C101" i="8"/>
  <c r="A102" i="8"/>
  <c r="AA101" i="8"/>
  <c r="U101" i="8"/>
  <c r="P101" i="8"/>
  <c r="K101" i="8"/>
  <c r="E101" i="8"/>
  <c r="AE101" i="8"/>
  <c r="T101" i="8"/>
  <c r="I101" i="8"/>
  <c r="AB101" i="8"/>
  <c r="Q101" i="8"/>
  <c r="G101" i="8"/>
  <c r="Y101" i="8"/>
  <c r="O101" i="8"/>
  <c r="D101" i="8"/>
  <c r="W101" i="8"/>
  <c r="L101" i="8"/>
  <c r="AE102" i="8" l="1"/>
  <c r="AA102" i="8"/>
  <c r="W102" i="8"/>
  <c r="S102" i="8"/>
  <c r="O102" i="8"/>
  <c r="K102" i="8"/>
  <c r="G102" i="8"/>
  <c r="C102" i="8"/>
  <c r="AD102" i="8"/>
  <c r="Y102" i="8"/>
  <c r="T102" i="8"/>
  <c r="N102" i="8"/>
  <c r="I102" i="8"/>
  <c r="D102" i="8"/>
  <c r="AB102" i="8"/>
  <c r="V102" i="8"/>
  <c r="Q102" i="8"/>
  <c r="L102" i="8"/>
  <c r="F102" i="8"/>
  <c r="A103" i="8"/>
  <c r="U102" i="8"/>
  <c r="J102" i="8"/>
  <c r="AC102" i="8"/>
  <c r="R102" i="8"/>
  <c r="H102" i="8"/>
  <c r="Z102" i="8"/>
  <c r="P102" i="8"/>
  <c r="E102" i="8"/>
  <c r="X102" i="8"/>
  <c r="M102" i="8"/>
  <c r="B102" i="8"/>
  <c r="A104" i="8" l="1"/>
  <c r="AB103" i="8"/>
  <c r="X103" i="8"/>
  <c r="T103" i="8"/>
  <c r="P103" i="8"/>
  <c r="L103" i="8"/>
  <c r="H103" i="8"/>
  <c r="D103" i="8"/>
  <c r="AE103" i="8"/>
  <c r="Z103" i="8"/>
  <c r="U103" i="8"/>
  <c r="O103" i="8"/>
  <c r="J103" i="8"/>
  <c r="E103" i="8"/>
  <c r="AC103" i="8"/>
  <c r="W103" i="8"/>
  <c r="R103" i="8"/>
  <c r="M103" i="8"/>
  <c r="G103" i="8"/>
  <c r="B103" i="8"/>
  <c r="V103" i="8"/>
  <c r="K103" i="8"/>
  <c r="AD103" i="8"/>
  <c r="S103" i="8"/>
  <c r="I103" i="8"/>
  <c r="AA103" i="8"/>
  <c r="Q103" i="8"/>
  <c r="F103" i="8"/>
  <c r="Y103" i="8"/>
  <c r="N103" i="8"/>
  <c r="C103" i="8"/>
  <c r="AC104" i="8" l="1"/>
  <c r="Y104" i="8"/>
  <c r="U104" i="8"/>
  <c r="Q104" i="8"/>
  <c r="M104" i="8"/>
  <c r="I104" i="8"/>
  <c r="E104" i="8"/>
  <c r="A105" i="8"/>
  <c r="AA104" i="8"/>
  <c r="V104" i="8"/>
  <c r="P104" i="8"/>
  <c r="K104" i="8"/>
  <c r="F104" i="8"/>
  <c r="AD104" i="8"/>
  <c r="X104" i="8"/>
  <c r="S104" i="8"/>
  <c r="N104" i="8"/>
  <c r="H104" i="8"/>
  <c r="C104" i="8"/>
  <c r="W104" i="8"/>
  <c r="L104" i="8"/>
  <c r="B104" i="8"/>
  <c r="AE104" i="8"/>
  <c r="T104" i="8"/>
  <c r="J104" i="8"/>
  <c r="AB104" i="8"/>
  <c r="R104" i="8"/>
  <c r="G104" i="8"/>
  <c r="Z104" i="8"/>
  <c r="O104" i="8"/>
  <c r="D104" i="8"/>
  <c r="AD105" i="8" l="1"/>
  <c r="Z105" i="8"/>
  <c r="V105" i="8"/>
  <c r="R105" i="8"/>
  <c r="N105" i="8"/>
  <c r="J105" i="8"/>
  <c r="F105" i="8"/>
  <c r="B105" i="8"/>
  <c r="AB105" i="8"/>
  <c r="W105" i="8"/>
  <c r="Q105" i="8"/>
  <c r="L105" i="8"/>
  <c r="G105" i="8"/>
  <c r="AE105" i="8"/>
  <c r="Y105" i="8"/>
  <c r="T105" i="8"/>
  <c r="O105" i="8"/>
  <c r="I105" i="8"/>
  <c r="D105" i="8"/>
  <c r="X105" i="8"/>
  <c r="M105" i="8"/>
  <c r="C105" i="8"/>
  <c r="A106" i="8"/>
  <c r="U105" i="8"/>
  <c r="K105" i="8"/>
  <c r="AC105" i="8"/>
  <c r="S105" i="8"/>
  <c r="H105" i="8"/>
  <c r="AA105" i="8"/>
  <c r="P105" i="8"/>
  <c r="E105" i="8"/>
  <c r="AE106" i="8" l="1"/>
  <c r="AA106" i="8"/>
  <c r="W106" i="8"/>
  <c r="S106" i="8"/>
  <c r="O106" i="8"/>
  <c r="K106" i="8"/>
  <c r="G106" i="8"/>
  <c r="C106" i="8"/>
  <c r="AC106" i="8"/>
  <c r="X106" i="8"/>
  <c r="R106" i="8"/>
  <c r="M106" i="8"/>
  <c r="H106" i="8"/>
  <c r="B106" i="8"/>
  <c r="A107" i="8"/>
  <c r="Z106" i="8"/>
  <c r="U106" i="8"/>
  <c r="P106" i="8"/>
  <c r="J106" i="8"/>
  <c r="E106" i="8"/>
  <c r="Y106" i="8"/>
  <c r="N106" i="8"/>
  <c r="D106" i="8"/>
  <c r="V106" i="8"/>
  <c r="L106" i="8"/>
  <c r="AD106" i="8"/>
  <c r="T106" i="8"/>
  <c r="I106" i="8"/>
  <c r="AB106" i="8"/>
  <c r="Q106" i="8"/>
  <c r="F106" i="8"/>
  <c r="A108" i="8" l="1"/>
  <c r="AB107" i="8"/>
  <c r="X107" i="8"/>
  <c r="T107" i="8"/>
  <c r="P107" i="8"/>
  <c r="L107" i="8"/>
  <c r="H107" i="8"/>
  <c r="D107" i="8"/>
  <c r="AD107" i="8"/>
  <c r="Y107" i="8"/>
  <c r="S107" i="8"/>
  <c r="N107" i="8"/>
  <c r="I107" i="8"/>
  <c r="C107" i="8"/>
  <c r="AA107" i="8"/>
  <c r="V107" i="8"/>
  <c r="Q107" i="8"/>
  <c r="K107" i="8"/>
  <c r="F107" i="8"/>
  <c r="Z107" i="8"/>
  <c r="O107" i="8"/>
  <c r="E107" i="8"/>
  <c r="W107" i="8"/>
  <c r="M107" i="8"/>
  <c r="B107" i="8"/>
  <c r="AE107" i="8"/>
  <c r="U107" i="8"/>
  <c r="J107" i="8"/>
  <c r="AC107" i="8"/>
  <c r="R107" i="8"/>
  <c r="G107" i="8"/>
  <c r="AC108" i="8" l="1"/>
  <c r="Y108" i="8"/>
  <c r="U108" i="8"/>
  <c r="Q108" i="8"/>
  <c r="M108" i="8"/>
  <c r="I108" i="8"/>
  <c r="E108" i="8"/>
  <c r="AE108" i="8"/>
  <c r="Z108" i="8"/>
  <c r="T108" i="8"/>
  <c r="O108" i="8"/>
  <c r="J108" i="8"/>
  <c r="D108" i="8"/>
  <c r="AB108" i="8"/>
  <c r="W108" i="8"/>
  <c r="R108" i="8"/>
  <c r="L108" i="8"/>
  <c r="G108" i="8"/>
  <c r="B108" i="8"/>
  <c r="A109" i="8"/>
  <c r="AA108" i="8"/>
  <c r="P108" i="8"/>
  <c r="F108" i="8"/>
  <c r="X108" i="8"/>
  <c r="N108" i="8"/>
  <c r="C108" i="8"/>
  <c r="V108" i="8"/>
  <c r="K108" i="8"/>
  <c r="AD108" i="8"/>
  <c r="S108" i="8"/>
  <c r="H108" i="8"/>
  <c r="AD109" i="8" l="1"/>
  <c r="Z109" i="8"/>
  <c r="V109" i="8"/>
  <c r="R109" i="8"/>
  <c r="N109" i="8"/>
  <c r="J109" i="8"/>
  <c r="F109" i="8"/>
  <c r="B109" i="8"/>
  <c r="A110" i="8"/>
  <c r="AA109" i="8"/>
  <c r="U109" i="8"/>
  <c r="P109" i="8"/>
  <c r="K109" i="8"/>
  <c r="E109" i="8"/>
  <c r="AC109" i="8"/>
  <c r="X109" i="8"/>
  <c r="S109" i="8"/>
  <c r="M109" i="8"/>
  <c r="H109" i="8"/>
  <c r="C109" i="8"/>
  <c r="AB109" i="8"/>
  <c r="W109" i="8"/>
  <c r="Q109" i="8"/>
  <c r="L109" i="8"/>
  <c r="G109" i="8"/>
  <c r="O109" i="8"/>
  <c r="AE109" i="8"/>
  <c r="I109" i="8"/>
  <c r="Y109" i="8"/>
  <c r="D109" i="8"/>
  <c r="T109" i="8"/>
  <c r="AE110" i="8" l="1"/>
  <c r="AA110" i="8"/>
  <c r="W110" i="8"/>
  <c r="S110" i="8"/>
  <c r="O110" i="8"/>
  <c r="K110" i="8"/>
  <c r="G110" i="8"/>
  <c r="C110" i="8"/>
  <c r="AB110" i="8"/>
  <c r="V110" i="8"/>
  <c r="Q110" i="8"/>
  <c r="L110" i="8"/>
  <c r="F110" i="8"/>
  <c r="AD110" i="8"/>
  <c r="Y110" i="8"/>
  <c r="T110" i="8"/>
  <c r="N110" i="8"/>
  <c r="I110" i="8"/>
  <c r="D110" i="8"/>
  <c r="AC110" i="8"/>
  <c r="X110" i="8"/>
  <c r="R110" i="8"/>
  <c r="M110" i="8"/>
  <c r="H110" i="8"/>
  <c r="B110" i="8"/>
  <c r="Z110" i="8"/>
  <c r="E110" i="8"/>
  <c r="U110" i="8"/>
  <c r="P110" i="8"/>
  <c r="A111" i="8"/>
  <c r="J110" i="8"/>
  <c r="A112" i="8" l="1"/>
  <c r="AB111" i="8"/>
  <c r="X111" i="8"/>
  <c r="T111" i="8"/>
  <c r="P111" i="8"/>
  <c r="L111" i="8"/>
  <c r="H111" i="8"/>
  <c r="D111" i="8"/>
  <c r="AC111" i="8"/>
  <c r="W111" i="8"/>
  <c r="R111" i="8"/>
  <c r="M111" i="8"/>
  <c r="G111" i="8"/>
  <c r="B111" i="8"/>
  <c r="AE111" i="8"/>
  <c r="Z111" i="8"/>
  <c r="U111" i="8"/>
  <c r="O111" i="8"/>
  <c r="J111" i="8"/>
  <c r="E111" i="8"/>
  <c r="AD111" i="8"/>
  <c r="Y111" i="8"/>
  <c r="S111" i="8"/>
  <c r="N111" i="8"/>
  <c r="I111" i="8"/>
  <c r="C111" i="8"/>
  <c r="Q111" i="8"/>
  <c r="K111" i="8"/>
  <c r="AA111" i="8"/>
  <c r="F111" i="8"/>
  <c r="V111" i="8"/>
  <c r="AC112" i="8" l="1"/>
  <c r="Y112" i="8"/>
  <c r="U112" i="8"/>
  <c r="Q112" i="8"/>
  <c r="M112" i="8"/>
  <c r="I112" i="8"/>
  <c r="E112" i="8"/>
  <c r="AD112" i="8"/>
  <c r="X112" i="8"/>
  <c r="S112" i="8"/>
  <c r="N112" i="8"/>
  <c r="H112" i="8"/>
  <c r="C112" i="8"/>
  <c r="A113" i="8"/>
  <c r="AA112" i="8"/>
  <c r="V112" i="8"/>
  <c r="P112" i="8"/>
  <c r="K112" i="8"/>
  <c r="F112" i="8"/>
  <c r="AE112" i="8"/>
  <c r="Z112" i="8"/>
  <c r="T112" i="8"/>
  <c r="O112" i="8"/>
  <c r="J112" i="8"/>
  <c r="D112" i="8"/>
  <c r="AB112" i="8"/>
  <c r="G112" i="8"/>
  <c r="W112" i="8"/>
  <c r="B112" i="8"/>
  <c r="R112" i="8"/>
  <c r="L112" i="8"/>
  <c r="AD113" i="8" l="1"/>
  <c r="Z113" i="8"/>
  <c r="V113" i="8"/>
  <c r="R113" i="8"/>
  <c r="N113" i="8"/>
  <c r="J113" i="8"/>
  <c r="F113" i="8"/>
  <c r="B113" i="8"/>
  <c r="AE113" i="8"/>
  <c r="Y113" i="8"/>
  <c r="T113" i="8"/>
  <c r="O113" i="8"/>
  <c r="I113" i="8"/>
  <c r="D113" i="8"/>
  <c r="AB113" i="8"/>
  <c r="W113" i="8"/>
  <c r="Q113" i="8"/>
  <c r="L113" i="8"/>
  <c r="G113" i="8"/>
  <c r="A114" i="8"/>
  <c r="AA113" i="8"/>
  <c r="U113" i="8"/>
  <c r="P113" i="8"/>
  <c r="K113" i="8"/>
  <c r="E113" i="8"/>
  <c r="S113" i="8"/>
  <c r="M113" i="8"/>
  <c r="AC113" i="8"/>
  <c r="H113" i="8"/>
  <c r="X113" i="8"/>
  <c r="C113" i="8"/>
  <c r="AE114" i="8" l="1"/>
  <c r="AA114" i="8"/>
  <c r="W114" i="8"/>
  <c r="S114" i="8"/>
  <c r="O114" i="8"/>
  <c r="K114" i="8"/>
  <c r="G114" i="8"/>
  <c r="C114" i="8"/>
  <c r="A115" i="8"/>
  <c r="Z114" i="8"/>
  <c r="U114" i="8"/>
  <c r="P114" i="8"/>
  <c r="J114" i="8"/>
  <c r="E114" i="8"/>
  <c r="AC114" i="8"/>
  <c r="X114" i="8"/>
  <c r="R114" i="8"/>
  <c r="M114" i="8"/>
  <c r="H114" i="8"/>
  <c r="B114" i="8"/>
  <c r="AB114" i="8"/>
  <c r="V114" i="8"/>
  <c r="Q114" i="8"/>
  <c r="L114" i="8"/>
  <c r="F114" i="8"/>
  <c r="AD114" i="8"/>
  <c r="I114" i="8"/>
  <c r="Y114" i="8"/>
  <c r="D114" i="8"/>
  <c r="T114" i="8"/>
  <c r="N114" i="8"/>
  <c r="A116" i="8" l="1"/>
  <c r="AB115" i="8"/>
  <c r="X115" i="8"/>
  <c r="T115" i="8"/>
  <c r="P115" i="8"/>
  <c r="L115" i="8"/>
  <c r="H115" i="8"/>
  <c r="D115" i="8"/>
  <c r="AA115" i="8"/>
  <c r="V115" i="8"/>
  <c r="Q115" i="8"/>
  <c r="K115" i="8"/>
  <c r="F115" i="8"/>
  <c r="AD115" i="8"/>
  <c r="Y115" i="8"/>
  <c r="S115" i="8"/>
  <c r="N115" i="8"/>
  <c r="I115" i="8"/>
  <c r="C115" i="8"/>
  <c r="AC115" i="8"/>
  <c r="W115" i="8"/>
  <c r="R115" i="8"/>
  <c r="M115" i="8"/>
  <c r="G115" i="8"/>
  <c r="B115" i="8"/>
  <c r="U115" i="8"/>
  <c r="O115" i="8"/>
  <c r="AE115" i="8"/>
  <c r="J115" i="8"/>
  <c r="Z115" i="8"/>
  <c r="E115" i="8"/>
  <c r="AC116" i="8" l="1"/>
  <c r="Y116" i="8"/>
  <c r="U116" i="8"/>
  <c r="Q116" i="8"/>
  <c r="M116" i="8"/>
  <c r="I116" i="8"/>
  <c r="E116" i="8"/>
  <c r="AB116" i="8"/>
  <c r="W116" i="8"/>
  <c r="R116" i="8"/>
  <c r="L116" i="8"/>
  <c r="G116" i="8"/>
  <c r="B116" i="8"/>
  <c r="AE116" i="8"/>
  <c r="Z116" i="8"/>
  <c r="T116" i="8"/>
  <c r="O116" i="8"/>
  <c r="J116" i="8"/>
  <c r="D116" i="8"/>
  <c r="AD116" i="8"/>
  <c r="X116" i="8"/>
  <c r="S116" i="8"/>
  <c r="N116" i="8"/>
  <c r="H116" i="8"/>
  <c r="C116" i="8"/>
  <c r="A117" i="8"/>
  <c r="K116" i="8"/>
  <c r="AA116" i="8"/>
  <c r="F116" i="8"/>
  <c r="V116" i="8"/>
  <c r="P116" i="8"/>
  <c r="AD117" i="8" l="1"/>
  <c r="Z117" i="8"/>
  <c r="V117" i="8"/>
  <c r="R117" i="8"/>
  <c r="N117" i="8"/>
  <c r="J117" i="8"/>
  <c r="F117" i="8"/>
  <c r="B117" i="8"/>
  <c r="AC117" i="8"/>
  <c r="X117" i="8"/>
  <c r="S117" i="8"/>
  <c r="M117" i="8"/>
  <c r="H117" i="8"/>
  <c r="C117" i="8"/>
  <c r="A118" i="8"/>
  <c r="AA117" i="8"/>
  <c r="U117" i="8"/>
  <c r="P117" i="8"/>
  <c r="K117" i="8"/>
  <c r="E117" i="8"/>
  <c r="AE117" i="8"/>
  <c r="Y117" i="8"/>
  <c r="T117" i="8"/>
  <c r="O117" i="8"/>
  <c r="I117" i="8"/>
  <c r="D117" i="8"/>
  <c r="W117" i="8"/>
  <c r="Q117" i="8"/>
  <c r="L117" i="8"/>
  <c r="AB117" i="8"/>
  <c r="G117" i="8"/>
  <c r="AE118" i="8" l="1"/>
  <c r="AA118" i="8"/>
  <c r="W118" i="8"/>
  <c r="S118" i="8"/>
  <c r="O118" i="8"/>
  <c r="K118" i="8"/>
  <c r="G118" i="8"/>
  <c r="C118" i="8"/>
  <c r="AD118" i="8"/>
  <c r="Y118" i="8"/>
  <c r="T118" i="8"/>
  <c r="N118" i="8"/>
  <c r="I118" i="8"/>
  <c r="D118" i="8"/>
  <c r="AB118" i="8"/>
  <c r="V118" i="8"/>
  <c r="Q118" i="8"/>
  <c r="L118" i="8"/>
  <c r="F118" i="8"/>
  <c r="A119" i="8"/>
  <c r="Z118" i="8"/>
  <c r="U118" i="8"/>
  <c r="P118" i="8"/>
  <c r="J118" i="8"/>
  <c r="E118" i="8"/>
  <c r="M118" i="8"/>
  <c r="AC118" i="8"/>
  <c r="H118" i="8"/>
  <c r="X118" i="8"/>
  <c r="B118" i="8"/>
  <c r="R118" i="8"/>
  <c r="A120" i="8" l="1"/>
  <c r="AB119" i="8"/>
  <c r="X119" i="8"/>
  <c r="T119" i="8"/>
  <c r="P119" i="8"/>
  <c r="L119" i="8"/>
  <c r="H119" i="8"/>
  <c r="D119" i="8"/>
  <c r="AE119" i="8"/>
  <c r="Z119" i="8"/>
  <c r="U119" i="8"/>
  <c r="O119" i="8"/>
  <c r="J119" i="8"/>
  <c r="E119" i="8"/>
  <c r="AC119" i="8"/>
  <c r="W119" i="8"/>
  <c r="R119" i="8"/>
  <c r="M119" i="8"/>
  <c r="G119" i="8"/>
  <c r="B119" i="8"/>
  <c r="AA119" i="8"/>
  <c r="V119" i="8"/>
  <c r="Q119" i="8"/>
  <c r="K119" i="8"/>
  <c r="F119" i="8"/>
  <c r="Y119" i="8"/>
  <c r="C119" i="8"/>
  <c r="S119" i="8"/>
  <c r="N119" i="8"/>
  <c r="AD119" i="8"/>
  <c r="I119" i="8"/>
  <c r="AC120" i="8" l="1"/>
  <c r="Y120" i="8"/>
  <c r="U120" i="8"/>
  <c r="Q120" i="8"/>
  <c r="M120" i="8"/>
  <c r="I120" i="8"/>
  <c r="E120" i="8"/>
  <c r="A121" i="8"/>
  <c r="AA120" i="8"/>
  <c r="V120" i="8"/>
  <c r="P120" i="8"/>
  <c r="K120" i="8"/>
  <c r="F120" i="8"/>
  <c r="AD120" i="8"/>
  <c r="X120" i="8"/>
  <c r="S120" i="8"/>
  <c r="N120" i="8"/>
  <c r="H120" i="8"/>
  <c r="C120" i="8"/>
  <c r="AB120" i="8"/>
  <c r="W120" i="8"/>
  <c r="R120" i="8"/>
  <c r="L120" i="8"/>
  <c r="G120" i="8"/>
  <c r="B120" i="8"/>
  <c r="O120" i="8"/>
  <c r="AE120" i="8"/>
  <c r="J120" i="8"/>
  <c r="Z120" i="8"/>
  <c r="D120" i="8"/>
  <c r="T120" i="8"/>
  <c r="AD121" i="8" l="1"/>
  <c r="Z121" i="8"/>
  <c r="V121" i="8"/>
  <c r="R121" i="8"/>
  <c r="N121" i="8"/>
  <c r="J121" i="8"/>
  <c r="F121" i="8"/>
  <c r="B121" i="8"/>
  <c r="AB121" i="8"/>
  <c r="W121" i="8"/>
  <c r="Q121" i="8"/>
  <c r="L121" i="8"/>
  <c r="G121" i="8"/>
  <c r="AE121" i="8"/>
  <c r="Y121" i="8"/>
  <c r="T121" i="8"/>
  <c r="O121" i="8"/>
  <c r="I121" i="8"/>
  <c r="D121" i="8"/>
  <c r="AC121" i="8"/>
  <c r="X121" i="8"/>
  <c r="S121" i="8"/>
  <c r="M121" i="8"/>
  <c r="H121" i="8"/>
  <c r="C121" i="8"/>
  <c r="AA121" i="8"/>
  <c r="E121" i="8"/>
  <c r="U121" i="8"/>
  <c r="P121" i="8"/>
  <c r="A122" i="8"/>
  <c r="K121" i="8"/>
  <c r="AE122" i="8" l="1"/>
  <c r="AA122" i="8"/>
  <c r="W122" i="8"/>
  <c r="S122" i="8"/>
  <c r="O122" i="8"/>
  <c r="K122" i="8"/>
  <c r="G122" i="8"/>
  <c r="C122" i="8"/>
  <c r="AC122" i="8"/>
  <c r="X122" i="8"/>
  <c r="R122" i="8"/>
  <c r="M122" i="8"/>
  <c r="H122" i="8"/>
  <c r="B122" i="8"/>
  <c r="A123" i="8"/>
  <c r="Z122" i="8"/>
  <c r="U122" i="8"/>
  <c r="P122" i="8"/>
  <c r="J122" i="8"/>
  <c r="E122" i="8"/>
  <c r="AD122" i="8"/>
  <c r="Y122" i="8"/>
  <c r="T122" i="8"/>
  <c r="N122" i="8"/>
  <c r="I122" i="8"/>
  <c r="D122" i="8"/>
  <c r="Q122" i="8"/>
  <c r="L122" i="8"/>
  <c r="AB122" i="8"/>
  <c r="F122" i="8"/>
  <c r="V122" i="8"/>
  <c r="A124" i="8" l="1"/>
  <c r="AB123" i="8"/>
  <c r="X123" i="8"/>
  <c r="T123" i="8"/>
  <c r="P123" i="8"/>
  <c r="L123" i="8"/>
  <c r="H123" i="8"/>
  <c r="D123" i="8"/>
  <c r="AD123" i="8"/>
  <c r="Y123" i="8"/>
  <c r="S123" i="8"/>
  <c r="N123" i="8"/>
  <c r="I123" i="8"/>
  <c r="C123" i="8"/>
  <c r="AA123" i="8"/>
  <c r="V123" i="8"/>
  <c r="Q123" i="8"/>
  <c r="K123" i="8"/>
  <c r="F123" i="8"/>
  <c r="AE123" i="8"/>
  <c r="Z123" i="8"/>
  <c r="U123" i="8"/>
  <c r="O123" i="8"/>
  <c r="J123" i="8"/>
  <c r="E123" i="8"/>
  <c r="AC123" i="8"/>
  <c r="G123" i="8"/>
  <c r="W123" i="8"/>
  <c r="B123" i="8"/>
  <c r="R123" i="8"/>
  <c r="M123" i="8"/>
  <c r="AC124" i="8" l="1"/>
  <c r="Y124" i="8"/>
  <c r="U124" i="8"/>
  <c r="Q124" i="8"/>
  <c r="M124" i="8"/>
  <c r="I124" i="8"/>
  <c r="E124" i="8"/>
  <c r="AE124" i="8"/>
  <c r="Z124" i="8"/>
  <c r="T124" i="8"/>
  <c r="O124" i="8"/>
  <c r="J124" i="8"/>
  <c r="D124" i="8"/>
  <c r="AB124" i="8"/>
  <c r="W124" i="8"/>
  <c r="R124" i="8"/>
  <c r="L124" i="8"/>
  <c r="G124" i="8"/>
  <c r="B124" i="8"/>
  <c r="A125" i="8"/>
  <c r="AA124" i="8"/>
  <c r="V124" i="8"/>
  <c r="P124" i="8"/>
  <c r="K124" i="8"/>
  <c r="F124" i="8"/>
  <c r="S124" i="8"/>
  <c r="N124" i="8"/>
  <c r="AD124" i="8"/>
  <c r="H124" i="8"/>
  <c r="X124" i="8"/>
  <c r="C124" i="8"/>
  <c r="AD125" i="8" l="1"/>
  <c r="Z125" i="8"/>
  <c r="V125" i="8"/>
  <c r="R125" i="8"/>
  <c r="N125" i="8"/>
  <c r="J125" i="8"/>
  <c r="F125" i="8"/>
  <c r="B125" i="8"/>
  <c r="A126" i="8"/>
  <c r="AA125" i="8"/>
  <c r="U125" i="8"/>
  <c r="P125" i="8"/>
  <c r="K125" i="8"/>
  <c r="E125" i="8"/>
  <c r="AC125" i="8"/>
  <c r="X125" i="8"/>
  <c r="S125" i="8"/>
  <c r="M125" i="8"/>
  <c r="H125" i="8"/>
  <c r="C125" i="8"/>
  <c r="AB125" i="8"/>
  <c r="W125" i="8"/>
  <c r="Q125" i="8"/>
  <c r="L125" i="8"/>
  <c r="G125" i="8"/>
  <c r="AE125" i="8"/>
  <c r="I125" i="8"/>
  <c r="Y125" i="8"/>
  <c r="D125" i="8"/>
  <c r="T125" i="8"/>
  <c r="O125" i="8"/>
  <c r="AE126" i="8" l="1"/>
  <c r="AA126" i="8"/>
  <c r="W126" i="8"/>
  <c r="S126" i="8"/>
  <c r="O126" i="8"/>
  <c r="K126" i="8"/>
  <c r="G126" i="8"/>
  <c r="C126" i="8"/>
  <c r="AB126" i="8"/>
  <c r="V126" i="8"/>
  <c r="Q126" i="8"/>
  <c r="L126" i="8"/>
  <c r="F126" i="8"/>
  <c r="AD126" i="8"/>
  <c r="Y126" i="8"/>
  <c r="T126" i="8"/>
  <c r="N126" i="8"/>
  <c r="I126" i="8"/>
  <c r="D126" i="8"/>
  <c r="AC126" i="8"/>
  <c r="X126" i="8"/>
  <c r="R126" i="8"/>
  <c r="M126" i="8"/>
  <c r="H126" i="8"/>
  <c r="B126" i="8"/>
  <c r="U126" i="8"/>
  <c r="P126" i="8"/>
  <c r="A127" i="8"/>
  <c r="J126" i="8"/>
  <c r="Z126" i="8"/>
  <c r="E126" i="8"/>
  <c r="A128" i="8" l="1"/>
  <c r="AB127" i="8"/>
  <c r="X127" i="8"/>
  <c r="T127" i="8"/>
  <c r="P127" i="8"/>
  <c r="L127" i="8"/>
  <c r="H127" i="8"/>
  <c r="D127" i="8"/>
  <c r="AA127" i="8"/>
  <c r="V127" i="8"/>
  <c r="Q127" i="8"/>
  <c r="K127" i="8"/>
  <c r="F127" i="8"/>
  <c r="AD127" i="8"/>
  <c r="W127" i="8"/>
  <c r="O127" i="8"/>
  <c r="I127" i="8"/>
  <c r="B127" i="8"/>
  <c r="Z127" i="8"/>
  <c r="S127" i="8"/>
  <c r="M127" i="8"/>
  <c r="E127" i="8"/>
  <c r="AE127" i="8"/>
  <c r="Y127" i="8"/>
  <c r="R127" i="8"/>
  <c r="J127" i="8"/>
  <c r="C127" i="8"/>
  <c r="N127" i="8"/>
  <c r="G127" i="8"/>
  <c r="AC127" i="8"/>
  <c r="U127" i="8"/>
  <c r="AC128" i="8" l="1"/>
  <c r="Y128" i="8"/>
  <c r="U128" i="8"/>
  <c r="Q128" i="8"/>
  <c r="M128" i="8"/>
  <c r="I128" i="8"/>
  <c r="E128" i="8"/>
  <c r="AB128" i="8"/>
  <c r="W128" i="8"/>
  <c r="R128" i="8"/>
  <c r="L128" i="8"/>
  <c r="G128" i="8"/>
  <c r="B128" i="8"/>
  <c r="AA128" i="8"/>
  <c r="T128" i="8"/>
  <c r="N128" i="8"/>
  <c r="F128" i="8"/>
  <c r="AE128" i="8"/>
  <c r="X128" i="8"/>
  <c r="P128" i="8"/>
  <c r="J128" i="8"/>
  <c r="C128" i="8"/>
  <c r="AD128" i="8"/>
  <c r="V128" i="8"/>
  <c r="O128" i="8"/>
  <c r="H128" i="8"/>
  <c r="K128" i="8"/>
  <c r="A129" i="8"/>
  <c r="D128" i="8"/>
  <c r="Z128" i="8"/>
  <c r="S128" i="8"/>
  <c r="AD129" i="8" l="1"/>
  <c r="Z129" i="8"/>
  <c r="V129" i="8"/>
  <c r="R129" i="8"/>
  <c r="N129" i="8"/>
  <c r="J129" i="8"/>
  <c r="F129" i="8"/>
  <c r="B129" i="8"/>
  <c r="AC129" i="8"/>
  <c r="X129" i="8"/>
  <c r="S129" i="8"/>
  <c r="M129" i="8"/>
  <c r="H129" i="8"/>
  <c r="C129" i="8"/>
  <c r="A130" i="8"/>
  <c r="Y129" i="8"/>
  <c r="Q129" i="8"/>
  <c r="K129" i="8"/>
  <c r="D129" i="8"/>
  <c r="AB129" i="8"/>
  <c r="U129" i="8"/>
  <c r="O129" i="8"/>
  <c r="G129" i="8"/>
  <c r="AA129" i="8"/>
  <c r="T129" i="8"/>
  <c r="L129" i="8"/>
  <c r="E129" i="8"/>
  <c r="I129" i="8"/>
  <c r="AE129" i="8"/>
  <c r="W129" i="8"/>
  <c r="P129" i="8"/>
  <c r="AE130" i="8" l="1"/>
  <c r="AA130" i="8"/>
  <c r="W130" i="8"/>
  <c r="S130" i="8"/>
  <c r="O130" i="8"/>
  <c r="K130" i="8"/>
  <c r="G130" i="8"/>
  <c r="C130" i="8"/>
  <c r="AD130" i="8"/>
  <c r="Y130" i="8"/>
  <c r="T130" i="8"/>
  <c r="N130" i="8"/>
  <c r="I130" i="8"/>
  <c r="D130" i="8"/>
  <c r="AC130" i="8"/>
  <c r="V130" i="8"/>
  <c r="P130" i="8"/>
  <c r="H130" i="8"/>
  <c r="Z130" i="8"/>
  <c r="R130" i="8"/>
  <c r="L130" i="8"/>
  <c r="E130" i="8"/>
  <c r="X130" i="8"/>
  <c r="Q130" i="8"/>
  <c r="J130" i="8"/>
  <c r="B130" i="8"/>
  <c r="F130" i="8"/>
  <c r="AB130" i="8"/>
  <c r="U130" i="8"/>
  <c r="M130" i="8"/>
  <c r="C296" i="4" l="1"/>
  <c r="C295" i="4"/>
  <c r="C294" i="4"/>
  <c r="C293" i="4"/>
  <c r="C292" i="4"/>
  <c r="C290" i="4"/>
  <c r="C254" i="4"/>
  <c r="C253" i="4"/>
  <c r="C252" i="4"/>
  <c r="C251" i="4"/>
  <c r="C249" i="4"/>
  <c r="C226" i="4"/>
  <c r="C225" i="4"/>
  <c r="C224" i="4"/>
  <c r="C223" i="4"/>
  <c r="C222" i="4"/>
  <c r="C220" i="4"/>
  <c r="C186" i="4"/>
  <c r="C185" i="4"/>
  <c r="C184" i="4"/>
  <c r="C183" i="4"/>
  <c r="C182" i="4"/>
  <c r="C180" i="4"/>
  <c r="C151" i="4"/>
  <c r="C150" i="4"/>
  <c r="C149" i="4"/>
  <c r="C147" i="4"/>
  <c r="C118" i="4"/>
  <c r="C117" i="4"/>
  <c r="C116" i="4"/>
  <c r="C115" i="4"/>
  <c r="C114" i="4"/>
  <c r="C112" i="4"/>
  <c r="C88" i="4"/>
  <c r="C87" i="4"/>
  <c r="C86" i="4"/>
  <c r="C85" i="4"/>
  <c r="C84" i="4"/>
  <c r="C82" i="4"/>
  <c r="C56" i="4"/>
  <c r="C55" i="4"/>
  <c r="C54" i="4"/>
  <c r="C53" i="4"/>
  <c r="C52" i="4"/>
  <c r="C50" i="4"/>
  <c r="C30" i="4"/>
  <c r="C29" i="4"/>
  <c r="C28" i="4"/>
  <c r="C27" i="4"/>
  <c r="C26" i="4"/>
  <c r="C24" i="4"/>
  <c r="C720" i="3"/>
  <c r="B720" i="3"/>
  <c r="C719" i="3"/>
  <c r="B719" i="3"/>
  <c r="C718" i="3"/>
  <c r="B718" i="3"/>
  <c r="C717" i="3"/>
  <c r="B717" i="3"/>
  <c r="C716" i="3"/>
  <c r="B716" i="3"/>
  <c r="C715" i="3"/>
  <c r="C714" i="3"/>
  <c r="C703" i="3"/>
  <c r="B703" i="3"/>
  <c r="C702" i="3"/>
  <c r="B702" i="3"/>
  <c r="C701" i="3"/>
  <c r="B701" i="3"/>
  <c r="C700" i="3"/>
  <c r="B700" i="3"/>
  <c r="C699" i="3"/>
  <c r="B699" i="3"/>
  <c r="C698" i="3"/>
  <c r="C697" i="3"/>
  <c r="C669" i="3"/>
  <c r="B669" i="3"/>
  <c r="C668" i="3"/>
  <c r="B668" i="3"/>
  <c r="C667" i="3"/>
  <c r="B667" i="3"/>
  <c r="C666" i="3"/>
  <c r="B666" i="3"/>
  <c r="C665" i="3"/>
  <c r="B665" i="3"/>
  <c r="C664" i="3"/>
  <c r="C663" i="3"/>
  <c r="C654" i="3"/>
  <c r="B654" i="3"/>
  <c r="C653" i="3"/>
  <c r="B653" i="3"/>
  <c r="C652" i="3"/>
  <c r="B652" i="3"/>
  <c r="C651" i="3"/>
  <c r="B651" i="3"/>
  <c r="C650" i="3"/>
  <c r="B650" i="3"/>
  <c r="C649" i="3"/>
  <c r="C648" i="3"/>
  <c r="C638" i="3"/>
  <c r="B638" i="3"/>
  <c r="C637" i="3"/>
  <c r="B637" i="3"/>
  <c r="C636" i="3"/>
  <c r="B636" i="3"/>
  <c r="C635" i="3"/>
  <c r="B635" i="3"/>
  <c r="C634" i="3"/>
  <c r="B634" i="3"/>
  <c r="C633" i="3"/>
  <c r="B633" i="3"/>
  <c r="C632" i="3"/>
  <c r="C631" i="3"/>
  <c r="C605" i="3"/>
  <c r="B605" i="3"/>
  <c r="C604" i="3"/>
  <c r="B604" i="3"/>
  <c r="C603" i="3"/>
  <c r="B603" i="3"/>
  <c r="C602" i="3"/>
  <c r="B602" i="3"/>
  <c r="C601" i="3"/>
  <c r="B601" i="3"/>
  <c r="C600" i="3"/>
  <c r="B600" i="3"/>
  <c r="C599" i="3"/>
  <c r="C598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C575" i="3"/>
  <c r="C551" i="3"/>
  <c r="B551" i="3"/>
  <c r="C550" i="3"/>
  <c r="B550" i="3"/>
  <c r="C549" i="3"/>
  <c r="B549" i="3"/>
  <c r="C548" i="3"/>
  <c r="B548" i="3"/>
  <c r="C546" i="3"/>
  <c r="B546" i="3"/>
  <c r="C545" i="3"/>
  <c r="C544" i="3"/>
  <c r="C518" i="3"/>
  <c r="B518" i="3"/>
  <c r="C517" i="3"/>
  <c r="B517" i="3"/>
  <c r="C516" i="3"/>
  <c r="B516" i="3"/>
  <c r="C515" i="3"/>
  <c r="B515" i="3"/>
  <c r="C514" i="3"/>
  <c r="B514" i="3"/>
  <c r="C513" i="3"/>
  <c r="C512" i="3"/>
  <c r="C490" i="3"/>
  <c r="B490" i="3"/>
  <c r="C489" i="3"/>
  <c r="B489" i="3"/>
  <c r="C488" i="3"/>
  <c r="B488" i="3"/>
  <c r="C487" i="3"/>
  <c r="B487" i="3"/>
  <c r="C486" i="3"/>
  <c r="B486" i="3"/>
  <c r="C485" i="3"/>
  <c r="C484" i="3"/>
  <c r="C458" i="3"/>
  <c r="B458" i="3"/>
  <c r="C457" i="3"/>
  <c r="B457" i="3"/>
  <c r="C456" i="3"/>
  <c r="B456" i="3"/>
  <c r="C455" i="3"/>
  <c r="B455" i="3"/>
  <c r="C454" i="3"/>
  <c r="B454" i="3"/>
  <c r="C453" i="3"/>
  <c r="C452" i="3"/>
  <c r="C432" i="3"/>
  <c r="B432" i="3"/>
  <c r="C431" i="3"/>
  <c r="B431" i="3"/>
  <c r="C430" i="3"/>
  <c r="B430" i="3"/>
  <c r="C429" i="3"/>
  <c r="B429" i="3"/>
  <c r="C428" i="3"/>
  <c r="B428" i="3"/>
  <c r="C427" i="3"/>
  <c r="C426" i="3"/>
  <c r="C410" i="3"/>
  <c r="B410" i="3"/>
  <c r="C409" i="3"/>
  <c r="B409" i="3"/>
  <c r="C408" i="3"/>
  <c r="B408" i="3"/>
  <c r="C407" i="3"/>
  <c r="B407" i="3"/>
  <c r="C406" i="3"/>
  <c r="B406" i="3"/>
  <c r="C405" i="3"/>
  <c r="C404" i="3"/>
  <c r="C384" i="3"/>
  <c r="B384" i="3"/>
  <c r="C383" i="3"/>
  <c r="B383" i="3"/>
  <c r="C382" i="3"/>
  <c r="B382" i="3"/>
  <c r="C381" i="3"/>
  <c r="B381" i="3"/>
  <c r="C380" i="3"/>
  <c r="B380" i="3"/>
  <c r="C379" i="3"/>
  <c r="C378" i="3"/>
  <c r="C362" i="3"/>
  <c r="B362" i="3"/>
  <c r="C361" i="3"/>
  <c r="B361" i="3"/>
  <c r="C360" i="3"/>
  <c r="B360" i="3"/>
  <c r="C359" i="3"/>
  <c r="B359" i="3"/>
  <c r="C358" i="3"/>
  <c r="C357" i="3"/>
  <c r="C341" i="3"/>
  <c r="B341" i="3"/>
  <c r="C340" i="3"/>
  <c r="B340" i="3"/>
  <c r="C338" i="3"/>
  <c r="B338" i="3"/>
  <c r="C337" i="3"/>
  <c r="C336" i="3"/>
  <c r="C314" i="3"/>
  <c r="B314" i="3"/>
  <c r="C313" i="3"/>
  <c r="B313" i="3"/>
  <c r="C312" i="3"/>
  <c r="B312" i="3"/>
  <c r="C311" i="3"/>
  <c r="B311" i="3"/>
  <c r="C310" i="3"/>
  <c r="C309" i="3"/>
  <c r="C300" i="3"/>
  <c r="B300" i="3"/>
  <c r="C299" i="3"/>
  <c r="B299" i="3"/>
  <c r="C298" i="3"/>
  <c r="B298" i="3"/>
  <c r="C297" i="3"/>
  <c r="B297" i="3"/>
  <c r="C296" i="3"/>
  <c r="C295" i="3"/>
  <c r="C286" i="3"/>
  <c r="B286" i="3"/>
  <c r="C285" i="3"/>
  <c r="B285" i="3"/>
  <c r="C284" i="3"/>
  <c r="B284" i="3"/>
  <c r="C283" i="3"/>
  <c r="B283" i="3"/>
  <c r="C282" i="3"/>
  <c r="C281" i="3"/>
  <c r="C256" i="3"/>
  <c r="B256" i="3"/>
  <c r="C255" i="3"/>
  <c r="B255" i="3"/>
  <c r="C254" i="3"/>
  <c r="B254" i="3"/>
  <c r="C253" i="3"/>
  <c r="B253" i="3"/>
  <c r="C252" i="3"/>
  <c r="C251" i="3"/>
  <c r="C238" i="3"/>
  <c r="B238" i="3"/>
  <c r="C237" i="3"/>
  <c r="B237" i="3"/>
  <c r="C236" i="3"/>
  <c r="B236" i="3"/>
  <c r="C235" i="3"/>
  <c r="B235" i="3"/>
  <c r="C234" i="3"/>
  <c r="C233" i="3"/>
  <c r="C207" i="3"/>
  <c r="B207" i="3"/>
  <c r="C206" i="3"/>
  <c r="B206" i="3"/>
  <c r="C205" i="3"/>
  <c r="B205" i="3"/>
  <c r="C204" i="3"/>
  <c r="B204" i="3"/>
  <c r="C203" i="3"/>
  <c r="C202" i="3"/>
  <c r="C195" i="3"/>
  <c r="B195" i="3"/>
  <c r="C194" i="3"/>
  <c r="B194" i="3"/>
  <c r="C193" i="3"/>
  <c r="B193" i="3"/>
  <c r="C192" i="3"/>
  <c r="B192" i="3"/>
  <c r="C191" i="3"/>
  <c r="C190" i="3"/>
  <c r="C180" i="3"/>
  <c r="B180" i="3"/>
  <c r="C179" i="3"/>
  <c r="B179" i="3"/>
  <c r="C178" i="3"/>
  <c r="B178" i="3"/>
  <c r="C177" i="3"/>
  <c r="B177" i="3"/>
  <c r="C176" i="3"/>
  <c r="C175" i="3"/>
  <c r="C162" i="3"/>
  <c r="B162" i="3"/>
  <c r="C161" i="3"/>
  <c r="B161" i="3"/>
  <c r="C160" i="3"/>
  <c r="B160" i="3"/>
  <c r="C159" i="3"/>
  <c r="B159" i="3"/>
  <c r="C158" i="3"/>
  <c r="C157" i="3"/>
  <c r="C123" i="3"/>
  <c r="B123" i="3"/>
  <c r="C122" i="3"/>
  <c r="B122" i="3"/>
  <c r="C121" i="3"/>
  <c r="B121" i="3"/>
  <c r="C120" i="3"/>
  <c r="B120" i="3"/>
  <c r="C119" i="3"/>
  <c r="C118" i="3"/>
  <c r="C101" i="3"/>
  <c r="C100" i="3"/>
  <c r="C99" i="3"/>
  <c r="C98" i="3"/>
  <c r="C97" i="3"/>
  <c r="C96" i="3"/>
  <c r="C88" i="3"/>
  <c r="C87" i="3"/>
  <c r="C86" i="3"/>
  <c r="C85" i="3"/>
  <c r="C84" i="3"/>
  <c r="C83" i="3"/>
  <c r="Q339" i="3"/>
  <c r="C339" i="3" s="1"/>
  <c r="Q547" i="3"/>
  <c r="C547" i="3" s="1"/>
  <c r="N318" i="1"/>
  <c r="M318" i="1"/>
  <c r="L318" i="1"/>
  <c r="O318" i="1" s="1"/>
  <c r="M313" i="1"/>
  <c r="L313" i="1"/>
  <c r="N308" i="1"/>
  <c r="M308" i="1"/>
  <c r="L308" i="1"/>
  <c r="O308" i="1" s="1"/>
  <c r="M303" i="1"/>
  <c r="L303" i="1"/>
  <c r="N298" i="1"/>
  <c r="M298" i="1"/>
  <c r="L298" i="1"/>
  <c r="O298" i="1" s="1"/>
  <c r="M293" i="1"/>
  <c r="L293" i="1"/>
  <c r="N288" i="1"/>
  <c r="M288" i="1"/>
  <c r="L288" i="1"/>
  <c r="O288" i="1" s="1"/>
  <c r="M283" i="1"/>
  <c r="L283" i="1"/>
  <c r="N278" i="1"/>
  <c r="M278" i="1"/>
  <c r="L278" i="1"/>
  <c r="O278" i="1" s="1"/>
  <c r="M273" i="1"/>
  <c r="L273" i="1"/>
  <c r="N268" i="1"/>
  <c r="M268" i="1"/>
  <c r="L268" i="1"/>
  <c r="O268" i="1" s="1"/>
  <c r="L263" i="1"/>
  <c r="N258" i="1"/>
  <c r="O258" i="1" s="1"/>
  <c r="M258" i="1"/>
  <c r="L258" i="1"/>
  <c r="M253" i="1"/>
  <c r="L253" i="1"/>
  <c r="N248" i="1"/>
  <c r="O248" i="1" s="1"/>
  <c r="M248" i="1"/>
  <c r="L248" i="1"/>
  <c r="M243" i="1"/>
  <c r="L243" i="1"/>
  <c r="N238" i="1"/>
  <c r="O238" i="1" s="1"/>
  <c r="M238" i="1"/>
  <c r="L238" i="1"/>
  <c r="M233" i="1"/>
  <c r="L233" i="1"/>
  <c r="N228" i="1"/>
  <c r="O228" i="1" s="1"/>
  <c r="M228" i="1"/>
  <c r="L228" i="1"/>
  <c r="M223" i="1"/>
  <c r="L223" i="1"/>
  <c r="N218" i="1"/>
  <c r="O218" i="1" s="1"/>
  <c r="M218" i="1"/>
  <c r="L218" i="1"/>
  <c r="M213" i="1"/>
  <c r="L213" i="1"/>
  <c r="N208" i="1"/>
  <c r="M208" i="1"/>
  <c r="L208" i="1"/>
  <c r="O208" i="1" s="1"/>
  <c r="M203" i="1"/>
  <c r="L203" i="1"/>
  <c r="N198" i="1"/>
  <c r="M198" i="1"/>
  <c r="L198" i="1"/>
  <c r="O198" i="1" s="1"/>
  <c r="M193" i="1"/>
  <c r="L193" i="1"/>
  <c r="N188" i="1"/>
  <c r="M188" i="1"/>
  <c r="L188" i="1"/>
  <c r="O188" i="1" s="1"/>
  <c r="M183" i="1"/>
  <c r="L183" i="1"/>
  <c r="N178" i="1"/>
  <c r="M178" i="1"/>
  <c r="L178" i="1"/>
  <c r="O178" i="1" s="1"/>
  <c r="M173" i="1"/>
  <c r="L173" i="1"/>
  <c r="N168" i="1"/>
  <c r="M168" i="1"/>
  <c r="L168" i="1"/>
  <c r="O168" i="1" s="1"/>
  <c r="M163" i="1"/>
  <c r="L163" i="1"/>
  <c r="N158" i="1"/>
  <c r="M158" i="1"/>
  <c r="L158" i="1"/>
  <c r="O158" i="1" s="1"/>
  <c r="M153" i="1"/>
  <c r="L153" i="1"/>
  <c r="N148" i="1"/>
  <c r="M148" i="1"/>
  <c r="L148" i="1"/>
  <c r="O148" i="1" s="1"/>
  <c r="M143" i="1"/>
  <c r="L143" i="1"/>
  <c r="N138" i="1"/>
  <c r="M138" i="1"/>
  <c r="L138" i="1"/>
  <c r="O138" i="1" s="1"/>
  <c r="M133" i="1"/>
  <c r="L133" i="1"/>
  <c r="N128" i="1"/>
  <c r="M128" i="1"/>
  <c r="L128" i="1"/>
  <c r="O128" i="1" s="1"/>
  <c r="M123" i="1"/>
  <c r="L123" i="1"/>
  <c r="N118" i="1"/>
  <c r="M118" i="1"/>
  <c r="L118" i="1"/>
  <c r="O118" i="1" s="1"/>
  <c r="M113" i="1"/>
  <c r="L113" i="1"/>
  <c r="N108" i="1"/>
  <c r="M108" i="1"/>
  <c r="L108" i="1"/>
  <c r="O108" i="1" s="1"/>
  <c r="M103" i="1"/>
  <c r="L103" i="1"/>
  <c r="N98" i="1"/>
  <c r="M98" i="1"/>
  <c r="L98" i="1"/>
  <c r="O98" i="1" s="1"/>
  <c r="M93" i="1"/>
  <c r="L93" i="1"/>
  <c r="L88" i="1"/>
  <c r="M88" i="1" s="1"/>
  <c r="N88" i="1" s="1"/>
  <c r="M83" i="1"/>
  <c r="L83" i="1"/>
  <c r="N78" i="1"/>
  <c r="M78" i="1"/>
  <c r="L78" i="1"/>
  <c r="O78" i="1" s="1"/>
  <c r="L73" i="1"/>
  <c r="N68" i="1"/>
  <c r="M68" i="1"/>
  <c r="L68" i="1"/>
  <c r="O68" i="1" s="1"/>
  <c r="M63" i="1"/>
  <c r="L63" i="1"/>
  <c r="N58" i="1"/>
  <c r="M58" i="1"/>
  <c r="L58" i="1"/>
  <c r="O58" i="1" s="1"/>
  <c r="M53" i="1"/>
  <c r="L53" i="1"/>
  <c r="N48" i="1"/>
  <c r="M48" i="1"/>
  <c r="L48" i="1"/>
  <c r="O48" i="1" s="1"/>
  <c r="M43" i="1"/>
  <c r="L43" i="1"/>
  <c r="N38" i="1"/>
  <c r="M38" i="1"/>
  <c r="L38" i="1"/>
  <c r="O38" i="1" s="1"/>
  <c r="M33" i="1"/>
  <c r="L33" i="1"/>
  <c r="N28" i="1"/>
  <c r="M28" i="1"/>
  <c r="L28" i="1"/>
  <c r="O28" i="1" s="1"/>
  <c r="M23" i="1"/>
  <c r="L23" i="1"/>
  <c r="N18" i="1"/>
  <c r="M18" i="1"/>
  <c r="L18" i="1"/>
  <c r="O18" i="1" s="1"/>
  <c r="M13" i="1"/>
  <c r="L13" i="1"/>
  <c r="N8" i="1"/>
  <c r="M8" i="1"/>
  <c r="L8" i="1"/>
  <c r="O8" i="1" s="1"/>
  <c r="O3" i="1"/>
  <c r="N3" i="1"/>
  <c r="M3" i="1"/>
  <c r="L3" i="1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66" i="2"/>
  <c r="B339" i="3" l="1"/>
  <c r="B547" i="3"/>
  <c r="O23" i="1"/>
  <c r="O173" i="1"/>
  <c r="O33" i="1"/>
  <c r="O143" i="1"/>
  <c r="O273" i="1"/>
  <c r="M73" i="1"/>
  <c r="O88" i="1"/>
  <c r="M263" i="1"/>
  <c r="N263" i="1" s="1"/>
  <c r="N13" i="1"/>
  <c r="O13" i="1" s="1"/>
  <c r="N23" i="1"/>
  <c r="N33" i="1"/>
  <c r="N43" i="1"/>
  <c r="O43" i="1" s="1"/>
  <c r="N53" i="1"/>
  <c r="O53" i="1" s="1"/>
  <c r="N63" i="1"/>
  <c r="O63" i="1" s="1"/>
  <c r="N83" i="1"/>
  <c r="O83" i="1" s="1"/>
  <c r="N93" i="1"/>
  <c r="O93" i="1" s="1"/>
  <c r="N103" i="1"/>
  <c r="O103" i="1" s="1"/>
  <c r="N113" i="1"/>
  <c r="O113" i="1" s="1"/>
  <c r="N123" i="1"/>
  <c r="O123" i="1" s="1"/>
  <c r="N133" i="1"/>
  <c r="O133" i="1" s="1"/>
  <c r="N143" i="1"/>
  <c r="N153" i="1"/>
  <c r="O153" i="1" s="1"/>
  <c r="N163" i="1"/>
  <c r="O163" i="1" s="1"/>
  <c r="N173" i="1"/>
  <c r="N183" i="1"/>
  <c r="O183" i="1" s="1"/>
  <c r="N193" i="1"/>
  <c r="O193" i="1" s="1"/>
  <c r="N203" i="1"/>
  <c r="O203" i="1" s="1"/>
  <c r="N213" i="1"/>
  <c r="O213" i="1" s="1"/>
  <c r="N223" i="1"/>
  <c r="O223" i="1" s="1"/>
  <c r="N233" i="1"/>
  <c r="O233" i="1" s="1"/>
  <c r="N243" i="1"/>
  <c r="O243" i="1" s="1"/>
  <c r="N253" i="1"/>
  <c r="O253" i="1" s="1"/>
  <c r="N273" i="1"/>
  <c r="N283" i="1"/>
  <c r="O283" i="1" s="1"/>
  <c r="N293" i="1"/>
  <c r="O293" i="1" s="1"/>
  <c r="N303" i="1"/>
  <c r="O303" i="1" s="1"/>
  <c r="N313" i="1"/>
  <c r="O313" i="1" s="1"/>
  <c r="F188" i="1"/>
  <c r="D73" i="1"/>
  <c r="D23" i="1"/>
  <c r="E8" i="1"/>
  <c r="F88" i="1"/>
  <c r="E38" i="1"/>
  <c r="C263" i="1"/>
  <c r="F303" i="1"/>
  <c r="C8" i="1"/>
  <c r="C203" i="1"/>
  <c r="C183" i="1"/>
  <c r="F283" i="1"/>
  <c r="D298" i="1"/>
  <c r="D188" i="1"/>
  <c r="D168" i="1"/>
  <c r="C98" i="1"/>
  <c r="C208" i="1"/>
  <c r="F198" i="1"/>
  <c r="D108" i="1"/>
  <c r="D248" i="1"/>
  <c r="E238" i="1"/>
  <c r="D8" i="1"/>
  <c r="F108" i="1"/>
  <c r="C48" i="1"/>
  <c r="E273" i="1"/>
  <c r="D268" i="1"/>
  <c r="F8" i="1"/>
  <c r="D13" i="1"/>
  <c r="E213" i="1"/>
  <c r="F223" i="1"/>
  <c r="C273" i="1"/>
  <c r="D148" i="1"/>
  <c r="D128" i="1"/>
  <c r="F203" i="1"/>
  <c r="D258" i="1"/>
  <c r="E133" i="1"/>
  <c r="E113" i="1"/>
  <c r="E193" i="1"/>
  <c r="E283" i="1"/>
  <c r="D223" i="1"/>
  <c r="E43" i="1"/>
  <c r="D143" i="1"/>
  <c r="F33" i="1"/>
  <c r="C128" i="1"/>
  <c r="E128" i="1"/>
  <c r="E108" i="1"/>
  <c r="F248" i="1"/>
  <c r="D93" i="1"/>
  <c r="D63" i="1"/>
  <c r="F148" i="1"/>
  <c r="E58" i="1"/>
  <c r="C303" i="1"/>
  <c r="E293" i="1"/>
  <c r="F128" i="1"/>
  <c r="D53" i="1"/>
  <c r="D288" i="1"/>
  <c r="C283" i="1"/>
  <c r="D318" i="1"/>
  <c r="D313" i="1"/>
  <c r="C58" i="1"/>
  <c r="E313" i="1"/>
  <c r="C158" i="1"/>
  <c r="D133" i="1"/>
  <c r="E148" i="1"/>
  <c r="C163" i="1"/>
  <c r="C233" i="1"/>
  <c r="E93" i="1"/>
  <c r="F123" i="1"/>
  <c r="E223" i="1"/>
  <c r="C63" i="1"/>
  <c r="E3" i="1"/>
  <c r="F193" i="1"/>
  <c r="F98" i="1"/>
  <c r="D38" i="1"/>
  <c r="C288" i="1"/>
  <c r="C113" i="1"/>
  <c r="F118" i="1"/>
  <c r="D253" i="1"/>
  <c r="F18" i="1"/>
  <c r="E308" i="1"/>
  <c r="D303" i="1"/>
  <c r="D213" i="1"/>
  <c r="D283" i="1"/>
  <c r="F293" i="1"/>
  <c r="C78" i="1"/>
  <c r="C248" i="1"/>
  <c r="E233" i="1"/>
  <c r="E258" i="1"/>
  <c r="C73" i="1"/>
  <c r="F38" i="1"/>
  <c r="C13" i="1"/>
  <c r="F253" i="1"/>
  <c r="D263" i="1"/>
  <c r="D243" i="1"/>
  <c r="C188" i="1"/>
  <c r="E228" i="1"/>
  <c r="F268" i="1"/>
  <c r="F163" i="1"/>
  <c r="E138" i="1"/>
  <c r="D43" i="1"/>
  <c r="D178" i="1"/>
  <c r="D3" i="1"/>
  <c r="C308" i="1"/>
  <c r="F178" i="1"/>
  <c r="D273" i="1"/>
  <c r="E143" i="1"/>
  <c r="C268" i="1"/>
  <c r="E83" i="1"/>
  <c r="D58" i="1"/>
  <c r="D138" i="1"/>
  <c r="F63" i="1"/>
  <c r="C243" i="1"/>
  <c r="F213" i="1"/>
  <c r="C238" i="1"/>
  <c r="F113" i="1"/>
  <c r="C148" i="1"/>
  <c r="F308" i="1"/>
  <c r="D113" i="1"/>
  <c r="D103" i="1"/>
  <c r="F288" i="1"/>
  <c r="C108" i="1"/>
  <c r="E88" i="1"/>
  <c r="D203" i="1"/>
  <c r="F263" i="1"/>
  <c r="E268" i="1"/>
  <c r="D198" i="1"/>
  <c r="F73" i="1"/>
  <c r="F183" i="1"/>
  <c r="C253" i="1"/>
  <c r="C123" i="1"/>
  <c r="C103" i="1"/>
  <c r="F83" i="1"/>
  <c r="E203" i="1"/>
  <c r="F278" i="1"/>
  <c r="F3" i="1"/>
  <c r="D158" i="1"/>
  <c r="C313" i="1"/>
  <c r="C3" i="1"/>
  <c r="E318" i="1"/>
  <c r="C153" i="1"/>
  <c r="E303" i="1"/>
  <c r="F318" i="1"/>
  <c r="C143" i="1"/>
  <c r="C293" i="1"/>
  <c r="F168" i="1"/>
  <c r="F68" i="1"/>
  <c r="C138" i="1"/>
  <c r="E183" i="1"/>
  <c r="C318" i="1"/>
  <c r="F103" i="1"/>
  <c r="C213" i="1"/>
  <c r="D68" i="1"/>
  <c r="D48" i="1"/>
  <c r="F53" i="1"/>
  <c r="E163" i="1"/>
  <c r="F258" i="1"/>
  <c r="E298" i="1"/>
  <c r="E123" i="1"/>
  <c r="D238" i="1"/>
  <c r="F238" i="1"/>
  <c r="D293" i="1"/>
  <c r="D118" i="1"/>
  <c r="D218" i="1"/>
  <c r="E53" i="1"/>
  <c r="C173" i="1"/>
  <c r="E153" i="1"/>
  <c r="F93" i="1"/>
  <c r="C23" i="1"/>
  <c r="C33" i="1"/>
  <c r="F28" i="1"/>
  <c r="E18" i="1"/>
  <c r="C223" i="1"/>
  <c r="D208" i="1"/>
  <c r="F243" i="1"/>
  <c r="D278" i="1"/>
  <c r="F143" i="1"/>
  <c r="E73" i="1"/>
  <c r="C83" i="1"/>
  <c r="E98" i="1"/>
  <c r="C43" i="1"/>
  <c r="E263" i="1"/>
  <c r="F218" i="1"/>
  <c r="C193" i="1"/>
  <c r="E63" i="1"/>
  <c r="E218" i="1"/>
  <c r="F313" i="1"/>
  <c r="C298" i="1"/>
  <c r="E253" i="1"/>
  <c r="D173" i="1"/>
  <c r="F78" i="1"/>
  <c r="F138" i="1"/>
  <c r="D78" i="1"/>
  <c r="C228" i="1"/>
  <c r="D193" i="1"/>
  <c r="F233" i="1"/>
  <c r="E248" i="1"/>
  <c r="E33" i="1"/>
  <c r="F48" i="1"/>
  <c r="F23" i="1"/>
  <c r="E13" i="1"/>
  <c r="C133" i="1"/>
  <c r="D98" i="1"/>
  <c r="F158" i="1"/>
  <c r="C93" i="1"/>
  <c r="D88" i="1"/>
  <c r="E278" i="1"/>
  <c r="D28" i="1"/>
  <c r="E178" i="1"/>
  <c r="C218" i="1"/>
  <c r="E168" i="1"/>
  <c r="D83" i="1"/>
  <c r="E68" i="1"/>
  <c r="E103" i="1"/>
  <c r="D123" i="1"/>
  <c r="D163" i="1"/>
  <c r="F228" i="1"/>
  <c r="F208" i="1"/>
  <c r="D308" i="1"/>
  <c r="C28" i="1"/>
  <c r="D18" i="1"/>
  <c r="F173" i="1"/>
  <c r="F153" i="1"/>
  <c r="C258" i="1"/>
  <c r="D33" i="1"/>
  <c r="E208" i="1"/>
  <c r="D228" i="1"/>
  <c r="D183" i="1"/>
  <c r="C18" i="1"/>
  <c r="E23" i="1"/>
  <c r="E243" i="1"/>
  <c r="F133" i="1"/>
  <c r="F13" i="1"/>
  <c r="C88" i="1"/>
  <c r="E78" i="1"/>
  <c r="E288" i="1"/>
  <c r="F58" i="1"/>
  <c r="F273" i="1"/>
  <c r="C168" i="1"/>
  <c r="E158" i="1"/>
  <c r="F298" i="1"/>
  <c r="F43" i="1"/>
  <c r="E198" i="1"/>
  <c r="E173" i="1"/>
  <c r="C118" i="1"/>
  <c r="C53" i="1"/>
  <c r="C278" i="1"/>
  <c r="C178" i="1"/>
  <c r="D153" i="1"/>
  <c r="E118" i="1"/>
  <c r="E48" i="1"/>
  <c r="C38" i="1"/>
  <c r="C68" i="1"/>
  <c r="D233" i="1"/>
  <c r="C198" i="1"/>
  <c r="E28" i="1"/>
  <c r="E188" i="1"/>
  <c r="P198" i="1" l="1"/>
  <c r="P68" i="1"/>
  <c r="P38" i="1"/>
  <c r="P178" i="1"/>
  <c r="P278" i="1"/>
  <c r="P53" i="1"/>
  <c r="P118" i="1"/>
  <c r="S43" i="1"/>
  <c r="S298" i="1"/>
  <c r="P168" i="1"/>
  <c r="S273" i="1"/>
  <c r="S58" i="1"/>
  <c r="P88" i="1"/>
  <c r="S13" i="1"/>
  <c r="S133" i="1"/>
  <c r="P18" i="1"/>
  <c r="P258" i="1"/>
  <c r="S153" i="1"/>
  <c r="S173" i="1"/>
  <c r="P28" i="1"/>
  <c r="S208" i="1"/>
  <c r="S228" i="1"/>
  <c r="P218" i="1"/>
  <c r="P93" i="1"/>
  <c r="S158" i="1"/>
  <c r="P133" i="1"/>
  <c r="S23" i="1"/>
  <c r="S48" i="1"/>
  <c r="S233" i="1"/>
  <c r="P228" i="1"/>
  <c r="S138" i="1"/>
  <c r="S78" i="1"/>
  <c r="P298" i="1"/>
  <c r="S313" i="1"/>
  <c r="P193" i="1"/>
  <c r="S218" i="1"/>
  <c r="P43" i="1"/>
  <c r="P83" i="1"/>
  <c r="S143" i="1"/>
  <c r="S243" i="1"/>
  <c r="P223" i="1"/>
  <c r="S28" i="1"/>
  <c r="P33" i="1"/>
  <c r="P23" i="1"/>
  <c r="S93" i="1"/>
  <c r="P173" i="1"/>
  <c r="S238" i="1"/>
  <c r="S258" i="1"/>
  <c r="S53" i="1"/>
  <c r="P213" i="1"/>
  <c r="S103" i="1"/>
  <c r="P318" i="1"/>
  <c r="P138" i="1"/>
  <c r="S68" i="1"/>
  <c r="S168" i="1"/>
  <c r="P293" i="1"/>
  <c r="P143" i="1"/>
  <c r="S318" i="1"/>
  <c r="P153" i="1"/>
  <c r="P3" i="1"/>
  <c r="P313" i="1"/>
  <c r="S3" i="1"/>
  <c r="S278" i="1"/>
  <c r="S83" i="1"/>
  <c r="P103" i="1"/>
  <c r="P123" i="1"/>
  <c r="P253" i="1"/>
  <c r="S183" i="1"/>
  <c r="S73" i="1"/>
  <c r="S263" i="1"/>
  <c r="P108" i="1"/>
  <c r="S288" i="1"/>
  <c r="S308" i="1"/>
  <c r="P148" i="1"/>
  <c r="S113" i="1"/>
  <c r="P238" i="1"/>
  <c r="S213" i="1"/>
  <c r="P243" i="1"/>
  <c r="S63" i="1"/>
  <c r="P268" i="1"/>
  <c r="S178" i="1"/>
  <c r="P308" i="1"/>
  <c r="S163" i="1"/>
  <c r="S268" i="1"/>
  <c r="P188" i="1"/>
  <c r="S253" i="1"/>
  <c r="P13" i="1"/>
  <c r="S38" i="1"/>
  <c r="P73" i="1"/>
  <c r="P248" i="1"/>
  <c r="P78" i="1"/>
  <c r="S293" i="1"/>
  <c r="S18" i="1"/>
  <c r="S118" i="1"/>
  <c r="P113" i="1"/>
  <c r="P288" i="1"/>
  <c r="S98" i="1"/>
  <c r="S193" i="1"/>
  <c r="P63" i="1"/>
  <c r="S123" i="1"/>
  <c r="P233" i="1"/>
  <c r="P163" i="1"/>
  <c r="P158" i="1"/>
  <c r="P58" i="1"/>
  <c r="P283" i="1"/>
  <c r="S128" i="1"/>
  <c r="P303" i="1"/>
  <c r="S148" i="1"/>
  <c r="S248" i="1"/>
  <c r="P128" i="1"/>
  <c r="S33" i="1"/>
  <c r="S203" i="1"/>
  <c r="P273" i="1"/>
  <c r="S223" i="1"/>
  <c r="S8" i="1"/>
  <c r="P48" i="1"/>
  <c r="S108" i="1"/>
  <c r="S198" i="1"/>
  <c r="P208" i="1"/>
  <c r="P98" i="1"/>
  <c r="S283" i="1"/>
  <c r="P183" i="1"/>
  <c r="P203" i="1"/>
  <c r="P8" i="1"/>
  <c r="S303" i="1"/>
  <c r="P263" i="1"/>
  <c r="S88" i="1"/>
  <c r="S188" i="1"/>
  <c r="N73" i="1"/>
  <c r="O73" i="1" s="1"/>
  <c r="O263" i="1"/>
</calcChain>
</file>

<file path=xl/sharedStrings.xml><?xml version="1.0" encoding="utf-8"?>
<sst xmlns="http://schemas.openxmlformats.org/spreadsheetml/2006/main" count="2147" uniqueCount="947">
  <si>
    <t>Dan Crotty - Field Service Representative (FSR) - United States - KS, OK, NE, IA</t>
  </si>
  <si>
    <t>DAN CROTTY</t>
  </si>
  <si>
    <t>Field Service Representative (FSR)</t>
  </si>
  <si>
    <t>Learjet, Challenger, Global</t>
  </si>
  <si>
    <t>United States - KS, OK, NE, IA</t>
  </si>
  <si>
    <t>Raphaele Drummond - Customer Services Account Manager (CSAM)</t>
  </si>
  <si>
    <t>RAPHAELE DRUMMOND</t>
  </si>
  <si>
    <t>Customer Services Account Manager (CSAM)</t>
  </si>
  <si>
    <t>France, Malta, Portugal, Spain, Slovenia, United Kingdom</t>
  </si>
  <si>
    <t>Chris Forgie - Field Service Representative (FSR) - United States - MI, OH, WI</t>
  </si>
  <si>
    <t>CHRIS FORGIE</t>
  </si>
  <si>
    <t>United States - MI, OH, WI</t>
  </si>
  <si>
    <t>Scott Fortmann - Regional Sales Manager - United States - AR, OK, TX, LA</t>
  </si>
  <si>
    <t>SCOTT FORTMANN</t>
  </si>
  <si>
    <t>Regional Sales Manager</t>
  </si>
  <si>
    <t>United States - AR, OK, TX, LA</t>
  </si>
  <si>
    <t>Joshua Free - Account Manager - Facilities and fleet only</t>
  </si>
  <si>
    <t>JOSHUA FREE</t>
  </si>
  <si>
    <t>Account Manager - Facilities and fleet only</t>
  </si>
  <si>
    <t>Central and South America</t>
  </si>
  <si>
    <t>Ray Gagnon - Directeur regional des ventes</t>
  </si>
  <si>
    <t>RAY GAGNON</t>
  </si>
  <si>
    <t>United States - NJ, NY, PA</t>
  </si>
  <si>
    <t>Josias Gomez - Field Service Representative (FSR)</t>
  </si>
  <si>
    <t>JOSIAS GOMEZ</t>
  </si>
  <si>
    <t>Central America</t>
  </si>
  <si>
    <t>Oskar Haug - Field Service Representative (FSR)</t>
  </si>
  <si>
    <t>OSKAR HAUG</t>
  </si>
  <si>
    <t>Central and Eastern Europe</t>
  </si>
  <si>
    <t>Raphael Hermes - Account Manager - Facilities and fleet only</t>
  </si>
  <si>
    <t>RAPHAEL HERMES</t>
  </si>
  <si>
    <t>United States - AZ, CA, KS</t>
  </si>
  <si>
    <t>Keith Hickman - Account Manager - Facilities and fleet only</t>
  </si>
  <si>
    <t>KEITH HICKMAN</t>
  </si>
  <si>
    <t>Africa &amp; Middle East, United States - AL, FL, GA, LA, MS, SC</t>
  </si>
  <si>
    <t>Paul Howell - Field Service Representative (FSR)</t>
  </si>
  <si>
    <t>PAUL HOWELL</t>
  </si>
  <si>
    <t>Challenger, Global</t>
  </si>
  <si>
    <t>United States - MO, IA, TX, NE</t>
  </si>
  <si>
    <t>Steve Jainarine - Directeur regional des ventes - États-Unis Centrales Nord</t>
  </si>
  <si>
    <t>STEVE JAINARINE</t>
  </si>
  <si>
    <t>United States - AZ, CO, KS, NE, UT</t>
  </si>
  <si>
    <t>Bret Jones - Field Service Representative</t>
  </si>
  <si>
    <t>BRET JONES</t>
  </si>
  <si>
    <t>United States - GA, NC, SC, TN</t>
  </si>
  <si>
    <t>Nikita Kharkov - Field Service Representative (FSR)</t>
  </si>
  <si>
    <t>NIKITA KHARKOV</t>
  </si>
  <si>
    <t>Russia, Armenia, Azerbaijan, Belarus, Kazakhstan, Kyrgyzstan, Moldova, Uzbekistan, Tajikistan</t>
  </si>
  <si>
    <t>John Kyson Hoang - Account Manager - Facilities and fleet only</t>
  </si>
  <si>
    <t>JOHN KYSON HOANG</t>
  </si>
  <si>
    <t>Australia, China, Indonesia, Malaysia</t>
  </si>
  <si>
    <t>Steve Lekkas - Field Service Representative (FSR)</t>
  </si>
  <si>
    <t>STEVE LEKKAS</t>
  </si>
  <si>
    <t>Australia, New Zealand</t>
  </si>
  <si>
    <t>William Li - Field Service Representative (FSR)</t>
  </si>
  <si>
    <t>WILLIAM LI</t>
  </si>
  <si>
    <t>China, Japan, South Korea</t>
  </si>
  <si>
    <t>Ou (Leo) Li - Regional Sales Manager - Smart Services</t>
  </si>
  <si>
    <t>OU (LEO) LI</t>
  </si>
  <si>
    <t>Regional Sales Manager - Smart Services</t>
  </si>
  <si>
    <t>Asia Pacific</t>
  </si>
  <si>
    <t>Elton Lima - Regional Sales Manager - India &amp; Nepal</t>
  </si>
  <si>
    <t>ELTON LIMA</t>
  </si>
  <si>
    <t>India &amp; Nepal</t>
  </si>
  <si>
    <t>Sarah Lintern - Field Service Representative (FSR)</t>
  </si>
  <si>
    <t>SARAH LINTERN</t>
  </si>
  <si>
    <t>United Kingdom, Ireland</t>
  </si>
  <si>
    <t>Justin Manker - Regional Sales Manager - United States, Great Lakes</t>
  </si>
  <si>
    <t>JUSTIN MANKER</t>
  </si>
  <si>
    <t>United States - IL, IN, MI</t>
  </si>
  <si>
    <t>Richard Manthe - Field Service Representative (FSR)</t>
  </si>
  <si>
    <t>RICHARD MANTHE</t>
  </si>
  <si>
    <t>Africa</t>
  </si>
  <si>
    <t>Kris McCann - Directeur regional des ventes - États-Unis Californie &amp; Hawaï</t>
  </si>
  <si>
    <t>KRIS MCCANN</t>
  </si>
  <si>
    <t>United States - CA, HI</t>
  </si>
  <si>
    <t>Matthew McCauley - Field Service Representative (FSR)</t>
  </si>
  <si>
    <t>MATTHEW MCCAULEY</t>
  </si>
  <si>
    <t>United States - OH, PA, NC, WV</t>
  </si>
  <si>
    <t>Jason McNalley - Regional Sales Manager - Northwestern US &amp; Missouri &amp; Canada (BC)</t>
  </si>
  <si>
    <t>JASON MCNALLEY</t>
  </si>
  <si>
    <t>Northwestern US, Missouri &amp; Canada - British Columbia</t>
  </si>
  <si>
    <t>Don Milliken - Field Service Representative</t>
  </si>
  <si>
    <t>DONALD MILLIKEN</t>
  </si>
  <si>
    <t>United States - AZ, CA, NV</t>
  </si>
  <si>
    <t>Camilo Munevar - Regional Sales Manager - South America &amp; Caribbean</t>
  </si>
  <si>
    <t>CAMILO MUNEVAR</t>
  </si>
  <si>
    <t>South America &amp; Caribbean islands</t>
  </si>
  <si>
    <t>Clancy Murphy - Account Manager (Facilities and fleet only)</t>
  </si>
  <si>
    <t>CLANCY MURPHY</t>
  </si>
  <si>
    <t>United States - IL, MO</t>
  </si>
  <si>
    <t>Luxmi Negi - Field Service Representative (FSR)</t>
  </si>
  <si>
    <t>LUXMI NEGI</t>
  </si>
  <si>
    <t>India</t>
  </si>
  <si>
    <t>Ruediger Nerz - Field Service Representative (FSR)</t>
  </si>
  <si>
    <t>RUEDIGER NERZ</t>
  </si>
  <si>
    <t>Denmark, Estonia, Finland, Germany, Latvia, Lithuania, Norway, Sweden</t>
  </si>
  <si>
    <t>Sebastien Pfeffer - Field Service Representative (FSR)</t>
  </si>
  <si>
    <t>SEBASTIEN PFEFFER</t>
  </si>
  <si>
    <t>Spain, Switzerland, Netherlands, Belgium, Luxembourg, France</t>
  </si>
  <si>
    <t>Christian Prior - Account Manager</t>
  </si>
  <si>
    <t>CHRISTIAN PRIOR</t>
  </si>
  <si>
    <t>Europe</t>
  </si>
  <si>
    <t>Nicolas Psycharis - Customer Services Account Manager (CSAM)</t>
  </si>
  <si>
    <t>NICOLAS PSYCHARIS</t>
  </si>
  <si>
    <t>North Africa &amp; Middle East</t>
  </si>
  <si>
    <t>Arokia Raj - Field Service Representative (FSR)</t>
  </si>
  <si>
    <t>AROKIA RAJ</t>
  </si>
  <si>
    <t>Indonesia, Malaysia, Thailand, Singapore, Myanmar (Burma)</t>
  </si>
  <si>
    <t>Chris Richard - Field Service Representative - United States - DC, DE, MD, VA, WV</t>
  </si>
  <si>
    <t>CHRIS RICHARD</t>
  </si>
  <si>
    <t>United States - DC, DE, MD, VA, WV</t>
  </si>
  <si>
    <t>Christophe Roehrig - Customer Services Account Manager (CSAM)</t>
  </si>
  <si>
    <t>CHRISTOPHE ROEHRIG</t>
  </si>
  <si>
    <t>Belgium, Luxembourg, Netherlands, Switzerland</t>
  </si>
  <si>
    <t>Ruben Ruiz - Field Service Representative (FSR)</t>
  </si>
  <si>
    <t>RUBEN RUIZ</t>
  </si>
  <si>
    <t>Mexico</t>
  </si>
  <si>
    <t>Burt Russell - Directeur regional des ventes - Nouveau Mexique, Texas Nord</t>
  </si>
  <si>
    <t>BURT RUSSELL</t>
  </si>
  <si>
    <t>United States - NM, TX</t>
  </si>
  <si>
    <t>Peter Rutherford - Regional Sales Manager - South &amp; West Europe, Central Asia</t>
  </si>
  <si>
    <t>PETER RUTHERFORD</t>
  </si>
  <si>
    <t>South &amp; West Europe, Central Asia</t>
  </si>
  <si>
    <t>James Samuel - Customer Services Account Manager (CSAM)</t>
  </si>
  <si>
    <t>JAMES SAMUEL</t>
  </si>
  <si>
    <t>Australia, Indonesia, Malaysia, Myanmar (Burma), New Zealand, Singapore, Thailand</t>
  </si>
  <si>
    <t>Rene Schoenfelder - Field Service Representative (FSR)</t>
  </si>
  <si>
    <t>RENE SCHOENFELDER</t>
  </si>
  <si>
    <t>Denmark, Finland, Germany, Norway, Sweden, Ukraine</t>
  </si>
  <si>
    <t>Stephanie Scott -  Directrice regionale des ventes - États-Unis du Sud</t>
  </si>
  <si>
    <t>STEPHANIE SCOTT</t>
  </si>
  <si>
    <t>United States - AL, GA, LA, MS, TN</t>
  </si>
  <si>
    <t>Paolo Scotto - Account Manager - Facilities and fleet only</t>
  </si>
  <si>
    <t>PAOLO SCOTTO</t>
  </si>
  <si>
    <t>Canada &amp; United States - AK, CT, DE, KY, ME, MD, MA, MI, MH, NJ, NY, NC, OH, ON, RI, TN, VT, VW, VA, WI</t>
  </si>
  <si>
    <t>Gregory Sealey - Field Service Representative (FSR) - United States - MA, MD, NH</t>
  </si>
  <si>
    <t>GREGORY SEALEY</t>
  </si>
  <si>
    <t>United States - MA, MD, NH</t>
  </si>
  <si>
    <t>Gilbert Shim - Field Service Representative (FSR)</t>
  </si>
  <si>
    <t>GILBERT SHIM</t>
  </si>
  <si>
    <t>Hong Kong, Macau, Taiwan, Southern China</t>
  </si>
  <si>
    <t>Remy Singh - Field Service Representative (FSR)</t>
  </si>
  <si>
    <t>REMY SINGH</t>
  </si>
  <si>
    <t>Canada - ON</t>
  </si>
  <si>
    <t>Ulrich Specht - Field Service Representative (FSR)</t>
  </si>
  <si>
    <t>ULRICH SPECHT</t>
  </si>
  <si>
    <t>Germany, Iceland, Poland</t>
  </si>
  <si>
    <t>John Stamatelos - Directeur regional des ventes</t>
  </si>
  <si>
    <t>JOHN STAMATELOS</t>
  </si>
  <si>
    <t>United States - VT &amp; East Canada - NB, NS, ON, QC</t>
  </si>
  <si>
    <t>Stevan Tojagic - Regional Sales Manager - Middle East, Luxembourg, Turkey</t>
  </si>
  <si>
    <t>STEVAN TOJAGIC</t>
  </si>
  <si>
    <t>Middle East, Luxembourg, Turkey</t>
  </si>
  <si>
    <t>Gregorio Torres - Regional Sales Manager</t>
  </si>
  <si>
    <t>GREGORIO TORRES</t>
  </si>
  <si>
    <t>Central America &amp; Mexico</t>
  </si>
  <si>
    <t>Elie Traboulsi - Field Service Representative (FSR) - Canada - QC, ON &amp; United States - CT, NH, RI, VT, NY</t>
  </si>
  <si>
    <t>ELIE TRABOULSI</t>
  </si>
  <si>
    <t>Canada - QC, ON, NB, NS &amp; United States - CT, NH, RI, VT, NY</t>
  </si>
  <si>
    <t>Maria Urbina - Directrice regionale des ventes - Sud de la Floride</t>
  </si>
  <si>
    <t>MARIA URBINA</t>
  </si>
  <si>
    <t>United States - FL</t>
  </si>
  <si>
    <t>Paul Van Kley - Field Service Representative (FSR)</t>
  </si>
  <si>
    <t>PAUL VAN KLEY</t>
  </si>
  <si>
    <t>United States - IN, IL</t>
  </si>
  <si>
    <t>Mark Vermette - Field Service Representative (FSR)</t>
  </si>
  <si>
    <t>MARK VERMETTE</t>
  </si>
  <si>
    <t>Josef Wagner - Field Service Representative (FSR)</t>
  </si>
  <si>
    <t>JOSEF WAGNER</t>
  </si>
  <si>
    <t>Austria</t>
  </si>
  <si>
    <t>Maggie Wang - Customer Services Account Manager (CSAM) - North Asia</t>
  </si>
  <si>
    <t>MAGGIE WANG</t>
  </si>
  <si>
    <t>North Asia</t>
  </si>
  <si>
    <t>Titus Willits - Customer Services Account Manager (CSAM)</t>
  </si>
  <si>
    <t>TITUS WILLITS</t>
  </si>
  <si>
    <t>United States - AR, FL, IL, IA, MO, NE</t>
  </si>
  <si>
    <t>Andrew Wills - Field Service Representative (FSR)</t>
  </si>
  <si>
    <t>ANDREW WILLS</t>
  </si>
  <si>
    <t>Ireland, United Kingdom</t>
  </si>
  <si>
    <t>Nancy Wylot - Directrice regionale des ventes</t>
  </si>
  <si>
    <t>NANCY WYLOT</t>
  </si>
  <si>
    <t>United States - CT, ME, MA, NH, NY, RI</t>
  </si>
  <si>
    <t>Dali Xu - Field Service Representative - China, Philippines</t>
  </si>
  <si>
    <t>DALI XU</t>
  </si>
  <si>
    <t>China, Philippines, Hong Kong SAR China</t>
  </si>
  <si>
    <t>Paul Yovich - Field Service Representative (FSR)</t>
  </si>
  <si>
    <t>PAUL YOVICH</t>
  </si>
  <si>
    <t>United States - FL, AL, GA</t>
  </si>
  <si>
    <t>Eric Zambrano - Regional Sales Manager - Smart Services - United States - AR, TN, LA, MS, AL,GA, SC, FL &amp; Carribean, Central &amp; South America</t>
  </si>
  <si>
    <t>ERIC ZAMBRANO</t>
  </si>
  <si>
    <t>United States - AR, TN, LA, MS, AL,GA, SC, FL &amp; Carribean, Central &amp; South America</t>
  </si>
  <si>
    <t>Michael Zavitz - Field Service Representative (FSR)</t>
  </si>
  <si>
    <t>MICHAEL ZAVITZ</t>
  </si>
  <si>
    <t>Mike Zina - Field Service Representative (FSR)</t>
  </si>
  <si>
    <t>MIKE ZINA</t>
  </si>
  <si>
    <t>United States - CT, ME, MN, NH, NY, RI, VT</t>
  </si>
  <si>
    <t>Name</t>
  </si>
  <si>
    <t>Title</t>
  </si>
  <si>
    <t>Aircraft</t>
  </si>
  <si>
    <t>Region</t>
  </si>
  <si>
    <t>email</t>
  </si>
  <si>
    <t>dan.crotty@aero.bombardier.com</t>
  </si>
  <si>
    <t>raphaele.drummond@aero.bombardier.com</t>
  </si>
  <si>
    <t>chris.forgie@aero.bombardier.com</t>
  </si>
  <si>
    <t>scott.fortmann@aero.bombardier.com</t>
  </si>
  <si>
    <t>joshua.free@aero.bombardier.com</t>
  </si>
  <si>
    <t>ray.gagnon@aero.bombardier.com</t>
  </si>
  <si>
    <t>josias.gomez@aero.bombardier.com</t>
  </si>
  <si>
    <t>oskar.haug@aero.bombardier.com</t>
  </si>
  <si>
    <t>raphael.hermes@aero.bombardier.com</t>
  </si>
  <si>
    <t>keith.hickman@aero.bombardier.com</t>
  </si>
  <si>
    <t>paul.howell@aero.bombardier.com</t>
  </si>
  <si>
    <t>steve.jainarine@aero.bombardier.com</t>
  </si>
  <si>
    <t>bret.jones@aero.bombardier.com</t>
  </si>
  <si>
    <t>nikita.kharkov@aero.bombardier.com</t>
  </si>
  <si>
    <t>john.kyson.hoang@aero.bombardier.com</t>
  </si>
  <si>
    <t>steve.lekkas@aero.bombardier.com</t>
  </si>
  <si>
    <t>william.li@aero.bombardier.com</t>
  </si>
  <si>
    <t>elton.lima@aero.bombardier.com</t>
  </si>
  <si>
    <t>sarah.lintern@aero.bombardier.com</t>
  </si>
  <si>
    <t>justin.manker@aero.bombardier.com</t>
  </si>
  <si>
    <t>richard.manthe@aero.bombardier.com</t>
  </si>
  <si>
    <t>kris.mccann@aero.bombardier.com</t>
  </si>
  <si>
    <t>matthew.mccauley@aero.bombardier.com</t>
  </si>
  <si>
    <t>jason.mcnalley@aero.bombardier.com</t>
  </si>
  <si>
    <t>donald.milliken@aero.bombardier.com</t>
  </si>
  <si>
    <t>camilo.munevar@aero.bombardier.com</t>
  </si>
  <si>
    <t>clancy.murphy@aero.bombardier.com</t>
  </si>
  <si>
    <t>luxmi.negi@aero.bombardier.com</t>
  </si>
  <si>
    <t>ruediger.nerz@aero.bombardier.com</t>
  </si>
  <si>
    <t>sebastien.pfeffer@aero.bombardier.com</t>
  </si>
  <si>
    <t>christian.prior@aero.bombardier.com</t>
  </si>
  <si>
    <t>nicolas.psycharis@aero.bombardier.com</t>
  </si>
  <si>
    <t>arokia.raj@aero.bombardier.com</t>
  </si>
  <si>
    <t>chris.richard@aero.bombardier.com</t>
  </si>
  <si>
    <t>christophe.roehrig@aero.bombardier.com</t>
  </si>
  <si>
    <t>ruben.ruiz@aero.bombardier.com</t>
  </si>
  <si>
    <t>burt.russell@aero.bombardier.com</t>
  </si>
  <si>
    <t>peter.rutherford@aero.bombardier.com</t>
  </si>
  <si>
    <t>james.samuel@aero.bombardier.com</t>
  </si>
  <si>
    <t>rene.schoenfelder@aero.bombardier.com</t>
  </si>
  <si>
    <t>stephanie.scott@aero.bombardier.com</t>
  </si>
  <si>
    <t>paolo.scotto@aero.bombardier.com</t>
  </si>
  <si>
    <t>gregory.sealey@aero.bombardier.com</t>
  </si>
  <si>
    <t>gilbert.shim@aero.bombardier.com</t>
  </si>
  <si>
    <t>remy.singh@aero.bombardier.com</t>
  </si>
  <si>
    <t>ulrich.specht@aero.bombardier.com</t>
  </si>
  <si>
    <t>john.stamatelos@aero.bombardier.com</t>
  </si>
  <si>
    <t>stevan.tojagic@aero.bombardier.com</t>
  </si>
  <si>
    <t>gregorio.torres@aero.bombardier.com</t>
  </si>
  <si>
    <t>elie.traboulsi@aero.bombardier.com</t>
  </si>
  <si>
    <t>maria.urbina@aero.bombardier.com</t>
  </si>
  <si>
    <t>mark.vermette@aero.bombardier.com</t>
  </si>
  <si>
    <t>josef.wagner@aero.bombardier.com</t>
  </si>
  <si>
    <t>maggie.wang@aero.bombardier.com</t>
  </si>
  <si>
    <t>titus.willits@aero.bombardier.com</t>
  </si>
  <si>
    <t>andrew.wills@aero.bombardier.com</t>
  </si>
  <si>
    <t>nancy.wylot@aero.bombardier.com</t>
  </si>
  <si>
    <t>dali.xu@aero.bombardier.com</t>
  </si>
  <si>
    <t>paul.yovich@aero.bombardier.com</t>
  </si>
  <si>
    <t>eric.zambrano@aero.bombardier.com</t>
  </si>
  <si>
    <t>michael.zavitz@aero.bombardier.com</t>
  </si>
  <si>
    <t>mike.zina@aero.bombardier.com</t>
  </si>
  <si>
    <t>NAT ALCALDE</t>
  </si>
  <si>
    <t>Manager - Facilities and Fleet only</t>
  </si>
  <si>
    <t>Worldwide</t>
  </si>
  <si>
    <t>PATRICK ALLARD</t>
  </si>
  <si>
    <t>Canada - NS,QC,ON,MB &amp; United States - ME,NH,VT,MA,CT,NY,MI,WI,MN</t>
  </si>
  <si>
    <t>GREG ALLEN</t>
  </si>
  <si>
    <t>United States - NJ, Southern NY, PA</t>
  </si>
  <si>
    <t>ETHAN AU</t>
  </si>
  <si>
    <t>Northern Asia</t>
  </si>
  <si>
    <t>STEVE BADOLATO</t>
  </si>
  <si>
    <t>Northern USA, West Canada</t>
  </si>
  <si>
    <t>PETER BARLETTO</t>
  </si>
  <si>
    <t>NANCY BOISVERT</t>
  </si>
  <si>
    <t>Canada - BC, AB, SK &amp; United States - AK, HI, WA, OR, CA, MT, ID, NV, UT, AZ, WY, CO, NM, ND, SD, NE, TX</t>
  </si>
  <si>
    <t>TONY BOTELHO</t>
  </si>
  <si>
    <t>Israel &amp; United States - DE, KY, MD, NC, PA, VA, WV</t>
  </si>
  <si>
    <t>MICHAEL BOWEN</t>
  </si>
  <si>
    <t>United States - CA, CO, ID, MT, ND, NM, SD, UT, WY</t>
  </si>
  <si>
    <t>JUSTIN BROWN</t>
  </si>
  <si>
    <t>United States - AK, CA, OR, WA &amp; Canada - AB, BC, SK</t>
  </si>
  <si>
    <t>FERNANDO BUENO</t>
  </si>
  <si>
    <t>Brazil, Argentina, Chile, Paraguay, Uruguay, Peru</t>
  </si>
  <si>
    <t>ALBERTO CARBAJAL</t>
  </si>
  <si>
    <t>JONATHAN CAREY-WALKER</t>
  </si>
  <si>
    <t>HENNING CHRISTEN</t>
  </si>
  <si>
    <t>Africa, North &amp; East Europe &amp; Russia</t>
  </si>
  <si>
    <t>ROBERT COCKSHOTT</t>
  </si>
  <si>
    <t>BRENT COMARTIN</t>
  </si>
  <si>
    <t>United States - KS, OK, IA, MO, IL, IN, KY, OH, NC, VA, WV, PA, DC, MD, DE, NJ</t>
  </si>
  <si>
    <t>RONNIE COOK</t>
  </si>
  <si>
    <t>United States - LA, MS, TX, OK</t>
  </si>
  <si>
    <t>BRIAN COTTON</t>
  </si>
  <si>
    <t>United States - KS, MO, AR, TN</t>
  </si>
  <si>
    <t>SCOTT CRAWFORD</t>
  </si>
  <si>
    <t>United States - IN, OH</t>
  </si>
  <si>
    <t>ou.li@aero.bombardier.com</t>
  </si>
  <si>
    <t>paul.vankley@aero.bombardier.com</t>
  </si>
  <si>
    <t>First</t>
  </si>
  <si>
    <t>Middle</t>
  </si>
  <si>
    <t>Last</t>
  </si>
  <si>
    <t>Name:</t>
  </si>
  <si>
    <t>Title:</t>
  </si>
  <si>
    <t>Office:</t>
  </si>
  <si>
    <t>Mobile:</t>
  </si>
  <si>
    <t>email:</t>
  </si>
  <si>
    <t>Company</t>
  </si>
  <si>
    <t>Addr1</t>
  </si>
  <si>
    <t>Addr2</t>
  </si>
  <si>
    <t>Addr3</t>
  </si>
  <si>
    <t>PO Box</t>
  </si>
  <si>
    <t>City</t>
  </si>
  <si>
    <t>State</t>
  </si>
  <si>
    <t>Country</t>
  </si>
  <si>
    <t>Zip</t>
  </si>
  <si>
    <t>Bombardier</t>
  </si>
  <si>
    <t>Authorized</t>
  </si>
  <si>
    <t>Service Facilities</t>
  </si>
  <si>
    <t>Capabilities Matrix</t>
  </si>
  <si>
    <t>Legend</t>
  </si>
  <si>
    <t>Airframe</t>
  </si>
  <si>
    <t>Line: Troubleshooting, servicing, minor</t>
  </si>
  <si>
    <t>repairs and routine checks.</t>
  </si>
  <si>
    <t>Heavy: Full airframe capability</t>
  </si>
  <si>
    <t>including major mods/STCs, structural</t>
  </si>
  <si>
    <t>repairs and full line service.</t>
  </si>
  <si>
    <t>Avionics</t>
  </si>
  <si>
    <t>Line: Troubleshooting and line</t>
  </si>
  <si>
    <t>component replacement.</t>
  </si>
  <si>
    <t>Heavy: Full on-wing avionics</t>
  </si>
  <si>
    <t>capability including major mods</t>
  </si>
  <si>
    <t>and STCs, plus full line service.</t>
  </si>
  <si>
    <t>Engine</t>
  </si>
  <si>
    <t>Line: Troubleshooting, servicing,</t>
  </si>
  <si>
    <t>minor inspections and line component</t>
  </si>
  <si>
    <t>replacement.</t>
  </si>
  <si>
    <t>Heavy: Engine capabilities include</t>
  </si>
  <si>
    <t>MPI/HSI and full</t>
  </si>
  <si>
    <t>Interior</t>
  </si>
  <si>
    <t>Line: Facility has capability to</t>
  </si>
  <si>
    <t>clean aircraft and perform minor</t>
  </si>
  <si>
    <t>cosmetic repairs.</t>
  </si>
  <si>
    <t>Light: Facility has capability to</t>
  </si>
  <si>
    <t>repair or re-cover interior liners, seats,</t>
  </si>
  <si>
    <t>side ledges and baggage area and</t>
  </si>
  <si>
    <t>can replace carpet. Also offers full</t>
  </si>
  <si>
    <t>line service.</t>
  </si>
  <si>
    <t>Intermediate: Same as light with</t>
  </si>
  <si>
    <t>additional capacity to replace laminates</t>
  </si>
  <si>
    <t>and veneers, repair or refinish cabinet</t>
  </si>
  <si>
    <t>surfaces and wood throughout the</t>
  </si>
  <si>
    <t>aircraft. Also offers full line service.</t>
  </si>
  <si>
    <t>Heavy: Full refurbishment, completion</t>
  </si>
  <si>
    <t>and line service capabilities, including</t>
  </si>
  <si>
    <t>complete reconfiguration of offers full</t>
  </si>
  <si>
    <t>Paint</t>
  </si>
  <si>
    <t>Light: Capability to touch-up,</t>
  </si>
  <si>
    <t>spot-in or sand-paint small parts or</t>
  </si>
  <si>
    <t>aircraft areas.</t>
  </si>
  <si>
    <t>Full: In addition to light service, facility</t>
  </si>
  <si>
    <t>has capability to chemically strip and</t>
  </si>
  <si>
    <t>repaint the entire aircraft</t>
  </si>
  <si>
    <t>and/or major components of</t>
  </si>
  <si>
    <t>the aircraft.</t>
  </si>
  <si>
    <t>Engineering</t>
  </si>
  <si>
    <t>Support: Facility has engineer(s)</t>
  </si>
  <si>
    <t>on-site to support maintenance and</t>
  </si>
  <si>
    <t>modifications.</t>
  </si>
  <si>
    <t>DAS: Designated Alteration Station</t>
  </si>
  <si>
    <t>capable of designing, certifying</t>
  </si>
  <si>
    <t>and supporting maintenance and</t>
  </si>
  <si>
    <t>Coverage</t>
  </si>
  <si>
    <t>24/7: Facility is open 24 hours a day,</t>
  </si>
  <si>
    <t>7 days a week.</t>
  </si>
  <si>
    <t>**</t>
  </si>
  <si>
    <t>May be provided by third party</t>
  </si>
  <si>
    <t>Line</t>
  </si>
  <si>
    <t>Line Maintenance Facility</t>
  </si>
  <si>
    <t>Heavy</t>
  </si>
  <si>
    <t>Heavy Authorized Service Facility</t>
  </si>
  <si>
    <t>Services</t>
  </si>
  <si>
    <t>Maintenance Services Agreement</t>
  </si>
  <si>
    <t>/:Line H:Heavy L:Light I: Intermediate F: Full S: Support D: DAS **: Details above</t>
  </si>
  <si>
    <t>/:Line H:Heavy L:Light I: Intermediate F: Full S: Support D: DAS **: See page 2</t>
  </si>
  <si>
    <t>Information current as of March 19th, 2021</t>
  </si>
  <si>
    <t>Authorized Service Facilities</t>
  </si>
  <si>
    <t>*Capabilities on In-Warranty aircraft based</t>
  </si>
  <si>
    <t>on Authorization from Bombardier</t>
  </si>
  <si>
    <t>NORTH AMERICA</t>
  </si>
  <si>
    <t>LOCATION SERVICE</t>
  </si>
  <si>
    <t>LEARJET CHALLENGER GLOBAL</t>
  </si>
  <si>
    <t>APPROVALS</t>
  </si>
  <si>
    <t>40/45 60 70/75 300 350 605 650 850 5000/6000 7500</t>
  </si>
  <si>
    <t xml:space="preserve"> Aviation Consultants dba ACI Jet</t>
  </si>
  <si>
    <t>San Luis Obispo, California</t>
  </si>
  <si>
    <t>AOG Number: +1-971-373-1588</t>
  </si>
  <si>
    <t>Main Number: +1-805-548-1350</t>
  </si>
  <si>
    <t>AOG Email: cseabrook@acijet.com</t>
  </si>
  <si>
    <t>Website: www.acijet.com</t>
  </si>
  <si>
    <t>Airframe / / / / FAA</t>
  </si>
  <si>
    <t>Avionics / / / /</t>
  </si>
  <si>
    <t>Engine /</t>
  </si>
  <si>
    <t>Interior L L L L</t>
  </si>
  <si>
    <t>Paint L L L L</t>
  </si>
  <si>
    <t>Engineering S S S S</t>
  </si>
  <si>
    <t>Duncan Aviation (BTL)</t>
  </si>
  <si>
    <t>Battle Creek, Michigan</t>
  </si>
  <si>
    <t>AOG Number: +1-402-470-4560</t>
  </si>
  <si>
    <t>Main Number: +1-269-969-8400</t>
  </si>
  <si>
    <t>AOG Email: AOGSupport@duncanaviation.com</t>
  </si>
  <si>
    <t>Website: duncanaviation.aero</t>
  </si>
  <si>
    <t>Airframe H H H H H H Argentina</t>
  </si>
  <si>
    <t>Bermuda</t>
  </si>
  <si>
    <t>Brazil</t>
  </si>
  <si>
    <t>Canada</t>
  </si>
  <si>
    <t>Cayman Islands</t>
  </si>
  <si>
    <t>EASA</t>
  </si>
  <si>
    <t>FAA</t>
  </si>
  <si>
    <t>South Africa</t>
  </si>
  <si>
    <t>Venezuela</t>
  </si>
  <si>
    <t>Avionics H H H H H H</t>
  </si>
  <si>
    <t>Engine / / / / / /</t>
  </si>
  <si>
    <t>Interior H H H H H H</t>
  </si>
  <si>
    <t>Paint F F F F F F</t>
  </si>
  <si>
    <t>Engineering D D D D D D</t>
  </si>
  <si>
    <t>Duncan Aviation (LNK)</t>
  </si>
  <si>
    <t>Lincoln, Nebraska</t>
  </si>
  <si>
    <t>AOG Number: +1-877-522-0111</t>
  </si>
  <si>
    <t>Main Number: +1-800-228-4277</t>
  </si>
  <si>
    <t>Airframe H H Argentina</t>
  </si>
  <si>
    <t>Aruba</t>
  </si>
  <si>
    <t>China</t>
  </si>
  <si>
    <t>Avionics H H Venezuela</t>
  </si>
  <si>
    <t>Engine H H</t>
  </si>
  <si>
    <t>Interior H H</t>
  </si>
  <si>
    <t>Paint F F</t>
  </si>
  <si>
    <t>Engineering D D</t>
  </si>
  <si>
    <t>ASF</t>
  </si>
  <si>
    <t>Excellence</t>
  </si>
  <si>
    <t>Award</t>
  </si>
  <si>
    <t>North</t>
  </si>
  <si>
    <t xml:space="preserve">America </t>
  </si>
  <si>
    <t>Authorized Service Facilities Capabilities Matrix</t>
  </si>
  <si>
    <t>*Capabilities on In-Warranty aircraft based on Authorization from Bombardier</t>
  </si>
  <si>
    <t>Duncan Aviation (PVU)</t>
  </si>
  <si>
    <t>Provo, Utah</t>
  </si>
  <si>
    <t>Main Number: +1-801-342-5600</t>
  </si>
  <si>
    <t>Airframe H H H H H H / Bermuda</t>
  </si>
  <si>
    <t>Avionics H H H H H H /</t>
  </si>
  <si>
    <t>Engine / / / / / / /</t>
  </si>
  <si>
    <t>Interior H H H H H H H</t>
  </si>
  <si>
    <t>Paint F F F F F F F</t>
  </si>
  <si>
    <t>Engineering S S S S S S S</t>
  </si>
  <si>
    <t>Flightstar Corporation (CMI)</t>
  </si>
  <si>
    <t>Savoy, Illinois</t>
  </si>
  <si>
    <t>AOG Number: +1-217-377-8001</t>
  </si>
  <si>
    <t>Main Number: +1-217-351-7700</t>
  </si>
  <si>
    <t>AOG Email: johna@flightstar.com</t>
  </si>
  <si>
    <t>Website: flightstar.com</t>
  </si>
  <si>
    <t>Airframe H H Canada</t>
  </si>
  <si>
    <t>Avionics H H FAA</t>
  </si>
  <si>
    <t>Engine / /</t>
  </si>
  <si>
    <t>Interior I I</t>
  </si>
  <si>
    <t>Paint L L</t>
  </si>
  <si>
    <t>Engineering S S</t>
  </si>
  <si>
    <t>Flying Colours (SUS)</t>
  </si>
  <si>
    <t>Chesterfield, Missouri</t>
  </si>
  <si>
    <t>AOG Number: +1-314-602-5366</t>
  </si>
  <si>
    <t>Main Number: +636-530-7000</t>
  </si>
  <si>
    <t>Website: flyingcolourscorp.com</t>
  </si>
  <si>
    <t>Airframe H / H / H / H Canada</t>
  </si>
  <si>
    <t>Avionics H / H / H / H FAA</t>
  </si>
  <si>
    <t>Interior H L H L H L H</t>
  </si>
  <si>
    <t>Paint L L L L L L L</t>
  </si>
  <si>
    <t>Flying Colours (YPQ)</t>
  </si>
  <si>
    <t>Peterborough, Ontario</t>
  </si>
  <si>
    <t>AOG Number: +855-742-4688</t>
  </si>
  <si>
    <t>Main Number: +705-742-4688</t>
  </si>
  <si>
    <t>Airframe H / H / H H Bermuda</t>
  </si>
  <si>
    <t>Qatar</t>
  </si>
  <si>
    <t>Saudi Arabia</t>
  </si>
  <si>
    <t>Avionics H / H / H H</t>
  </si>
  <si>
    <t>Engine / / H / H /</t>
  </si>
  <si>
    <t>Interior H L H L H H</t>
  </si>
  <si>
    <t xml:space="preserve"> </t>
  </si>
  <si>
    <t>Skyservice F.B.O., Inc. (YUL)</t>
  </si>
  <si>
    <t>Montreal, Canada</t>
  </si>
  <si>
    <t>AOG Number: +514-813-3961</t>
  </si>
  <si>
    <t>Main Number: +514-636-3300</t>
  </si>
  <si>
    <t>Website: skyservice.com</t>
  </si>
  <si>
    <t>Airframe H / / / / / / / Bermuda</t>
  </si>
  <si>
    <t>Hong Kong</t>
  </si>
  <si>
    <t>Avionics H / / / / / / /</t>
  </si>
  <si>
    <t>Engine / / / / / / / /</t>
  </si>
  <si>
    <t>Interior I I I I I I I I</t>
  </si>
  <si>
    <t>Paint L L L L L L L L</t>
  </si>
  <si>
    <t>Engineering S S S S S S S S</t>
  </si>
  <si>
    <t>SkyService F.B.O., Inc. (YYZ)</t>
  </si>
  <si>
    <t>Toronto, Canada</t>
  </si>
  <si>
    <t>AOG Number: +416-399-4437</t>
  </si>
  <si>
    <t>Main Number: +905-677-3300</t>
  </si>
  <si>
    <t>Airframe H / H / H / / / Bermuda</t>
  </si>
  <si>
    <t>Avionics H / H / H / / /</t>
  </si>
  <si>
    <t>Interior / / / / / / I /</t>
  </si>
  <si>
    <t>Aerovitro (ADN)</t>
  </si>
  <si>
    <t>Monterrey, Mexico</t>
  </si>
  <si>
    <t>AOG Number: +521-811-778-55-12</t>
  </si>
  <si>
    <t>Main Number: +52-81-83293100</t>
  </si>
  <si>
    <t>AOG and Main Email: JContrerasP@vitro.com</t>
  </si>
  <si>
    <t>Website: www.aerovitro.com</t>
  </si>
  <si>
    <t>Airframe / H / DGAC</t>
  </si>
  <si>
    <t>Avionics / H / Mexico</t>
  </si>
  <si>
    <t>Engine / / /</t>
  </si>
  <si>
    <t>Interior L L L</t>
  </si>
  <si>
    <t>Paint L L L</t>
  </si>
  <si>
    <t>CIMA</t>
  </si>
  <si>
    <t>Toluca, Mexico</t>
  </si>
  <si>
    <t>AOG Number: +52-722-548-0200</t>
  </si>
  <si>
    <t>Main Number: +52-722-500-2700</t>
  </si>
  <si>
    <t>AOG and Main Email: info@cima-aviacion.com.mx</t>
  </si>
  <si>
    <t>Website: sae.com.mx</t>
  </si>
  <si>
    <t>Airframe H H FAA</t>
  </si>
  <si>
    <t>Avionics H H</t>
  </si>
  <si>
    <t>Interior / /</t>
  </si>
  <si>
    <t>MAGA Aviation (CPQ)</t>
  </si>
  <si>
    <t>Campinas, Brazil</t>
  </si>
  <si>
    <t>AOG Number: +55-(11)-98238-4405</t>
  </si>
  <si>
    <t>Main Number: +55-(11)-98238-4405</t>
  </si>
  <si>
    <t>AOG and Main Email: aog@magaaviation.com.br</t>
  </si>
  <si>
    <t>Website: magaaviation.com.br</t>
  </si>
  <si>
    <t>Airframe H H / / / Argentina</t>
  </si>
  <si>
    <t>Avionics H H / / /</t>
  </si>
  <si>
    <t>Engine / / / / /</t>
  </si>
  <si>
    <t>Interior / / / / /</t>
  </si>
  <si>
    <t>Paint L L L L L</t>
  </si>
  <si>
    <t>Engineering S S S S S</t>
  </si>
  <si>
    <t>LATIN AMERICA</t>
  </si>
  <si>
    <t>Aero-Dienst GmbH (NUE)</t>
  </si>
  <si>
    <t>Nuremberg, Germany</t>
  </si>
  <si>
    <t>Website: aero-dienst.com</t>
  </si>
  <si>
    <t>Airframe H / H / H / Aruba</t>
  </si>
  <si>
    <t>Nigeria</t>
  </si>
  <si>
    <t>Russia</t>
  </si>
  <si>
    <t>Turkey</t>
  </si>
  <si>
    <t>Ukraine</t>
  </si>
  <si>
    <t>Avionics H / H / H /</t>
  </si>
  <si>
    <t>Engine H / H / H /</t>
  </si>
  <si>
    <t>Interior I I I I I I</t>
  </si>
  <si>
    <t>Paint L L L L L L</t>
  </si>
  <si>
    <t>AMAC Aerospace Switzerland (AG)</t>
  </si>
  <si>
    <t>Basel, Switzerland</t>
  </si>
  <si>
    <t>AOG Number: +41-58-310-3113</t>
  </si>
  <si>
    <t>Main Number: +41-58-310-3131</t>
  </si>
  <si>
    <t>AOG Email: flightops@amacaerospace.com</t>
  </si>
  <si>
    <t>Website: amacaerospace.com</t>
  </si>
  <si>
    <t>Airframe H H H H H Aruba</t>
  </si>
  <si>
    <t>Guernsey</t>
  </si>
  <si>
    <t>Isle of Man</t>
  </si>
  <si>
    <t>Kazakhstan</t>
  </si>
  <si>
    <t>Avionics H H H H H</t>
  </si>
  <si>
    <t>Interior H H H H H</t>
  </si>
  <si>
    <t>Engineering D D D D D</t>
  </si>
  <si>
    <t>SIRIO SPA</t>
  </si>
  <si>
    <t>Milan, Italy</t>
  </si>
  <si>
    <t>AOG Number: +39-338-679-9462</t>
  </si>
  <si>
    <t>AOG Number: +39-335-669-6024</t>
  </si>
  <si>
    <t>Main Number: +39-02-702-113</t>
  </si>
  <si>
    <t>AOG Email: amo.management@sirio.aero</t>
  </si>
  <si>
    <t>Website: www.sirio.aero</t>
  </si>
  <si>
    <t>Airframe / / / / / / / EASA</t>
  </si>
  <si>
    <t>Avionics / / / / / / /</t>
  </si>
  <si>
    <t>Interior / / / / / / /</t>
  </si>
  <si>
    <t>EUROPE &amp; RUSSIA/CIS</t>
  </si>
  <si>
    <t>TAG Aviation (FAB)</t>
  </si>
  <si>
    <t>Farnborough, United Kingdom</t>
  </si>
  <si>
    <t>AOG Number: +351-210-322-824</t>
  </si>
  <si>
    <t>Main Number: +44-(0)-7802-821430</t>
  </si>
  <si>
    <t>Line Email: line.engineering@TAGAviation.com</t>
  </si>
  <si>
    <t>Website: tagaviation.com</t>
  </si>
  <si>
    <t>Airframe H / / H / H / H H Aruba</t>
  </si>
  <si>
    <t>Bahrain</t>
  </si>
  <si>
    <t>UAE</t>
  </si>
  <si>
    <t>Avionics H / / H / H / H H</t>
  </si>
  <si>
    <t>Engine / / / / / / / / /</t>
  </si>
  <si>
    <t>Interior L L L L L L L L L</t>
  </si>
  <si>
    <t>Paint L L L L L L L L L</t>
  </si>
  <si>
    <t>Engineering S S S S S S S S S</t>
  </si>
  <si>
    <t>TAG Aviation (GVA)</t>
  </si>
  <si>
    <t>Geneva, Switzerland</t>
  </si>
  <si>
    <t>AOG Number: +41-22-717-0055</t>
  </si>
  <si>
    <t>Main Number: +41-22-717-0111</t>
  </si>
  <si>
    <t>Airframe H H H H H H H / H Aruba</t>
  </si>
  <si>
    <t>Morocco</t>
  </si>
  <si>
    <t>San Marino</t>
  </si>
  <si>
    <t>Avionics H H H H H H H / H</t>
  </si>
  <si>
    <t>Interior / / / / / / / / /</t>
  </si>
  <si>
    <t>TAG Aviation (LBG)</t>
  </si>
  <si>
    <t>Paris LeBourget, France</t>
  </si>
  <si>
    <t>AOG Number: +33-664-717-000</t>
  </si>
  <si>
    <t>Main Number: +336-66-45-93-86</t>
  </si>
  <si>
    <t>GVA-ENG-MAINTENANCE_PARIS@tagaviation.ch</t>
  </si>
  <si>
    <t>Airframe / / / / / Aruba</t>
  </si>
  <si>
    <t>lndia</t>
  </si>
  <si>
    <t>(AOG Only CL3 Series</t>
  </si>
  <si>
    <t>+ CL6 Series)</t>
  </si>
  <si>
    <t>(AOG Only)</t>
  </si>
  <si>
    <t>(AOG Only CL6 Series)</t>
  </si>
  <si>
    <t>Avionics / / / / /</t>
  </si>
  <si>
    <t>Tulpar Technic (KZN)</t>
  </si>
  <si>
    <t>Kazan, Russia</t>
  </si>
  <si>
    <t>AOG Number: +7-917-296-1443</t>
  </si>
  <si>
    <t>AOG Number: +7-917-296-1000</t>
  </si>
  <si>
    <t>AOG Number: +7-917-296-1068</t>
  </si>
  <si>
    <t>Main Number: +7-843-537-7737</t>
  </si>
  <si>
    <t>Website: tulpartechnic.ru</t>
  </si>
  <si>
    <t>Airframe H H H Bermuda</t>
  </si>
  <si>
    <t>EASA (Components)</t>
  </si>
  <si>
    <t>Avionics H H H</t>
  </si>
  <si>
    <t>Engine H H H</t>
  </si>
  <si>
    <t>Interior / / /</t>
  </si>
  <si>
    <t>Engineering S S S</t>
  </si>
  <si>
    <t>LEARJET CHALLENGER GLOBAL APPROVALS</t>
  </si>
  <si>
    <t>JetPort Technics LLC</t>
  </si>
  <si>
    <t>Moscow, Russia</t>
  </si>
  <si>
    <t>AOG Number: +7-963-644-8969</t>
  </si>
  <si>
    <t>Main Number: +7-495-436-6049</t>
  </si>
  <si>
    <t>AOG Email: aog@jetport.tech</t>
  </si>
  <si>
    <t>Website: jetport.tech</t>
  </si>
  <si>
    <t>Airframe / / / / / / Aruba</t>
  </si>
  <si>
    <t>Avionics / / / / / /</t>
  </si>
  <si>
    <t>Interior / / / / / /</t>
  </si>
  <si>
    <t>ExecuJet Middle East (DXB)</t>
  </si>
  <si>
    <t>Dubai, UAE</t>
  </si>
  <si>
    <t>AOG Email: MRO-AOG@execujet-me.com</t>
  </si>
  <si>
    <t>Email: MRO-LINE@execujet-me.com</t>
  </si>
  <si>
    <t>MRO-Planning@execujet-me.com</t>
  </si>
  <si>
    <t>Website: www.execujet.com</t>
  </si>
  <si>
    <t>Airframe / / / / H / H H Aruba</t>
  </si>
  <si>
    <t>EASA &amp; FAA</t>
  </si>
  <si>
    <t>Iraq</t>
  </si>
  <si>
    <t>Jordan</t>
  </si>
  <si>
    <t>Oman</t>
  </si>
  <si>
    <t>Pakistan</t>
  </si>
  <si>
    <t>Avionics / / / / H / H H</t>
  </si>
  <si>
    <t>Interior L L L L L L L L</t>
  </si>
  <si>
    <t>ExecuJet MRO Services Pty Ltd (HLA)</t>
  </si>
  <si>
    <t>Johannesburg, South Africa</t>
  </si>
  <si>
    <t>AOG Number: +076-448-4573</t>
  </si>
  <si>
    <t>Main Number: +27-11-516-2300</t>
  </si>
  <si>
    <t>AOG Email: duty.aog@execujet.co.za</t>
  </si>
  <si>
    <t>Airframe H H / / / H / Angola</t>
  </si>
  <si>
    <t>Botswana</t>
  </si>
  <si>
    <t>Mozambique</t>
  </si>
  <si>
    <t>Namibia</t>
  </si>
  <si>
    <t>Zambia</t>
  </si>
  <si>
    <t>Avionics H H / / / H /</t>
  </si>
  <si>
    <t>Engine H H / / / H /</t>
  </si>
  <si>
    <t>ExecuJet Nigeria (LOS)</t>
  </si>
  <si>
    <t>Lagos, Nigeria</t>
  </si>
  <si>
    <t>AOG Number: +234-704-385-8236</t>
  </si>
  <si>
    <t>Main Number: +234-129-55110</t>
  </si>
  <si>
    <t>Email: mcc@execujet.com.ng</t>
  </si>
  <si>
    <t>Website: execujet.com</t>
  </si>
  <si>
    <t>Airframe / / / Bermuda</t>
  </si>
  <si>
    <t>Avionics / / /</t>
  </si>
  <si>
    <t>ASF Excellence</t>
  </si>
  <si>
    <t>International</t>
  </si>
  <si>
    <t>&amp; Overall</t>
  </si>
  <si>
    <t>AFRICA &amp; MIDDLE EAST</t>
  </si>
  <si>
    <t>Sydney, Australia</t>
  </si>
  <si>
    <t>AOG Number: +61-405-105-017</t>
  </si>
  <si>
    <t>Main Number: +61-2-9693-0800</t>
  </si>
  <si>
    <t>maintenance.sydney@execujet.com.au</t>
  </si>
  <si>
    <t>Airframe / / H Australia</t>
  </si>
  <si>
    <t>Indonesia</t>
  </si>
  <si>
    <t>Avionics / / H</t>
  </si>
  <si>
    <t>Melbourne, Australia</t>
  </si>
  <si>
    <t>AOG Number: +61-411-556-866</t>
  </si>
  <si>
    <t>Main Number: +61-3-9937-2001</t>
  </si>
  <si>
    <t>maintenance.melbourne@execujet.com.au</t>
  </si>
  <si>
    <t>Airframe / / / Australia</t>
  </si>
  <si>
    <t>Avionics / / / FAA</t>
  </si>
  <si>
    <t>Selangor Darul Ehsan, Malaysia</t>
  </si>
  <si>
    <t>AOG Number: +60-1-2606-5654</t>
  </si>
  <si>
    <t>Main Number: +60-3-7845-6800</t>
  </si>
  <si>
    <t>Email: AOG@execujet.com.my</t>
  </si>
  <si>
    <t>Airframe / / / / Bermuda</t>
  </si>
  <si>
    <t>Malaysia</t>
  </si>
  <si>
    <t>Philippines</t>
  </si>
  <si>
    <t>Engine / / / /</t>
  </si>
  <si>
    <t>Interior / / / /</t>
  </si>
  <si>
    <t>Line Maintenance</t>
  </si>
  <si>
    <t>ASIA-PACIFIC</t>
  </si>
  <si>
    <t>TAG Aviation Asia Ltd.</t>
  </si>
  <si>
    <t>AOG Number: +852-3596-7107</t>
  </si>
  <si>
    <t>Main Number: +852-2286-0375</t>
  </si>
  <si>
    <t>Email: TAEPlanning@tagaviation.asia</t>
  </si>
  <si>
    <t>Airframe / / / Cayman Islands</t>
  </si>
  <si>
    <t>TAG Aviation Macau</t>
  </si>
  <si>
    <t>Macau, China</t>
  </si>
  <si>
    <t>Airframe / / Cayman Islands</t>
  </si>
  <si>
    <t>Avionics / /</t>
  </si>
  <si>
    <t>City, State</t>
  </si>
  <si>
    <t>AOG</t>
  </si>
  <si>
    <t>Main</t>
  </si>
  <si>
    <t>Email</t>
  </si>
  <si>
    <t>Web</t>
  </si>
  <si>
    <t>AOG and Main Email: Sky_Bombardier_ASF_AOG@Skyservice.com</t>
  </si>
  <si>
    <t>AOG and Main Number: 49-911-93-560</t>
  </si>
  <si>
    <t>Email: GVA-ENG-MAINTENANCE_PARIS@tagaviation.ch</t>
  </si>
  <si>
    <t>AOG and Main Number: 971-4-601-6444</t>
  </si>
  <si>
    <t>ExecuJet MRO Services Australia Pty Lt (SYD)</t>
  </si>
  <si>
    <t>AOG Email: maintenance.sydney@execujet.com.au</t>
  </si>
  <si>
    <t>ExecuJet MRO Services Australia Pty Ltd (MEB)</t>
  </si>
  <si>
    <t>AOG Email: maintenance.melbourne@execujet.com.au</t>
  </si>
  <si>
    <t>ExecuJet MRO Services Malaysia Sdn Bhd (SZB)</t>
  </si>
  <si>
    <t>Service Centres &amp; Line Stations</t>
  </si>
  <si>
    <t>Tucson</t>
  </si>
  <si>
    <t>Hartford</t>
  </si>
  <si>
    <t>Fort Lauderdale Dallas</t>
  </si>
  <si>
    <t>Wichita</t>
  </si>
  <si>
    <t>Biggin Hill</t>
  </si>
  <si>
    <t>Berlin</t>
  </si>
  <si>
    <t>Tianjin</t>
  </si>
  <si>
    <t>Singapore</t>
  </si>
  <si>
    <t>To schedule your aircraft at a Bombardier Service Centre, please contact a Regional Sales Manager or email:</t>
  </si>
  <si>
    <t>servicesales@aero.bombardier.com</t>
  </si>
  <si>
    <t>For 24/7 AOG and unscheduled maintenance support, please contact the Customer Response Centre (CRC):</t>
  </si>
  <si>
    <t>North America (toll free) 1-866-JET-1247 (1-866-538-1247) | International +1-514-855-2999</t>
  </si>
  <si>
    <t>Service centres worldwide</t>
  </si>
  <si>
    <t>We work around the clock to keep you flying. Behind the scenes, a network of technicians</t>
  </si>
  <si>
    <t>and customer service representatives anticipate your every need — wherever, whenever.</t>
  </si>
  <si>
    <t>Bring your jet home</t>
  </si>
  <si>
    <t>LOCATION REGION SERVICE LEVEL OF SERVICE COUNTRY APPROVALS OEM</t>
  </si>
  <si>
    <t>AUTHORIZATIONS</t>
  </si>
  <si>
    <t>Dallas</t>
  </si>
  <si>
    <t>Service Centre</t>
  </si>
  <si>
    <t>7336 Aviation Place</t>
  </si>
  <si>
    <t>Dallas Love Field Airport</t>
  </si>
  <si>
    <t>Dallas, TX 75235</t>
  </si>
  <si>
    <t>United States</t>
  </si>
  <si>
    <t>Airframe Heavy Aruba</t>
  </si>
  <si>
    <t>Australia</t>
  </si>
  <si>
    <t>Canada - TCCA</t>
  </si>
  <si>
    <t>General Electric</t>
  </si>
  <si>
    <t>Honeywell</t>
  </si>
  <si>
    <t>Collins Aerospace</t>
  </si>
  <si>
    <t>Rolls Royce</t>
  </si>
  <si>
    <t>Avionics Heavy</t>
  </si>
  <si>
    <t>Engine Heavy</t>
  </si>
  <si>
    <t>Interior Intermediate</t>
  </si>
  <si>
    <t>Paint Light</t>
  </si>
  <si>
    <t>Engineering OSS</t>
  </si>
  <si>
    <t>Fort Lauderdale</t>
  </si>
  <si>
    <t>4100 Southwest 11th Terrace</t>
  </si>
  <si>
    <t>Fort Lauderdale International Airport</t>
  </si>
  <si>
    <t>Fort Lauderdale, FL 33315</t>
  </si>
  <si>
    <t>Airframe Heavy Argentina</t>
  </si>
  <si>
    <t>Brazil - ANAC</t>
  </si>
  <si>
    <t>Chile</t>
  </si>
  <si>
    <t>PWC</t>
  </si>
  <si>
    <t>Avco-Lycoming</t>
  </si>
  <si>
    <t>Interior Heavy</t>
  </si>
  <si>
    <t>Bldg. 85-173</t>
  </si>
  <si>
    <t>Bradley International Airport</t>
  </si>
  <si>
    <t>Windsor Locks, CT 06096</t>
  </si>
  <si>
    <t>Wheel shop O/H</t>
  </si>
  <si>
    <t>Battery O/H</t>
  </si>
  <si>
    <t>1255 East Aero Park Blvd.</t>
  </si>
  <si>
    <t>Tucson, AZ 85756</t>
  </si>
  <si>
    <t>Airframe Heavy Australia</t>
  </si>
  <si>
    <t>United Kingdom</t>
  </si>
  <si>
    <t>Paint Full</t>
  </si>
  <si>
    <t>Engineering Support</t>
  </si>
  <si>
    <t>When you arrive at any Bombardier Service Centre around the world, you benefit from the expertise</t>
  </si>
  <si>
    <t>and know-how only the OEM can provide. A network committed to getting you back up and flying</t>
  </si>
  <si>
    <t>faster with quality-driven customer service and comprehensive capabilities.</t>
  </si>
  <si>
    <t>1 Learjet Way</t>
  </si>
  <si>
    <t>Wichita, KS 67209</t>
  </si>
  <si>
    <t>+1-316-946-2287 United States</t>
  </si>
  <si>
    <t>Landing Gear O/H</t>
  </si>
  <si>
    <t>Components Repair O/H</t>
  </si>
  <si>
    <t>Bldg. 510 Churchill Way</t>
  </si>
  <si>
    <t>London Biggin Hill Airport</t>
  </si>
  <si>
    <t>Biggin Hill, UK</t>
  </si>
  <si>
    <t>Kent TN16 3BN</t>
  </si>
  <si>
    <t>Airframe Heavy</t>
  </si>
  <si>
    <t>2 Aruba</t>
  </si>
  <si>
    <t>Transport Canada</t>
  </si>
  <si>
    <t>UK CAA (incl. IOM</t>
  </si>
  <si>
    <t>and San Marino and</t>
  </si>
  <si>
    <t>Turkey)</t>
  </si>
  <si>
    <t>Walter-Rieseler-Strasse 1</t>
  </si>
  <si>
    <t>Building G3710</t>
  </si>
  <si>
    <t>12529 Schoenefeld</t>
  </si>
  <si>
    <t>Berlin, Germany</t>
  </si>
  <si>
    <t>Airframe Heavy Angola</t>
  </si>
  <si>
    <t>Belarus</t>
  </si>
  <si>
    <t>(incl. Isle of Man)</t>
  </si>
  <si>
    <t>Engineering Support + DAS</t>
  </si>
  <si>
    <t>10 Seletar Aerospace Heights</t>
  </si>
  <si>
    <t>Seletar Aerospace Park</t>
  </si>
  <si>
    <t>Singapore 797546</t>
  </si>
  <si>
    <t>Asia-Pacific</t>
  </si>
  <si>
    <t>(incl. Isle of Man</t>
  </si>
  <si>
    <t>and San Marino)</t>
  </si>
  <si>
    <t>Taiwan</t>
  </si>
  <si>
    <t>L3</t>
  </si>
  <si>
    <t>Universal Avionics</t>
  </si>
  <si>
    <t>Paint Heavy</t>
  </si>
  <si>
    <t>FBO Flight &amp; ground</t>
  </si>
  <si>
    <t>21# Qihang Road,</t>
  </si>
  <si>
    <t>Comprehensive Bonded Area</t>
  </si>
  <si>
    <t>Tianjin Airport Economic Area</t>
  </si>
  <si>
    <t>Tianjin, 300308, P.R. China</t>
  </si>
  <si>
    <t>CAAC</t>
  </si>
  <si>
    <t>Macau</t>
  </si>
  <si>
    <t>Interior Light</t>
  </si>
  <si>
    <t>Line Stations</t>
  </si>
  <si>
    <t>Linz, Austria</t>
  </si>
  <si>
    <t>Nice and Paris, France</t>
  </si>
  <si>
    <t>Milan and Olbia, Italy</t>
  </si>
  <si>
    <t>Airframe Line Aruba</t>
  </si>
  <si>
    <t>Rolls Royce Avionics Line</t>
  </si>
  <si>
    <t>Engine Line</t>
  </si>
  <si>
    <t>Wheel shop Tire Change</t>
  </si>
  <si>
    <t>&amp; NDT only4</t>
  </si>
  <si>
    <t>Battery O/H4</t>
  </si>
  <si>
    <t>Luton, United Kingdom</t>
  </si>
  <si>
    <t>Airframe Line UK CAA</t>
  </si>
  <si>
    <t>TCCA</t>
  </si>
  <si>
    <t>Cayman</t>
  </si>
  <si>
    <t>Mauritius</t>
  </si>
  <si>
    <t>Avionics Line</t>
  </si>
  <si>
    <t>Asia-Pacific Tianjin, China</t>
  </si>
  <si>
    <t>Honeywell Avionics Rolls Royce Line</t>
  </si>
  <si>
    <t>1. Only Learjet &amp; Challenger 600 2. No Learjet 60 or Challenger 850 aircraft capabilities 3. via EASA approval 4. Wheel and battery shop in certain locations only 5. Learjet 31/35/36/40/45/55/60/70/75 &amp; line for Challenger/Global</t>
  </si>
  <si>
    <t xml:space="preserve"> LEVEL OF SERVICE LEGEND</t>
  </si>
  <si>
    <t>AIRFRAME</t>
  </si>
  <si>
    <t>Line: Troubleshooting, servicing, minor repairs,</t>
  </si>
  <si>
    <t>routine checks.</t>
  </si>
  <si>
    <t>Heavy: Full airframe capability including major mods/</t>
  </si>
  <si>
    <t>STCs, structural repairs and full line service.</t>
  </si>
  <si>
    <t>AVIONICS</t>
  </si>
  <si>
    <t>Line: Troubleshooting and line component</t>
  </si>
  <si>
    <t>Heavy: Full on-wing avionics capability including</t>
  </si>
  <si>
    <t>major mods/STCs, plus full line service.</t>
  </si>
  <si>
    <t>ENGINE</t>
  </si>
  <si>
    <t>Line: Troubleshooting, servicing, minor inspections</t>
  </si>
  <si>
    <t>and line component replacement.</t>
  </si>
  <si>
    <t>Heavy: Engine capabilities include MPI/HSI and full</t>
  </si>
  <si>
    <t>INTERIOR</t>
  </si>
  <si>
    <t>Line: Facility has capability to clean aircraft and</t>
  </si>
  <si>
    <t>perform minor cosmetic repairs.</t>
  </si>
  <si>
    <t>Light: Facility has capability to repair or re-cover</t>
  </si>
  <si>
    <t>interior liners, seats, side ledges, baggage area and</t>
  </si>
  <si>
    <t>can replace carpet. Also offers full line service.</t>
  </si>
  <si>
    <t>Intermediate: Same as light with additional capacity</t>
  </si>
  <si>
    <t>to replace laminates and veneers, repair or refinish</t>
  </si>
  <si>
    <t>cabinet surfaces and wood throughout the aircraft.</t>
  </si>
  <si>
    <t>Also offers full line service.</t>
  </si>
  <si>
    <t>Heavy: Full refurbishment, completion and</t>
  </si>
  <si>
    <t>line service capabilities, including complete</t>
  </si>
  <si>
    <t>reconfiguration of full line service.</t>
  </si>
  <si>
    <t>PAINT</t>
  </si>
  <si>
    <t>Light: Capability to touch-up, spot-in or sand-paint</t>
  </si>
  <si>
    <t>small parts or aircraft areas.</t>
  </si>
  <si>
    <t>Full: In addition to light service, facility has capability</t>
  </si>
  <si>
    <t>to chemically strip and repaint the entire aircraft and/</t>
  </si>
  <si>
    <t>or major components of the aircraft.</t>
  </si>
  <si>
    <t>ENGINEERING</t>
  </si>
  <si>
    <t>Support: Facility has engineering on-site to support</t>
  </si>
  <si>
    <t>maintenance and modifications.</t>
  </si>
  <si>
    <t>DAS: Designated Alteration Station capable of</t>
  </si>
  <si>
    <t>designing, certifying and supporting maintenance</t>
  </si>
  <si>
    <t>and modifications.</t>
  </si>
  <si>
    <t>WHEEL SHOP/BATTERY</t>
  </si>
  <si>
    <t>O/H: Overhaul capabilities.</t>
  </si>
  <si>
    <t>FBO</t>
  </si>
  <si>
    <t>Flight &amp; ground: Flight and ground handling.</t>
  </si>
  <si>
    <t>For full details on the capabilities of Bombardier Service Centres around the world, please visit: businessaircraft.bombardier.com</t>
  </si>
  <si>
    <t>Airframe Line Argentina</t>
  </si>
  <si>
    <t>Pratt &amp; Whitney</t>
  </si>
  <si>
    <t>Wheel shop O/H4</t>
  </si>
  <si>
    <t>Line Stations &amp; MRT Trucks</t>
  </si>
  <si>
    <t>Line Stations: Teterboro and Van Nuys</t>
  </si>
  <si>
    <t>Trucks: Seattle, San Jose, Santa Ana,</t>
  </si>
  <si>
    <t>Scottsdale, Houston, Orlando, Atlanta,</t>
  </si>
  <si>
    <t>Chicago, Columbus, White Plains</t>
  </si>
  <si>
    <t>+1 866-538-1247 (option 4, option 2)</t>
  </si>
  <si>
    <t>Bombardier, Exceptional by design, Learjet, Challenger and Global are trademarks of Bombardier Inc. or its subsidiaries.</t>
  </si>
  <si>
    <t>© 2021 Bombardier Inc. All rights reserved. Information in this document is accurate as of June 2021.</t>
  </si>
  <si>
    <t>City State Zip</t>
  </si>
  <si>
    <t>Phone</t>
  </si>
  <si>
    <t>+1-469-791-4000</t>
  </si>
  <si>
    <t>+1-954-622-1200</t>
  </si>
  <si>
    <t>+1-860-627-9491</t>
  </si>
  <si>
    <t>+1-520-746-5100</t>
  </si>
  <si>
    <t>5</t>
  </si>
  <si>
    <t>1</t>
  </si>
  <si>
    <t>+44-2083-531900</t>
  </si>
  <si>
    <t>3</t>
  </si>
  <si>
    <t>2</t>
  </si>
  <si>
    <t>+49-30-8875-4777</t>
  </si>
  <si>
    <t>+65-9711-0291</t>
  </si>
  <si>
    <t>+86-22-598-62600</t>
  </si>
  <si>
    <t>+43-664-809-95333</t>
  </si>
  <si>
    <t>+44-208-3531900</t>
  </si>
  <si>
    <t>+86-22-5986-2600</t>
  </si>
  <si>
    <t>City Country</t>
  </si>
  <si>
    <t>State Zip</t>
  </si>
  <si>
    <t>Zip Street</t>
  </si>
  <si>
    <t>Country Zip</t>
  </si>
  <si>
    <t>City Zip Country</t>
  </si>
  <si>
    <t>Email Address</t>
  </si>
  <si>
    <t>First Name</t>
  </si>
  <si>
    <t>Last Name</t>
  </si>
  <si>
    <t>Address</t>
  </si>
  <si>
    <t>Phone Number</t>
  </si>
  <si>
    <t>Birthday</t>
  </si>
  <si>
    <t>Job Title</t>
  </si>
  <si>
    <t>Email Lists</t>
  </si>
  <si>
    <t>Source</t>
  </si>
  <si>
    <t>Bounced</t>
  </si>
  <si>
    <t>Phone - Mobile</t>
  </si>
  <si>
    <t>Notes</t>
  </si>
  <si>
    <t>MEMBER_RATING</t>
  </si>
  <si>
    <t>OPTIN_TIME</t>
  </si>
  <si>
    <t>OPTIN_IP</t>
  </si>
  <si>
    <t>CONFIRM_TIME</t>
  </si>
  <si>
    <t>MC Addr</t>
  </si>
  <si>
    <t>CONFIRM_IP</t>
  </si>
  <si>
    <t>LATITUDE</t>
  </si>
  <si>
    <t>LONGITUDE</t>
  </si>
  <si>
    <t>GMTOFF</t>
  </si>
  <si>
    <t>DSTOFF</t>
  </si>
  <si>
    <t>TIMEZONE</t>
  </si>
  <si>
    <t>CC</t>
  </si>
  <si>
    <t>REGION</t>
  </si>
  <si>
    <t>LAST_CHANGED</t>
  </si>
  <si>
    <t>LEID</t>
  </si>
  <si>
    <t>EUID</t>
  </si>
  <si>
    <t>NOTES</t>
  </si>
  <si>
    <t>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</si>
</sst>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eca\Desktop\Dassault\Dassaul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Map"/>
      <sheetName val="Mailchimp Inport"/>
    </sheetNames>
    <sheetDataSet>
      <sheetData sheetId="0"/>
      <sheetData sheetId="1"/>
      <sheetData sheetId="2">
        <row r="1">
          <cell r="B1" t="str">
            <v>First</v>
          </cell>
          <cell r="C1" t="str">
            <v>Middle</v>
          </cell>
          <cell r="D1" t="str">
            <v>Last</v>
          </cell>
          <cell r="E1" t="str">
            <v>Name:</v>
          </cell>
          <cell r="F1" t="str">
            <v>Title:</v>
          </cell>
          <cell r="G1" t="str">
            <v>Office:</v>
          </cell>
          <cell r="H1" t="str">
            <v>Mobile:</v>
          </cell>
          <cell r="I1" t="str">
            <v>email:</v>
          </cell>
          <cell r="J1" t="str">
            <v>Company</v>
          </cell>
          <cell r="K1" t="str">
            <v>Addr1</v>
          </cell>
          <cell r="L1" t="str">
            <v>Addr2</v>
          </cell>
          <cell r="M1" t="str">
            <v>Addr3</v>
          </cell>
          <cell r="N1" t="str">
            <v>PO Box</v>
          </cell>
          <cell r="O1" t="str">
            <v>City</v>
          </cell>
          <cell r="P1" t="str">
            <v>State</v>
          </cell>
          <cell r="Q1" t="str">
            <v>Country</v>
          </cell>
          <cell r="R1" t="str">
            <v>Zip</v>
          </cell>
          <cell r="S1" t="str">
            <v>MC Addr</v>
          </cell>
        </row>
        <row r="2">
          <cell r="B2" t="str">
            <v>Adrien</v>
          </cell>
          <cell r="C2" t="str">
            <v/>
          </cell>
          <cell r="D2" t="str">
            <v>Sanier</v>
          </cell>
          <cell r="E2" t="str">
            <v>Adrien Sanier</v>
          </cell>
          <cell r="F2" t="str">
            <v>Sales and Key Account Manager</v>
          </cell>
          <cell r="G2" t="str">
            <v>(90) 212 463 03 00 (Ext. 309)</v>
          </cell>
          <cell r="H2" t="str">
            <v>(90) 534 871 67 11</v>
          </cell>
          <cell r="I2" t="str">
            <v>​ adrien.sanier@amacaerospace.com</v>
          </cell>
          <cell r="J2" t="str">
            <v>AMAC Aerospace Turkey A.S.</v>
          </cell>
          <cell r="K2" t="str">
            <v>IDTM A2 Blok Kat: 11 No: 352</v>
          </cell>
          <cell r="L2" t="str">
            <v/>
          </cell>
          <cell r="M2" t="str">
            <v/>
          </cell>
          <cell r="N2" t="str">
            <v/>
          </cell>
          <cell r="O2" t="str">
            <v>Istanbul</v>
          </cell>
          <cell r="P2" t="str">
            <v/>
          </cell>
          <cell r="Q2" t="str">
            <v>Turkey</v>
          </cell>
          <cell r="R2" t="str">
            <v>34149</v>
          </cell>
          <cell r="S2" t="str">
            <v xml:space="preserve">IDTM A2 Blok Kat: 11 No: 352    Istanbul    Turkey  </v>
          </cell>
        </row>
        <row r="3">
          <cell r="B3" t="str">
            <v>Fikret</v>
          </cell>
          <cell r="C3" t="str">
            <v/>
          </cell>
          <cell r="D3" t="str">
            <v>Yazicioglu</v>
          </cell>
          <cell r="E3" t="str">
            <v>Fikret Yazicioglu</v>
          </cell>
          <cell r="F3" t="str">
            <v>General Manager, Istanbul</v>
          </cell>
          <cell r="G3" t="str">
            <v>(90) 212 463 03 00 (Ext. 323)</v>
          </cell>
          <cell r="H3" t="str">
            <v>(90) 530 144 65 45</v>
          </cell>
          <cell r="I3" t="str">
            <v>fikret.yazicioglu@amacaerospace.com</v>
          </cell>
          <cell r="J3" t="str">
            <v>AMAC Aerospace Turkey A.S.</v>
          </cell>
          <cell r="K3" t="str">
            <v>IDTM A2 Blok Kat: 11 No: 352</v>
          </cell>
          <cell r="L3" t="str">
            <v/>
          </cell>
          <cell r="M3" t="str">
            <v/>
          </cell>
          <cell r="N3" t="str">
            <v/>
          </cell>
          <cell r="O3" t="str">
            <v>Istanbul</v>
          </cell>
          <cell r="P3" t="str">
            <v/>
          </cell>
          <cell r="Q3" t="str">
            <v>Turkey</v>
          </cell>
          <cell r="R3" t="str">
            <v>34149</v>
          </cell>
          <cell r="S3" t="str">
            <v xml:space="preserve">IDTM A2 Blok Kat: 11 No: 352    Istanbul    Turkey  </v>
          </cell>
        </row>
        <row r="4">
          <cell r="B4" t="str">
            <v>Tamer</v>
          </cell>
          <cell r="C4" t="str">
            <v/>
          </cell>
          <cell r="D4" t="str">
            <v>Yilmaz</v>
          </cell>
          <cell r="E4" t="str">
            <v>Tamer Yilmaz</v>
          </cell>
          <cell r="F4" t="str">
            <v>Maintenance Manager</v>
          </cell>
          <cell r="G4" t="str">
            <v>(90) 212 463 03 00 (Ext. 320)</v>
          </cell>
          <cell r="H4" t="str">
            <v>(90) 533 0 35 49 49</v>
          </cell>
          <cell r="I4" t="str">
            <v>tamer.yilmaz@amacaerospace.com</v>
          </cell>
          <cell r="J4" t="str">
            <v>AMAC Aerospace Turkey A.S.</v>
          </cell>
          <cell r="K4" t="str">
            <v>IDTM A2 Blok Kat: 11 No: 352</v>
          </cell>
          <cell r="L4" t="str">
            <v/>
          </cell>
          <cell r="M4" t="str">
            <v/>
          </cell>
          <cell r="N4" t="str">
            <v/>
          </cell>
          <cell r="O4" t="str">
            <v>Istanbul</v>
          </cell>
          <cell r="P4" t="str">
            <v/>
          </cell>
          <cell r="Q4" t="str">
            <v>Turkey</v>
          </cell>
          <cell r="R4" t="str">
            <v>34149</v>
          </cell>
          <cell r="S4" t="str">
            <v xml:space="preserve">IDTM A2 Blok Kat: 11 No: 352    Istanbul    Turkey  </v>
          </cell>
        </row>
        <row r="5">
          <cell r="B5" t="str">
            <v>Pierre-Etienne</v>
          </cell>
          <cell r="C5" t="str">
            <v/>
          </cell>
          <cell r="D5" t="str">
            <v>Aubin</v>
          </cell>
          <cell r="E5" t="str">
            <v>Pierre-Etienne Aubin</v>
          </cell>
          <cell r="F5" t="str">
            <v>General Manager</v>
          </cell>
          <cell r="G5" t="str">
            <v>+33 1 49 34 34 32</v>
          </cell>
          <cell r="H5" t="str">
            <v>+33 6 46 68 10 73</v>
          </cell>
          <cell r="I5" t="str">
            <v>pierre-etienne.aubin@dassault-falcon.com</v>
          </cell>
          <cell r="J5" t="str">
            <v>Dassault Falcon Service - Paris - Le Bourget</v>
          </cell>
          <cell r="K5" t="str">
            <v>Aéroport du Bourget - CS 70003</v>
          </cell>
          <cell r="L5" t="str">
            <v>53-55 Avenue de l'Europe</v>
          </cell>
          <cell r="M5" t="str">
            <v/>
          </cell>
          <cell r="N5" t="str">
            <v/>
          </cell>
          <cell r="O5" t="str">
            <v>Le Bourget</v>
          </cell>
          <cell r="P5" t="str">
            <v/>
          </cell>
          <cell r="Q5" t="str">
            <v>France</v>
          </cell>
          <cell r="R5" t="str">
            <v>93352</v>
          </cell>
          <cell r="S5" t="str">
            <v xml:space="preserve">Aéroport du Bourget - CS 70003  53-55 Avenue de l'Europe  Le Bourget    France  </v>
          </cell>
        </row>
        <row r="6">
          <cell r="B6" t="str">
            <v>Thierry</v>
          </cell>
          <cell r="C6" t="str">
            <v/>
          </cell>
          <cell r="D6" t="str">
            <v>Salaün</v>
          </cell>
          <cell r="E6" t="str">
            <v>Thierry Salaün</v>
          </cell>
          <cell r="F6" t="str">
            <v>deputy General Manager, Service Center Marketing and Sales</v>
          </cell>
          <cell r="G6" t="str">
            <v>+33 1 49 34 31 52</v>
          </cell>
          <cell r="H6" t="str">
            <v>+33 6 08 22 90 03</v>
          </cell>
          <cell r="I6" t="str">
            <v>thierry.salaun@dassault-falcon.com</v>
          </cell>
          <cell r="J6" t="str">
            <v>Dassault Falcon Service - Paris - Le Bourget</v>
          </cell>
          <cell r="K6" t="str">
            <v>Aéroport du Bourget - CS 70003</v>
          </cell>
          <cell r="L6" t="str">
            <v>53-55 Avenue de l'Europe</v>
          </cell>
          <cell r="M6" t="str">
            <v/>
          </cell>
          <cell r="N6" t="str">
            <v/>
          </cell>
          <cell r="O6" t="str">
            <v>Le Bourget</v>
          </cell>
          <cell r="P6" t="str">
            <v/>
          </cell>
          <cell r="Q6" t="str">
            <v>France</v>
          </cell>
          <cell r="R6" t="str">
            <v>93352</v>
          </cell>
          <cell r="S6" t="str">
            <v xml:space="preserve">Aéroport du Bourget - CS 70003  53-55 Avenue de l'Europe  Le Bourget    France  </v>
          </cell>
        </row>
        <row r="7">
          <cell r="B7" t="str">
            <v>Alessandro</v>
          </cell>
          <cell r="C7" t="str">
            <v/>
          </cell>
          <cell r="D7" t="str">
            <v>Galera</v>
          </cell>
          <cell r="E7" t="str">
            <v>Alessandro Galera</v>
          </cell>
          <cell r="F7" t="str">
            <v>Vice President, Service Center Marketing and Sales</v>
          </cell>
          <cell r="G7" t="str">
            <v>+33 1 49 34 31 86</v>
          </cell>
          <cell r="H7" t="str">
            <v>+33 7 50 12 97 81</v>
          </cell>
          <cell r="I7" t="str">
            <v>alessandro.galera@dassault-falcon.com</v>
          </cell>
          <cell r="J7" t="str">
            <v>Dassault Falcon Service - Paris - Le Bourget</v>
          </cell>
          <cell r="K7" t="str">
            <v>Aéroport du Bourget - CS 70003</v>
          </cell>
          <cell r="L7" t="str">
            <v>53-55 Avenue de l'Europe</v>
          </cell>
          <cell r="M7" t="str">
            <v/>
          </cell>
          <cell r="N7" t="str">
            <v/>
          </cell>
          <cell r="O7" t="str">
            <v>Le Bourget</v>
          </cell>
          <cell r="P7" t="str">
            <v/>
          </cell>
          <cell r="Q7" t="str">
            <v>France</v>
          </cell>
          <cell r="R7" t="str">
            <v>93352</v>
          </cell>
          <cell r="S7" t="str">
            <v xml:space="preserve">Aéroport du Bourget - CS 70003  53-55 Avenue de l'Europe  Le Bourget    France  </v>
          </cell>
        </row>
        <row r="8">
          <cell r="B8" t="str">
            <v>Samuel</v>
          </cell>
          <cell r="C8" t="str">
            <v/>
          </cell>
          <cell r="D8" t="str">
            <v>Noullier</v>
          </cell>
          <cell r="E8" t="str">
            <v>Samuel Noullier</v>
          </cell>
          <cell r="F8" t="str">
            <v>Ramp Service &amp; Line Sation Manager Sr. / GO Team Dispatch</v>
          </cell>
          <cell r="G8" t="str">
            <v>+33 1 49 34 21 32</v>
          </cell>
          <cell r="H8" t="str">
            <v>+33 6 77 65 65 62</v>
          </cell>
          <cell r="I8" t="str">
            <v>samuel.noullier@dassault-falcon.com</v>
          </cell>
          <cell r="J8" t="str">
            <v>Dassault Falcon Service - Paris - Le Bourget</v>
          </cell>
          <cell r="K8" t="str">
            <v>Aéroport du Bourget - CS 70003</v>
          </cell>
          <cell r="L8" t="str">
            <v>53-55 Avenue de l'Europe</v>
          </cell>
          <cell r="M8" t="str">
            <v/>
          </cell>
          <cell r="N8" t="str">
            <v/>
          </cell>
          <cell r="O8" t="str">
            <v>Le Bourget</v>
          </cell>
          <cell r="P8" t="str">
            <v/>
          </cell>
          <cell r="Q8" t="str">
            <v>France</v>
          </cell>
          <cell r="R8" t="str">
            <v>93352</v>
          </cell>
          <cell r="S8" t="str">
            <v xml:space="preserve">Aéroport du Bourget - CS 70003  53-55 Avenue de l'Europe  Le Bourget    France  </v>
          </cell>
        </row>
        <row r="9">
          <cell r="B9" t="str">
            <v>Bertrand</v>
          </cell>
          <cell r="C9" t="str">
            <v/>
          </cell>
          <cell r="D9" t="str">
            <v>d'Yvoire</v>
          </cell>
          <cell r="E9" t="str">
            <v>Bertrand d'Yvoire</v>
          </cell>
          <cell r="F9" t="str">
            <v>Vice President, Executive Flights / FBO</v>
          </cell>
          <cell r="G9" t="str">
            <v>+33 1 49 34 21 93</v>
          </cell>
          <cell r="H9" t="str">
            <v/>
          </cell>
          <cell r="I9" t="str">
            <v>bertrand.dyvoire@dassault-falcon.com</v>
          </cell>
          <cell r="J9" t="str">
            <v>Dassault Falcon Service - Paris - Le Bourget</v>
          </cell>
          <cell r="K9" t="str">
            <v>Aéroport du Bourget - CS 70003</v>
          </cell>
          <cell r="L9" t="str">
            <v>53-55 Avenue de l'Europe</v>
          </cell>
          <cell r="M9" t="str">
            <v/>
          </cell>
          <cell r="N9" t="str">
            <v/>
          </cell>
          <cell r="O9" t="str">
            <v>Le Bourget</v>
          </cell>
          <cell r="P9" t="str">
            <v/>
          </cell>
          <cell r="Q9" t="str">
            <v>France</v>
          </cell>
          <cell r="R9" t="str">
            <v>93352</v>
          </cell>
          <cell r="S9" t="str">
            <v xml:space="preserve">Aéroport du Bourget - CS 70003  53-55 Avenue de l'Europe  Le Bourget    France  </v>
          </cell>
        </row>
        <row r="10">
          <cell r="B10" t="str">
            <v>Pierre-Etienne</v>
          </cell>
          <cell r="C10" t="str">
            <v/>
          </cell>
          <cell r="D10" t="str">
            <v>Aubin</v>
          </cell>
          <cell r="E10" t="str">
            <v>Pierre-Etienne Aubin</v>
          </cell>
          <cell r="F10" t="str">
            <v>General Manager</v>
          </cell>
          <cell r="G10" t="str">
            <v>+33 1 49 34 34 32</v>
          </cell>
          <cell r="H10" t="str">
            <v>+33 6 46 68 10 73</v>
          </cell>
          <cell r="I10" t="str">
            <v>pierre-etienne.aubin@dassault-falcon.com</v>
          </cell>
          <cell r="J10" t="str">
            <v>Dassault Falcon Service - Bordeaux - Mérignac</v>
          </cell>
          <cell r="K10" t="str">
            <v>106 Avenue Marcel Dassault - CS 30106</v>
          </cell>
          <cell r="L10" t="str">
            <v/>
          </cell>
          <cell r="M10" t="str">
            <v/>
          </cell>
          <cell r="N10" t="str">
            <v/>
          </cell>
          <cell r="O10" t="str">
            <v>Mérignac</v>
          </cell>
          <cell r="P10" t="str">
            <v/>
          </cell>
          <cell r="Q10" t="str">
            <v>France</v>
          </cell>
          <cell r="R10" t="str">
            <v>33701</v>
          </cell>
          <cell r="S10" t="str">
            <v xml:space="preserve">106 Avenue Marcel Dassault - CS 30106    Mérignac    France  </v>
          </cell>
        </row>
        <row r="11">
          <cell r="B11" t="str">
            <v>Philippe</v>
          </cell>
          <cell r="C11" t="str">
            <v/>
          </cell>
          <cell r="D11" t="str">
            <v>Montégut</v>
          </cell>
          <cell r="E11" t="str">
            <v>Philippe Montégut</v>
          </cell>
          <cell r="F11" t="str">
            <v>DFS Mérignac Manager</v>
          </cell>
          <cell r="G11" t="str">
            <v>+33 1 49 34 37 01</v>
          </cell>
          <cell r="H11" t="str">
            <v>+33 6 07 48 05 51</v>
          </cell>
          <cell r="I11" t="str">
            <v>philippe.montegut@dassault-falcon.com</v>
          </cell>
          <cell r="J11" t="str">
            <v>Dassault Falcon Service - Bordeaux - Mérignac</v>
          </cell>
          <cell r="K11" t="str">
            <v>106 Avenue Marcel Dassault - CS 30106</v>
          </cell>
          <cell r="L11" t="str">
            <v/>
          </cell>
          <cell r="M11" t="str">
            <v/>
          </cell>
          <cell r="N11" t="str">
            <v/>
          </cell>
          <cell r="O11" t="str">
            <v>Mérignac</v>
          </cell>
          <cell r="P11" t="str">
            <v/>
          </cell>
          <cell r="Q11" t="str">
            <v>France</v>
          </cell>
          <cell r="R11" t="str">
            <v>33701</v>
          </cell>
          <cell r="S11" t="str">
            <v xml:space="preserve">106 Avenue Marcel Dassault - CS 30106    Mérignac    France  </v>
          </cell>
        </row>
        <row r="12">
          <cell r="B12" t="str">
            <v>Nelly</v>
          </cell>
          <cell r="C12" t="str">
            <v/>
          </cell>
          <cell r="D12" t="str">
            <v>Vié</v>
          </cell>
          <cell r="E12" t="str">
            <v>Nelly Vié</v>
          </cell>
          <cell r="F12" t="str">
            <v>Customer Project Supervisor</v>
          </cell>
          <cell r="G12" t="str">
            <v>+33 5 56 55 37 03</v>
          </cell>
          <cell r="H12" t="str">
            <v>+33 7 78 54 82 12</v>
          </cell>
          <cell r="I12" t="str">
            <v>nelly.vie@dassault-falcon.com</v>
          </cell>
          <cell r="J12" t="str">
            <v>Dassault Falcon Service - Bordeaux - Mérignac</v>
          </cell>
          <cell r="K12" t="str">
            <v>106 Avenue Marcel Dassault - CS 30106</v>
          </cell>
          <cell r="L12" t="str">
            <v/>
          </cell>
          <cell r="M12" t="str">
            <v/>
          </cell>
          <cell r="N12" t="str">
            <v/>
          </cell>
          <cell r="O12" t="str">
            <v>Mérignac</v>
          </cell>
          <cell r="P12" t="str">
            <v/>
          </cell>
          <cell r="Q12" t="str">
            <v>France</v>
          </cell>
          <cell r="R12" t="str">
            <v>33701</v>
          </cell>
          <cell r="S12" t="str">
            <v xml:space="preserve">106 Avenue Marcel Dassault - CS 30106    Mérignac    France  </v>
          </cell>
        </row>
        <row r="13">
          <cell r="B13" t="str">
            <v>Philippe</v>
          </cell>
          <cell r="C13" t="str">
            <v/>
          </cell>
          <cell r="D13" t="str">
            <v>Pranville</v>
          </cell>
          <cell r="E13" t="str">
            <v>Philippe Pranville</v>
          </cell>
          <cell r="F13" t="str">
            <v>Customer Project Supervisor</v>
          </cell>
          <cell r="G13" t="str">
            <v>+33 5 56 55 37 04</v>
          </cell>
          <cell r="H13" t="str">
            <v>+33 6 28 66 59 68</v>
          </cell>
          <cell r="I13" t="str">
            <v>philippe.pranville@dassault-falcon.com</v>
          </cell>
          <cell r="J13" t="str">
            <v>Dassault Falcon Service - Bordeaux - Mérignac</v>
          </cell>
          <cell r="K13" t="str">
            <v>106 Avenue Marcel Dassault - CS 30106</v>
          </cell>
          <cell r="L13" t="str">
            <v/>
          </cell>
          <cell r="M13" t="str">
            <v/>
          </cell>
          <cell r="N13" t="str">
            <v/>
          </cell>
          <cell r="O13" t="str">
            <v>Mérignac</v>
          </cell>
          <cell r="P13" t="str">
            <v/>
          </cell>
          <cell r="Q13" t="str">
            <v>France</v>
          </cell>
          <cell r="R13" t="str">
            <v>33701</v>
          </cell>
          <cell r="S13" t="str">
            <v xml:space="preserve">106 Avenue Marcel Dassault - CS 30106    Mérignac    France  </v>
          </cell>
        </row>
        <row r="14">
          <cell r="B14" t="str">
            <v>Yvan</v>
          </cell>
          <cell r="C14" t="str">
            <v/>
          </cell>
          <cell r="D14" t="str">
            <v>Tanneau</v>
          </cell>
          <cell r="E14" t="str">
            <v>Yvan Tanneau</v>
          </cell>
          <cell r="F14" t="str">
            <v>AMP Mérignac</v>
          </cell>
          <cell r="G14" t="str">
            <v>+33 1 49 34 37 02</v>
          </cell>
          <cell r="H14" t="str">
            <v/>
          </cell>
          <cell r="I14" t="str">
            <v>yves.tanneau@dassault-falcon.com</v>
          </cell>
          <cell r="J14" t="str">
            <v>Dassault Falcon Service - Bordeaux - Mérignac</v>
          </cell>
          <cell r="K14" t="str">
            <v>106 Avenue Marcel Dassault - CS 30106</v>
          </cell>
          <cell r="L14" t="str">
            <v/>
          </cell>
          <cell r="M14" t="str">
            <v/>
          </cell>
          <cell r="N14" t="str">
            <v/>
          </cell>
          <cell r="O14" t="str">
            <v>Mérignac</v>
          </cell>
          <cell r="P14" t="str">
            <v/>
          </cell>
          <cell r="Q14" t="str">
            <v>France</v>
          </cell>
          <cell r="R14" t="str">
            <v>33701</v>
          </cell>
          <cell r="S14" t="str">
            <v xml:space="preserve">106 Avenue Marcel Dassault - CS 30106    Mérignac    France  </v>
          </cell>
        </row>
        <row r="15">
          <cell r="B15" t="str">
            <v>Matthieu</v>
          </cell>
          <cell r="C15" t="str">
            <v/>
          </cell>
          <cell r="D15" t="str">
            <v>Redon</v>
          </cell>
          <cell r="E15" t="str">
            <v>Matthieu Redon</v>
          </cell>
          <cell r="F15" t="str">
            <v/>
          </cell>
          <cell r="G15" t="str">
            <v>+33 4 83 76 26 37</v>
          </cell>
          <cell r="H15" t="str">
            <v>+33 6 71 01 69 34</v>
          </cell>
          <cell r="I15" t="str">
            <v>dfs.nice@dassault-falcon.com</v>
          </cell>
          <cell r="J15" t="str">
            <v>DFS - Satellite Service Station – Nice, France</v>
          </cell>
          <cell r="K15" t="str">
            <v>Terminal #1</v>
          </cell>
          <cell r="L15" t="str">
            <v>Aéroport Nice Côte d’Azur</v>
          </cell>
          <cell r="M15" t="str">
            <v/>
          </cell>
          <cell r="N15" t="str">
            <v/>
          </cell>
          <cell r="O15" t="str">
            <v>Nice</v>
          </cell>
          <cell r="P15" t="str">
            <v/>
          </cell>
          <cell r="Q15" t="str">
            <v>France</v>
          </cell>
          <cell r="R15" t="str">
            <v>06281</v>
          </cell>
          <cell r="S15" t="str">
            <v xml:space="preserve">Terminal #1  Aéroport Nice Côte d’Azur  Nice    France  </v>
          </cell>
        </row>
        <row r="16">
          <cell r="B16" t="str">
            <v>Michel</v>
          </cell>
          <cell r="C16" t="str">
            <v/>
          </cell>
          <cell r="D16" t="str">
            <v>Di Muccio</v>
          </cell>
          <cell r="E16" t="str">
            <v>Michel Di Muccio</v>
          </cell>
          <cell r="F16" t="str">
            <v/>
          </cell>
          <cell r="G16" t="str">
            <v>(39) 6 79 34 95 11</v>
          </cell>
          <cell r="H16" t="str">
            <v>(39) 338 278 4605</v>
          </cell>
          <cell r="I16" t="str">
            <v>dimuccio.michel@inwind.it</v>
          </cell>
          <cell r="J16" t="str">
            <v>DFS - Satellite Service Station – Roma, Italy</v>
          </cell>
          <cell r="K16" t="str">
            <v>Aeroporto Ciampino</v>
          </cell>
          <cell r="L16" t="str">
            <v>Aeronautica Militare</v>
          </cell>
          <cell r="M16" t="str">
            <v/>
          </cell>
          <cell r="N16" t="str">
            <v/>
          </cell>
          <cell r="O16" t="str">
            <v>Rome</v>
          </cell>
          <cell r="P16" t="str">
            <v/>
          </cell>
          <cell r="Q16" t="str">
            <v>Italy</v>
          </cell>
          <cell r="R16" t="str">
            <v>00040</v>
          </cell>
          <cell r="S16" t="str">
            <v xml:space="preserve">Aeroporto Ciampino  Aeronautica Militare  Rome    Italy  </v>
          </cell>
        </row>
        <row r="17">
          <cell r="B17" t="str">
            <v>Olivier</v>
          </cell>
          <cell r="C17" t="str">
            <v/>
          </cell>
          <cell r="D17" t="str">
            <v>Gauffre</v>
          </cell>
          <cell r="E17" t="str">
            <v>Olivier Gauffre</v>
          </cell>
          <cell r="F17" t="str">
            <v/>
          </cell>
          <cell r="G17" t="str">
            <v>(39) 4 28 52 63 00</v>
          </cell>
          <cell r="H17" t="str">
            <v/>
          </cell>
          <cell r="I17" t="str">
            <v/>
          </cell>
          <cell r="J17" t="str">
            <v>DFS - Satellite Service Station – Roma, Italy</v>
          </cell>
          <cell r="K17" t="str">
            <v>Aeroporto Ciampino</v>
          </cell>
          <cell r="L17" t="str">
            <v>Aeronautica Militare</v>
          </cell>
          <cell r="M17" t="str">
            <v/>
          </cell>
          <cell r="N17" t="str">
            <v/>
          </cell>
          <cell r="O17" t="str">
            <v>Rome</v>
          </cell>
          <cell r="P17" t="str">
            <v/>
          </cell>
          <cell r="Q17" t="str">
            <v>Italy</v>
          </cell>
          <cell r="R17" t="str">
            <v>00040</v>
          </cell>
          <cell r="S17" t="str">
            <v xml:space="preserve">Aeroporto Ciampino  Aeronautica Militare  Rome    Italy  </v>
          </cell>
        </row>
        <row r="18">
          <cell r="B18" t="str">
            <v>Yann</v>
          </cell>
          <cell r="C18" t="str">
            <v/>
          </cell>
          <cell r="D18" t="str">
            <v>Fourchon</v>
          </cell>
          <cell r="E18" t="str">
            <v>Yann Fourchon</v>
          </cell>
          <cell r="F18" t="str">
            <v/>
          </cell>
          <cell r="G18" t="str">
            <v>(39) 4 71 38 24 38</v>
          </cell>
          <cell r="H18" t="str">
            <v/>
          </cell>
          <cell r="I18" t="str">
            <v/>
          </cell>
          <cell r="J18" t="str">
            <v>DFS - Satellite Service Station – Roma, Italy</v>
          </cell>
          <cell r="K18" t="str">
            <v>Aeroporto Ciampino</v>
          </cell>
          <cell r="L18" t="str">
            <v>Aeronautica Militare</v>
          </cell>
          <cell r="M18" t="str">
            <v/>
          </cell>
          <cell r="N18" t="str">
            <v/>
          </cell>
          <cell r="O18" t="str">
            <v>Rome</v>
          </cell>
          <cell r="P18" t="str">
            <v/>
          </cell>
          <cell r="Q18" t="str">
            <v>Italy</v>
          </cell>
          <cell r="R18" t="str">
            <v>00040</v>
          </cell>
          <cell r="S18" t="str">
            <v xml:space="preserve">Aeroporto Ciampino  Aeronautica Militare  Rome    Italy  </v>
          </cell>
        </row>
        <row r="19">
          <cell r="B19" t="str">
            <v>Kirill</v>
          </cell>
          <cell r="C19" t="str">
            <v/>
          </cell>
          <cell r="D19" t="str">
            <v>Nosov</v>
          </cell>
          <cell r="E19" t="str">
            <v>Kirill Nosov</v>
          </cell>
          <cell r="F19" t="str">
            <v/>
          </cell>
          <cell r="G19" t="str">
            <v>+7 495 436 80 43</v>
          </cell>
          <cell r="H19" t="str">
            <v>+7 915 331 75 34</v>
          </cell>
          <cell r="I19" t="str">
            <v>dfsmoscow@yahoo.com</v>
          </cell>
          <cell r="J19" t="str">
            <v>DFS - Satellite Service Station – Moscow, Russian Fed.</v>
          </cell>
          <cell r="K19" t="str">
            <v>Vnukovo Moscow Airport</v>
          </cell>
          <cell r="L19" t="str">
            <v>Premise n°V, rooms 27 and 28</v>
          </cell>
          <cell r="M19" t="str">
            <v>Household 3, Building 1, Floor 2</v>
          </cell>
          <cell r="N19" t="str">
            <v/>
          </cell>
          <cell r="O19" t="str">
            <v>Moscow</v>
          </cell>
          <cell r="P19" t="str">
            <v/>
          </cell>
          <cell r="Q19" t="str">
            <v>Russian Federation</v>
          </cell>
          <cell r="R19" t="str">
            <v>119027</v>
          </cell>
          <cell r="S19" t="str">
            <v xml:space="preserve">Vnukovo Moscow Airport  Premise n°V, rooms 27 and 28  Moscow    Russian Federation  </v>
          </cell>
        </row>
        <row r="20">
          <cell r="B20" t="str">
            <v>Viktor</v>
          </cell>
          <cell r="C20" t="str">
            <v/>
          </cell>
          <cell r="D20" t="str">
            <v>Peters</v>
          </cell>
          <cell r="E20" t="str">
            <v>Viktor Peters</v>
          </cell>
          <cell r="F20" t="str">
            <v>Managing Director</v>
          </cell>
          <cell r="G20" t="str">
            <v>(49) 911 9356 200</v>
          </cell>
          <cell r="H20" t="str">
            <v>(49) 160 938 63274</v>
          </cell>
          <cell r="I20" t="str">
            <v>viktor.peters@aero-dienst.de</v>
          </cell>
          <cell r="J20" t="str">
            <v>Aero-Dienst GmbH</v>
          </cell>
          <cell r="K20" t="str">
            <v>Flughafenstrasse 100</v>
          </cell>
          <cell r="L20" t="str">
            <v/>
          </cell>
          <cell r="M20" t="str">
            <v/>
          </cell>
          <cell r="N20" t="str">
            <v/>
          </cell>
          <cell r="O20" t="str">
            <v>Nürnberg</v>
          </cell>
          <cell r="P20" t="str">
            <v/>
          </cell>
          <cell r="Q20" t="str">
            <v>Germany</v>
          </cell>
          <cell r="R20" t="str">
            <v>90411</v>
          </cell>
          <cell r="S20" t="str">
            <v xml:space="preserve">Flughafenstrasse 100    Nürnberg    Germany  </v>
          </cell>
        </row>
        <row r="21">
          <cell r="B21" t="str">
            <v>André</v>
          </cell>
          <cell r="C21" t="str">
            <v/>
          </cell>
          <cell r="D21" t="str">
            <v>Ebach</v>
          </cell>
          <cell r="E21" t="str">
            <v>André Ebach</v>
          </cell>
          <cell r="F21" t="str">
            <v>Head of Maintenance</v>
          </cell>
          <cell r="G21" t="str">
            <v>(49) 911 93 56-300</v>
          </cell>
          <cell r="H21" t="str">
            <v>(49) 151 55 21 86 42</v>
          </cell>
          <cell r="I21" t="str">
            <v>andre.ebach@aero-dienst.de</v>
          </cell>
          <cell r="J21" t="str">
            <v>Aero-Dienst GmbH</v>
          </cell>
          <cell r="K21" t="str">
            <v>Flughafenstrasse 100</v>
          </cell>
          <cell r="L21" t="str">
            <v/>
          </cell>
          <cell r="M21" t="str">
            <v/>
          </cell>
          <cell r="N21" t="str">
            <v/>
          </cell>
          <cell r="O21" t="str">
            <v>Nürnberg</v>
          </cell>
          <cell r="P21" t="str">
            <v/>
          </cell>
          <cell r="Q21" t="str">
            <v>Germany</v>
          </cell>
          <cell r="R21" t="str">
            <v>90411</v>
          </cell>
          <cell r="S21" t="str">
            <v xml:space="preserve">Flughafenstrasse 100    Nürnberg    Germany  </v>
          </cell>
        </row>
        <row r="22">
          <cell r="B22" t="str">
            <v>Florian</v>
          </cell>
          <cell r="C22" t="str">
            <v/>
          </cell>
          <cell r="D22" t="str">
            <v>Heinzelmann</v>
          </cell>
          <cell r="E22" t="str">
            <v>Florian Heinzelmann</v>
          </cell>
          <cell r="F22" t="str">
            <v>Manager Maintenance Dassault</v>
          </cell>
          <cell r="G22" t="str">
            <v>(49) 911 93 56-385</v>
          </cell>
          <cell r="H22" t="str">
            <v>(49) 172 813 11 16</v>
          </cell>
          <cell r="I22" t="str">
            <v>florian.heinzelmann@aero-dienst.de</v>
          </cell>
          <cell r="J22" t="str">
            <v>Aero-Dienst GmbH</v>
          </cell>
          <cell r="K22" t="str">
            <v>Flughafenstrasse 100</v>
          </cell>
          <cell r="L22" t="str">
            <v/>
          </cell>
          <cell r="M22" t="str">
            <v/>
          </cell>
          <cell r="N22" t="str">
            <v/>
          </cell>
          <cell r="O22" t="str">
            <v>Nürnberg</v>
          </cell>
          <cell r="P22" t="str">
            <v/>
          </cell>
          <cell r="Q22" t="str">
            <v>Germany</v>
          </cell>
          <cell r="R22" t="str">
            <v>90411</v>
          </cell>
          <cell r="S22" t="str">
            <v xml:space="preserve">Flughafenstrasse 100    Nürnberg    Germany  </v>
          </cell>
        </row>
        <row r="23">
          <cell r="B23" t="str">
            <v>Rainer</v>
          </cell>
          <cell r="C23" t="str">
            <v/>
          </cell>
          <cell r="D23" t="str">
            <v>Pemsel</v>
          </cell>
          <cell r="E23" t="str">
            <v>Rainer Pemsel</v>
          </cell>
          <cell r="F23" t="str">
            <v>Supervisor Maintenance Dassault</v>
          </cell>
          <cell r="G23" t="str">
            <v>(49) 911 93 56-560</v>
          </cell>
          <cell r="H23" t="str">
            <v>(49) 151 54 61 80 00</v>
          </cell>
          <cell r="I23" t="str">
            <v>rainer.pemsel@aero-dienst.de</v>
          </cell>
          <cell r="J23" t="str">
            <v>Aero-Dienst GmbH</v>
          </cell>
          <cell r="K23" t="str">
            <v>Flughafenstrasse 100</v>
          </cell>
          <cell r="L23" t="str">
            <v/>
          </cell>
          <cell r="M23" t="str">
            <v/>
          </cell>
          <cell r="N23" t="str">
            <v/>
          </cell>
          <cell r="O23" t="str">
            <v>Nürnberg</v>
          </cell>
          <cell r="P23" t="str">
            <v/>
          </cell>
          <cell r="Q23" t="str">
            <v>Germany</v>
          </cell>
          <cell r="R23" t="str">
            <v>90411</v>
          </cell>
          <cell r="S23" t="str">
            <v xml:space="preserve">Flughafenstrasse 100    Nürnberg    Germany  </v>
          </cell>
        </row>
        <row r="24">
          <cell r="B24" t="str">
            <v>Andreas</v>
          </cell>
          <cell r="C24" t="str">
            <v/>
          </cell>
          <cell r="D24" t="str">
            <v>Kreil</v>
          </cell>
          <cell r="E24" t="str">
            <v>Andreas Kreil</v>
          </cell>
          <cell r="F24" t="str">
            <v>Project Planning</v>
          </cell>
          <cell r="G24" t="str">
            <v>(49) 911 93 56-593</v>
          </cell>
          <cell r="H24" t="str">
            <v>(49) 151 28 32 61 34</v>
          </cell>
          <cell r="I24" t="str">
            <v>andreas.kreil@aero-dienst.de</v>
          </cell>
          <cell r="J24" t="str">
            <v>Aero-Dienst GmbH</v>
          </cell>
          <cell r="K24" t="str">
            <v>Flughafenstrasse 100</v>
          </cell>
          <cell r="L24" t="str">
            <v/>
          </cell>
          <cell r="M24" t="str">
            <v/>
          </cell>
          <cell r="N24" t="str">
            <v/>
          </cell>
          <cell r="O24" t="str">
            <v>Nürnberg</v>
          </cell>
          <cell r="P24" t="str">
            <v/>
          </cell>
          <cell r="Q24" t="str">
            <v>Germany</v>
          </cell>
          <cell r="R24" t="str">
            <v>90411</v>
          </cell>
          <cell r="S24" t="str">
            <v xml:space="preserve">Flughafenstrasse 100    Nürnberg    Germany  </v>
          </cell>
        </row>
        <row r="25">
          <cell r="B25" t="str">
            <v>Christian</v>
          </cell>
          <cell r="C25" t="str">
            <v/>
          </cell>
          <cell r="D25" t="str">
            <v>Weigl</v>
          </cell>
          <cell r="E25" t="str">
            <v>Christian Weigl</v>
          </cell>
          <cell r="F25" t="str">
            <v>Manager Maintenance Line Station Vienna</v>
          </cell>
          <cell r="G25" t="str">
            <v>+43 664 8547540</v>
          </cell>
          <cell r="H25" t="str">
            <v/>
          </cell>
          <cell r="I25" t="str">
            <v>Christian.Weigl@aero-dienst.com</v>
          </cell>
          <cell r="J25" t="str">
            <v>​Aero-Dienst Vienna</v>
          </cell>
          <cell r="K25" t="str">
            <v>Objekt 2 35, Hangar 6</v>
          </cell>
          <cell r="L25" t="str">
            <v>Vienna Airport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>Austria</v>
          </cell>
          <cell r="R25" t="str">
            <v>A-1300</v>
          </cell>
          <cell r="S25" t="str">
            <v xml:space="preserve">Objekt 2 35, Hangar 6  Vienna Airport      Austria  </v>
          </cell>
        </row>
        <row r="26">
          <cell r="B26" t="str">
            <v>Christian</v>
          </cell>
          <cell r="C26" t="str">
            <v/>
          </cell>
          <cell r="D26" t="str">
            <v>Szupper</v>
          </cell>
          <cell r="E26" t="str">
            <v>Christian Szupper</v>
          </cell>
          <cell r="F26" t="str">
            <v>Certifying Staff Dassault</v>
          </cell>
          <cell r="G26" t="str">
            <v>+43 664 1977884</v>
          </cell>
          <cell r="H26" t="str">
            <v/>
          </cell>
          <cell r="I26" t="str">
            <v>Christian.Szupper@aero-dienst.com</v>
          </cell>
          <cell r="J26" t="str">
            <v>​Aero-Dienst Vienna</v>
          </cell>
          <cell r="K26" t="str">
            <v>Objekt 2 35, Hangar 6</v>
          </cell>
          <cell r="L26" t="str">
            <v>Vienna Airport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>Austria</v>
          </cell>
          <cell r="R26" t="str">
            <v>A-1300</v>
          </cell>
          <cell r="S26" t="str">
            <v xml:space="preserve">Objekt 2 35, Hangar 6  Vienna Airport      Austria  </v>
          </cell>
        </row>
        <row r="27">
          <cell r="B27" t="str">
            <v>Henrik</v>
          </cell>
          <cell r="C27" t="str">
            <v/>
          </cell>
          <cell r="D27" t="str">
            <v>Therkelsen</v>
          </cell>
          <cell r="E27" t="str">
            <v>Henrik Therkelsen</v>
          </cell>
          <cell r="F27" t="str">
            <v>CEO &amp; Accountable Manager</v>
          </cell>
          <cell r="G27" t="str">
            <v>(45) 7345 2912</v>
          </cell>
          <cell r="H27" t="str">
            <v>(45) 4013 5380</v>
          </cell>
          <cell r="I27" t="str">
            <v>HT@alsie.com</v>
          </cell>
          <cell r="J27" t="str">
            <v>​Air Alsie A/S</v>
          </cell>
          <cell r="K27" t="str">
            <v>Lufthavnsvej 3</v>
          </cell>
          <cell r="L27" t="str">
            <v/>
          </cell>
          <cell r="M27" t="str">
            <v/>
          </cell>
          <cell r="N27" t="str">
            <v/>
          </cell>
          <cell r="O27" t="str">
            <v>Sonderborg</v>
          </cell>
          <cell r="P27" t="str">
            <v/>
          </cell>
          <cell r="Q27" t="str">
            <v>Denmark</v>
          </cell>
          <cell r="R27" t="str">
            <v>DK-6400</v>
          </cell>
          <cell r="S27" t="str">
            <v xml:space="preserve">Lufthavnsvej 3    Sonderborg    Denmark  </v>
          </cell>
        </row>
        <row r="28">
          <cell r="B28" t="str">
            <v>Klaus</v>
          </cell>
          <cell r="C28" t="str">
            <v/>
          </cell>
          <cell r="D28" t="str">
            <v>Rasmussen</v>
          </cell>
          <cell r="E28" t="str">
            <v>Klaus Rasmussen</v>
          </cell>
          <cell r="F28" t="str">
            <v>Maintenance Technical Manager</v>
          </cell>
          <cell r="G28" t="str">
            <v>(45) 7345 2913</v>
          </cell>
          <cell r="H28" t="str">
            <v>(45) 2566 4277</v>
          </cell>
          <cell r="I28" t="str">
            <v>KER@alsie.com</v>
          </cell>
          <cell r="J28" t="str">
            <v>​Air Alsie A/S</v>
          </cell>
          <cell r="K28" t="str">
            <v>Lufthavnsvej 3</v>
          </cell>
          <cell r="L28" t="str">
            <v/>
          </cell>
          <cell r="M28" t="str">
            <v/>
          </cell>
          <cell r="N28" t="str">
            <v/>
          </cell>
          <cell r="O28" t="str">
            <v>Sonderborg</v>
          </cell>
          <cell r="P28" t="str">
            <v/>
          </cell>
          <cell r="Q28" t="str">
            <v>Denmark</v>
          </cell>
          <cell r="R28" t="str">
            <v>DK-6400</v>
          </cell>
          <cell r="S28" t="str">
            <v xml:space="preserve">Lufthavnsvej 3    Sonderborg    Denmark  </v>
          </cell>
        </row>
        <row r="29">
          <cell r="B29" t="str">
            <v>Torsten</v>
          </cell>
          <cell r="C29" t="str">
            <v>P.</v>
          </cell>
          <cell r="D29" t="str">
            <v>Lorentzen</v>
          </cell>
          <cell r="E29" t="str">
            <v>Torsten P. Lorentzen</v>
          </cell>
          <cell r="F29" t="str">
            <v>Certified Aircraft Technician</v>
          </cell>
          <cell r="G29" t="str">
            <v>(45) 7345 2975</v>
          </cell>
          <cell r="H29" t="str">
            <v>(45) 2679 5866</v>
          </cell>
          <cell r="I29" t="str">
            <v>TPL@alsie.com</v>
          </cell>
          <cell r="J29" t="str">
            <v>​Air Alsie A/S</v>
          </cell>
          <cell r="K29" t="str">
            <v>Lufthavnsvej 3</v>
          </cell>
          <cell r="L29" t="str">
            <v/>
          </cell>
          <cell r="M29" t="str">
            <v/>
          </cell>
          <cell r="N29" t="str">
            <v/>
          </cell>
          <cell r="O29" t="str">
            <v>Sonderborg</v>
          </cell>
          <cell r="P29" t="str">
            <v/>
          </cell>
          <cell r="Q29" t="str">
            <v>Denmark</v>
          </cell>
          <cell r="R29" t="str">
            <v>DK-6400</v>
          </cell>
          <cell r="S29" t="str">
            <v xml:space="preserve">Lufthavnsvej 3    Sonderborg    Denmark  </v>
          </cell>
        </row>
        <row r="30">
          <cell r="B30" t="str">
            <v>Lars</v>
          </cell>
          <cell r="C30" t="str">
            <v/>
          </cell>
          <cell r="D30" t="str">
            <v>Jensen</v>
          </cell>
          <cell r="E30" t="str">
            <v>Lars Jensen</v>
          </cell>
          <cell r="F30" t="str">
            <v>Production Manager</v>
          </cell>
          <cell r="G30" t="str">
            <v>(45) 7345 2973</v>
          </cell>
          <cell r="H30" t="str">
            <v>(45) 2634 6822</v>
          </cell>
          <cell r="I30" t="str">
            <v>LAJ@alsie.com</v>
          </cell>
          <cell r="J30" t="str">
            <v>​Air Alsie A/S</v>
          </cell>
          <cell r="K30" t="str">
            <v>Lufthavnsvej 3</v>
          </cell>
          <cell r="L30" t="str">
            <v/>
          </cell>
          <cell r="M30" t="str">
            <v/>
          </cell>
          <cell r="N30" t="str">
            <v/>
          </cell>
          <cell r="O30" t="str">
            <v>Sonderborg</v>
          </cell>
          <cell r="P30" t="str">
            <v/>
          </cell>
          <cell r="Q30" t="str">
            <v>Denmark</v>
          </cell>
          <cell r="R30" t="str">
            <v>DK-6400</v>
          </cell>
          <cell r="S30" t="str">
            <v xml:space="preserve">Lufthavnsvej 3    Sonderborg    Denmark  </v>
          </cell>
        </row>
        <row r="31">
          <cell r="B31" t="str">
            <v>Giuseppe</v>
          </cell>
          <cell r="C31" t="str">
            <v/>
          </cell>
          <cell r="D31" t="str">
            <v>Ricchezza</v>
          </cell>
          <cell r="E31" t="str">
            <v>Giuseppe Ricchezza</v>
          </cell>
          <cell r="F31" t="str">
            <v>Direttore Generale</v>
          </cell>
          <cell r="G31" t="str">
            <v>(39) 011 5679 207</v>
          </cell>
          <cell r="H31" t="str">
            <v/>
          </cell>
          <cell r="I31" t="str">
            <v>giuseppe.ricchezza@aliserio.it</v>
          </cell>
          <cell r="J31" t="str">
            <v>Aliserio Srl.</v>
          </cell>
          <cell r="K31" t="str">
            <v>Aeroporto Citta di Torino</v>
          </cell>
          <cell r="L31" t="str">
            <v>Caselle Torinese</v>
          </cell>
          <cell r="M31" t="str">
            <v/>
          </cell>
          <cell r="N31" t="str">
            <v/>
          </cell>
          <cell r="O31" t="str">
            <v>Torino</v>
          </cell>
          <cell r="P31" t="str">
            <v/>
          </cell>
          <cell r="Q31" t="str">
            <v>Italy</v>
          </cell>
          <cell r="R31" t="str">
            <v>10072</v>
          </cell>
          <cell r="S31" t="str">
            <v xml:space="preserve">Aeroporto Citta di Torino  Caselle Torinese  Torino    Italy  </v>
          </cell>
        </row>
        <row r="32">
          <cell r="B32" t="str">
            <v>Gabriele</v>
          </cell>
          <cell r="C32" t="str">
            <v/>
          </cell>
          <cell r="D32" t="str">
            <v>Zanetti</v>
          </cell>
          <cell r="E32" t="str">
            <v>Gabriele Zanetti</v>
          </cell>
          <cell r="F32" t="str">
            <v>Maintenance Manager</v>
          </cell>
          <cell r="G32" t="str">
            <v>(39) 011 5679 250</v>
          </cell>
          <cell r="H32" t="str">
            <v/>
          </cell>
          <cell r="I32" t="str">
            <v>gabriele.zanetti@aliserio.it</v>
          </cell>
          <cell r="J32" t="str">
            <v>Aliserio Srl.</v>
          </cell>
          <cell r="K32" t="str">
            <v>Aeroporto Citta di Torino</v>
          </cell>
          <cell r="L32" t="str">
            <v>Caselle Torinese</v>
          </cell>
          <cell r="M32" t="str">
            <v/>
          </cell>
          <cell r="N32" t="str">
            <v/>
          </cell>
          <cell r="O32" t="str">
            <v>Torino</v>
          </cell>
          <cell r="P32" t="str">
            <v/>
          </cell>
          <cell r="Q32" t="str">
            <v>Italy</v>
          </cell>
          <cell r="R32" t="str">
            <v>10072</v>
          </cell>
          <cell r="S32" t="str">
            <v xml:space="preserve">Aeroporto Citta di Torino  Caselle Torinese  Torino    Italy  </v>
          </cell>
        </row>
        <row r="33">
          <cell r="B33" t="str">
            <v>Matteo</v>
          </cell>
          <cell r="C33" t="str">
            <v/>
          </cell>
          <cell r="D33" t="str">
            <v>Depaoli</v>
          </cell>
          <cell r="E33" t="str">
            <v>Matteo Depaoli</v>
          </cell>
          <cell r="F33" t="str">
            <v>Maintenance Planning</v>
          </cell>
          <cell r="G33" t="str">
            <v>(39) 011 5679 255</v>
          </cell>
          <cell r="H33" t="str">
            <v/>
          </cell>
          <cell r="I33" t="str">
            <v>matteo.depaoli@aliserio.it</v>
          </cell>
          <cell r="J33" t="str">
            <v>Aliserio Srl.</v>
          </cell>
          <cell r="K33" t="str">
            <v>Aeroporto Citta di Torino</v>
          </cell>
          <cell r="L33" t="str">
            <v>Caselle Torinese</v>
          </cell>
          <cell r="M33" t="str">
            <v/>
          </cell>
          <cell r="N33" t="str">
            <v/>
          </cell>
          <cell r="O33" t="str">
            <v>Torino</v>
          </cell>
          <cell r="P33" t="str">
            <v/>
          </cell>
          <cell r="Q33" t="str">
            <v>Italy</v>
          </cell>
          <cell r="R33" t="str">
            <v>10072</v>
          </cell>
          <cell r="S33" t="str">
            <v xml:space="preserve">Aeroporto Citta di Torino  Caselle Torinese  Torino    Italy  </v>
          </cell>
        </row>
        <row r="34">
          <cell r="B34" t="str">
            <v>Davide</v>
          </cell>
          <cell r="C34" t="str">
            <v/>
          </cell>
          <cell r="D34" t="str">
            <v>Alleva</v>
          </cell>
          <cell r="E34" t="str">
            <v>Davide Alleva</v>
          </cell>
          <cell r="F34" t="str">
            <v>Continuing Airworthiness Manager</v>
          </cell>
          <cell r="G34" t="str">
            <v>(44) 77 49 43 70 22</v>
          </cell>
          <cell r="H34" t="str">
            <v/>
          </cell>
          <cell r="I34" t="str">
            <v>Davide.alleva@draken.aero</v>
          </cell>
          <cell r="J34" t="str">
            <v>Draken</v>
          </cell>
          <cell r="K34" t="str">
            <v>Bournemouth International Airport</v>
          </cell>
          <cell r="L34" t="str">
            <v/>
          </cell>
          <cell r="M34" t="str">
            <v/>
          </cell>
          <cell r="N34" t="str">
            <v/>
          </cell>
          <cell r="O34" t="str">
            <v>Christchurch</v>
          </cell>
          <cell r="P34" t="str">
            <v>Dorset</v>
          </cell>
          <cell r="Q34" t="str">
            <v>United Kingdom</v>
          </cell>
          <cell r="R34" t="str">
            <v>BH23 6NE</v>
          </cell>
          <cell r="S34" t="str">
            <v xml:space="preserve">Bournemouth International Airport    Christchurch  Dorset  United Kingdom  </v>
          </cell>
        </row>
        <row r="35">
          <cell r="B35" t="str">
            <v>Neil</v>
          </cell>
          <cell r="C35" t="str">
            <v/>
          </cell>
          <cell r="D35" t="str">
            <v>Saunders</v>
          </cell>
          <cell r="E35" t="str">
            <v>Neil Saunders</v>
          </cell>
          <cell r="F35" t="str">
            <v>Aircraft Maintenance Manager</v>
          </cell>
          <cell r="G35" t="str">
            <v>(44) 75 95 12 20 08</v>
          </cell>
          <cell r="H35" t="str">
            <v/>
          </cell>
          <cell r="I35" t="str">
            <v>Neil.Saunders@draken.aero</v>
          </cell>
          <cell r="J35" t="str">
            <v>Draken</v>
          </cell>
          <cell r="K35" t="str">
            <v>Bournemouth International Airport</v>
          </cell>
          <cell r="L35" t="str">
            <v/>
          </cell>
          <cell r="M35" t="str">
            <v/>
          </cell>
          <cell r="N35" t="str">
            <v/>
          </cell>
          <cell r="O35" t="str">
            <v>Christchurch</v>
          </cell>
          <cell r="P35" t="str">
            <v>Dorset</v>
          </cell>
          <cell r="Q35" t="str">
            <v>United Kingdom</v>
          </cell>
          <cell r="R35" t="str">
            <v>BH23 6NE</v>
          </cell>
          <cell r="S35" t="str">
            <v xml:space="preserve">Bournemouth International Airport    Christchurch  Dorset  United Kingdom  </v>
          </cell>
        </row>
        <row r="36">
          <cell r="B36" t="str">
            <v>Bart</v>
          </cell>
          <cell r="C36" t="str">
            <v/>
          </cell>
          <cell r="D36" t="str">
            <v>Hautekeur</v>
          </cell>
          <cell r="E36" t="str">
            <v>Bart Hautekeur</v>
          </cell>
          <cell r="F36" t="str">
            <v>VP MRO Services Europe</v>
          </cell>
          <cell r="G36" t="str">
            <v/>
          </cell>
          <cell r="H36" t="str">
            <v/>
          </cell>
          <cell r="I36" t="str">
            <v>bart.hautekeur@execujet-mro.com</v>
          </cell>
          <cell r="J36" t="str">
            <v>ExecuJet MRO Services - Brussels, Belgium</v>
          </cell>
          <cell r="K36" t="str">
            <v>Brussels International Airport</v>
          </cell>
          <cell r="L36" t="str">
            <v>Building 28</v>
          </cell>
          <cell r="M36" t="str">
            <v/>
          </cell>
          <cell r="N36" t="str">
            <v/>
          </cell>
          <cell r="O36" t="str">
            <v>Zaventem</v>
          </cell>
          <cell r="P36" t="str">
            <v/>
          </cell>
          <cell r="Q36" t="str">
            <v>Belgium</v>
          </cell>
          <cell r="R36" t="str">
            <v>B-1930</v>
          </cell>
          <cell r="S36" t="str">
            <v xml:space="preserve">Brussels International Airport  Building 28  Zaventem    Belgium  </v>
          </cell>
        </row>
        <row r="37">
          <cell r="B37" t="str">
            <v>Christophe</v>
          </cell>
          <cell r="C37" t="str">
            <v/>
          </cell>
          <cell r="D37" t="str">
            <v>De Coppel</v>
          </cell>
          <cell r="E37" t="str">
            <v>Christophe De Coppel</v>
          </cell>
          <cell r="F37" t="str">
            <v>Business Development Manager</v>
          </cell>
          <cell r="G37" t="str">
            <v>(32) 271 255 63</v>
          </cell>
          <cell r="H37" t="str">
            <v>(32) 497 447 308</v>
          </cell>
          <cell r="I37" t="str">
            <v>christophe.de.coppel@execujet-mro.com</v>
          </cell>
          <cell r="J37" t="str">
            <v>ExecuJet MRO Services - Brussels, Belgium</v>
          </cell>
          <cell r="K37" t="str">
            <v>Brussels International Airport</v>
          </cell>
          <cell r="L37" t="str">
            <v>Building 28</v>
          </cell>
          <cell r="M37" t="str">
            <v/>
          </cell>
          <cell r="N37" t="str">
            <v/>
          </cell>
          <cell r="O37" t="str">
            <v>Zaventem</v>
          </cell>
          <cell r="P37" t="str">
            <v/>
          </cell>
          <cell r="Q37" t="str">
            <v>Belgium</v>
          </cell>
          <cell r="R37" t="str">
            <v>B-1930</v>
          </cell>
          <cell r="S37" t="str">
            <v xml:space="preserve">Brussels International Airport  Building 28  Zaventem    Belgium  </v>
          </cell>
        </row>
        <row r="38">
          <cell r="B38" t="str">
            <v>Ricardo</v>
          </cell>
          <cell r="C38" t="str">
            <v/>
          </cell>
          <cell r="D38" t="str">
            <v>Tercero Machin</v>
          </cell>
          <cell r="E38" t="str">
            <v>Ricardo Tercero Machin</v>
          </cell>
          <cell r="F38" t="str">
            <v>General Manager</v>
          </cell>
          <cell r="G38" t="str">
            <v/>
          </cell>
          <cell r="H38" t="str">
            <v/>
          </cell>
          <cell r="I38" t="str">
            <v>rtercero@gestair.com</v>
          </cell>
          <cell r="J38" t="str">
            <v>Gestair Maintenance S.L.U.</v>
          </cell>
          <cell r="K38" t="str">
            <v>Antigua Zona Industrial de Barajas</v>
          </cell>
          <cell r="L38" t="str">
            <v>Edificio 104</v>
          </cell>
          <cell r="M38" t="str">
            <v>Hangar 2</v>
          </cell>
          <cell r="N38" t="str">
            <v/>
          </cell>
          <cell r="O38" t="str">
            <v>Madrid</v>
          </cell>
          <cell r="P38" t="str">
            <v/>
          </cell>
          <cell r="Q38" t="str">
            <v>Spain</v>
          </cell>
          <cell r="R38" t="str">
            <v>28042</v>
          </cell>
          <cell r="S38" t="str">
            <v xml:space="preserve">Antigua Zona Industrial de Barajas  Edificio 104  Madrid    Spain  </v>
          </cell>
        </row>
        <row r="39">
          <cell r="B39" t="str">
            <v>Jean</v>
          </cell>
          <cell r="C39" t="str">
            <v/>
          </cell>
          <cell r="D39" t="str">
            <v>Luis Rocha</v>
          </cell>
          <cell r="E39" t="str">
            <v>Jean Luis Rocha</v>
          </cell>
          <cell r="F39" t="str">
            <v>Maintenance Manager</v>
          </cell>
          <cell r="G39" t="str">
            <v/>
          </cell>
          <cell r="H39" t="str">
            <v/>
          </cell>
          <cell r="I39" t="str">
            <v>jlrocha@gestair.com</v>
          </cell>
          <cell r="J39" t="str">
            <v>Gestair Maintenance S.L.U.</v>
          </cell>
          <cell r="K39" t="str">
            <v>Antigua Zona Industrial de Barajas</v>
          </cell>
          <cell r="L39" t="str">
            <v>Edificio 104</v>
          </cell>
          <cell r="M39" t="str">
            <v>Hangar 2</v>
          </cell>
          <cell r="N39" t="str">
            <v/>
          </cell>
          <cell r="O39" t="str">
            <v>Madrid</v>
          </cell>
          <cell r="P39" t="str">
            <v/>
          </cell>
          <cell r="Q39" t="str">
            <v>Spain</v>
          </cell>
          <cell r="R39" t="str">
            <v>28042</v>
          </cell>
          <cell r="S39" t="str">
            <v xml:space="preserve">Antigua Zona Industrial de Barajas  Edificio 104  Madrid    Spain  </v>
          </cell>
        </row>
        <row r="40">
          <cell r="B40" t="str">
            <v>Juan</v>
          </cell>
          <cell r="C40" t="str">
            <v/>
          </cell>
          <cell r="D40" t="str">
            <v>Medina</v>
          </cell>
          <cell r="E40" t="str">
            <v>Juan Medina</v>
          </cell>
          <cell r="F40" t="str">
            <v>Operations Manager</v>
          </cell>
          <cell r="G40" t="str">
            <v>(34) 91 312 31 74</v>
          </cell>
          <cell r="H40" t="str">
            <v>(34) 630 92 00 68</v>
          </cell>
          <cell r="I40" t="str">
            <v>jmedina@gestair.com</v>
          </cell>
          <cell r="J40" t="str">
            <v>Gestair Maintenance S.L.U.</v>
          </cell>
          <cell r="K40" t="str">
            <v>Antigua Zona Industrial de Barajas</v>
          </cell>
          <cell r="L40" t="str">
            <v>Edificio 104</v>
          </cell>
          <cell r="M40" t="str">
            <v>Hangar 2</v>
          </cell>
          <cell r="N40" t="str">
            <v/>
          </cell>
          <cell r="O40" t="str">
            <v>Madrid</v>
          </cell>
          <cell r="P40" t="str">
            <v/>
          </cell>
          <cell r="Q40" t="str">
            <v>Spain</v>
          </cell>
          <cell r="R40" t="str">
            <v>28042</v>
          </cell>
          <cell r="S40" t="str">
            <v xml:space="preserve">Antigua Zona Industrial de Barajas  Edificio 104  Madrid    Spain  </v>
          </cell>
        </row>
        <row r="41">
          <cell r="B41" t="str">
            <v>Mariano</v>
          </cell>
          <cell r="C41" t="str">
            <v/>
          </cell>
          <cell r="D41" t="str">
            <v>Martin Lopez</v>
          </cell>
          <cell r="E41" t="str">
            <v>Mariano Martin Lopez</v>
          </cell>
          <cell r="F41" t="str">
            <v>Lead Engineer</v>
          </cell>
          <cell r="G41" t="str">
            <v/>
          </cell>
          <cell r="H41" t="str">
            <v/>
          </cell>
          <cell r="I41" t="str">
            <v>mmlopez@gestair.com</v>
          </cell>
          <cell r="J41" t="str">
            <v>Gestair Maintenance S.L.U.</v>
          </cell>
          <cell r="K41" t="str">
            <v>Antigua Zona Industrial de Barajas</v>
          </cell>
          <cell r="L41" t="str">
            <v>Edificio 104</v>
          </cell>
          <cell r="M41" t="str">
            <v>Hangar 2</v>
          </cell>
          <cell r="N41" t="str">
            <v/>
          </cell>
          <cell r="O41" t="str">
            <v>Madrid</v>
          </cell>
          <cell r="P41" t="str">
            <v/>
          </cell>
          <cell r="Q41" t="str">
            <v>Spain</v>
          </cell>
          <cell r="R41" t="str">
            <v>28042</v>
          </cell>
          <cell r="S41" t="str">
            <v xml:space="preserve">Antigua Zona Industrial de Barajas  Edificio 104  Madrid    Spain  </v>
          </cell>
        </row>
        <row r="42">
          <cell r="B42" t="str">
            <v>Gonzalo</v>
          </cell>
          <cell r="C42" t="str">
            <v/>
          </cell>
          <cell r="D42" t="str">
            <v>Jover</v>
          </cell>
          <cell r="E42" t="str">
            <v>Gonzalo Jover</v>
          </cell>
          <cell r="F42" t="str">
            <v>Sales Manager</v>
          </cell>
          <cell r="G42" t="str">
            <v>(34) 91 312 31 40</v>
          </cell>
          <cell r="H42" t="str">
            <v/>
          </cell>
          <cell r="I42" t="str">
            <v>gjover@gestair.com</v>
          </cell>
          <cell r="J42" t="str">
            <v>Gestair Maintenance S.L.U.</v>
          </cell>
          <cell r="K42" t="str">
            <v>Antigua Zona Industrial de Barajas</v>
          </cell>
          <cell r="L42" t="str">
            <v>Edificio 104</v>
          </cell>
          <cell r="M42" t="str">
            <v>Hangar 2</v>
          </cell>
          <cell r="N42" t="str">
            <v/>
          </cell>
          <cell r="O42" t="str">
            <v>Madrid</v>
          </cell>
          <cell r="P42" t="str">
            <v/>
          </cell>
          <cell r="Q42" t="str">
            <v>Spain</v>
          </cell>
          <cell r="R42" t="str">
            <v>28042</v>
          </cell>
          <cell r="S42" t="str">
            <v xml:space="preserve">Antigua Zona Industrial de Barajas  Edificio 104  Madrid    Spain  </v>
          </cell>
        </row>
        <row r="43">
          <cell r="B43" t="str">
            <v>Ester</v>
          </cell>
          <cell r="C43" t="str">
            <v/>
          </cell>
          <cell r="D43" t="str">
            <v>Lujan</v>
          </cell>
          <cell r="E43" t="str">
            <v>Ester Lujan</v>
          </cell>
          <cell r="F43" t="str">
            <v>Key Account Manager</v>
          </cell>
          <cell r="G43" t="str">
            <v>(34) 91 312 31 40</v>
          </cell>
          <cell r="H43" t="str">
            <v/>
          </cell>
          <cell r="I43" t="str">
            <v>elujan@gestair.com</v>
          </cell>
          <cell r="J43" t="str">
            <v>Gestair Maintenance S.L.U.</v>
          </cell>
          <cell r="K43" t="str">
            <v>Antigua Zona Industrial de Barajas</v>
          </cell>
          <cell r="L43" t="str">
            <v>Edificio 104</v>
          </cell>
          <cell r="M43" t="str">
            <v>Hangar 2</v>
          </cell>
          <cell r="N43" t="str">
            <v/>
          </cell>
          <cell r="O43" t="str">
            <v>Madrid</v>
          </cell>
          <cell r="P43" t="str">
            <v/>
          </cell>
          <cell r="Q43" t="str">
            <v>Spain</v>
          </cell>
          <cell r="R43" t="str">
            <v>28042</v>
          </cell>
          <cell r="S43" t="str">
            <v xml:space="preserve">Antigua Zona Industrial de Barajas  Edificio 104  Madrid    Spain  </v>
          </cell>
        </row>
        <row r="44">
          <cell r="B44" t="str">
            <v>Laura</v>
          </cell>
          <cell r="C44" t="str">
            <v/>
          </cell>
          <cell r="D44" t="str">
            <v>Sanchez</v>
          </cell>
          <cell r="E44" t="str">
            <v>Laura Sanchez</v>
          </cell>
          <cell r="F44" t="str">
            <v>Key Account Manager</v>
          </cell>
          <cell r="G44" t="str">
            <v/>
          </cell>
          <cell r="H44" t="str">
            <v/>
          </cell>
          <cell r="I44" t="str">
            <v>lsanchez@gestair.com</v>
          </cell>
          <cell r="J44" t="str">
            <v>Gestair Maintenance S.L.U.</v>
          </cell>
          <cell r="K44" t="str">
            <v>Antigua Zona Industrial de Barajas</v>
          </cell>
          <cell r="L44" t="str">
            <v>Edificio 104</v>
          </cell>
          <cell r="M44" t="str">
            <v>Hangar 2</v>
          </cell>
          <cell r="N44" t="str">
            <v/>
          </cell>
          <cell r="O44" t="str">
            <v>Madrid</v>
          </cell>
          <cell r="P44" t="str">
            <v/>
          </cell>
          <cell r="Q44" t="str">
            <v>Spain</v>
          </cell>
          <cell r="R44" t="str">
            <v>28042</v>
          </cell>
          <cell r="S44" t="str">
            <v xml:space="preserve">Antigua Zona Industrial de Barajas  Edificio 104  Madrid    Spain  </v>
          </cell>
        </row>
        <row r="45">
          <cell r="B45" t="str">
            <v>Hanna</v>
          </cell>
          <cell r="C45" t="str">
            <v/>
          </cell>
          <cell r="D45" t="str">
            <v>Hakamo</v>
          </cell>
          <cell r="E45" t="str">
            <v>Hanna Hakamo</v>
          </cell>
          <cell r="F45" t="str">
            <v>CEO &amp; Accountable Manager</v>
          </cell>
          <cell r="G45" t="str">
            <v>+358 201 612 640</v>
          </cell>
          <cell r="H45" t="str">
            <v/>
          </cell>
          <cell r="I45" t="str">
            <v>hanna.hakamo@polaraviation.fi</v>
          </cell>
          <cell r="J45" t="str">
            <v>Polar Aviation Oy</v>
          </cell>
          <cell r="K45" t="str">
            <v>Tullimiehentie 8</v>
          </cell>
          <cell r="L45" t="str">
            <v/>
          </cell>
          <cell r="M45" t="str">
            <v/>
          </cell>
          <cell r="N45" t="str">
            <v/>
          </cell>
          <cell r="O45" t="str">
            <v>Vantaa</v>
          </cell>
          <cell r="P45" t="str">
            <v/>
          </cell>
          <cell r="Q45" t="str">
            <v>Finland​</v>
          </cell>
          <cell r="R45" t="str">
            <v>FI-01530</v>
          </cell>
          <cell r="S45" t="str">
            <v xml:space="preserve">Tullimiehentie 8    Vantaa    Finland​  </v>
          </cell>
        </row>
        <row r="46">
          <cell r="B46" t="str">
            <v>Topi</v>
          </cell>
          <cell r="C46" t="str">
            <v/>
          </cell>
          <cell r="D46" t="str">
            <v>Kallio</v>
          </cell>
          <cell r="E46" t="str">
            <v>Topi Kallio</v>
          </cell>
          <cell r="F46" t="str">
            <v>COO &amp; Maintenance Director</v>
          </cell>
          <cell r="G46" t="str">
            <v>+358 201 612 710</v>
          </cell>
          <cell r="H46" t="str">
            <v/>
          </cell>
          <cell r="I46" t="str">
            <v>topi.kallio@polaraviation.fi</v>
          </cell>
          <cell r="J46" t="str">
            <v>Polar Aviation Oy</v>
          </cell>
          <cell r="K46" t="str">
            <v>Tullimiehentie 8</v>
          </cell>
          <cell r="L46" t="str">
            <v/>
          </cell>
          <cell r="M46" t="str">
            <v/>
          </cell>
          <cell r="N46" t="str">
            <v/>
          </cell>
          <cell r="O46" t="str">
            <v>Vantaa</v>
          </cell>
          <cell r="P46" t="str">
            <v/>
          </cell>
          <cell r="Q46" t="str">
            <v>Finland​</v>
          </cell>
          <cell r="R46" t="str">
            <v>FI-01530</v>
          </cell>
          <cell r="S46" t="str">
            <v xml:space="preserve">Tullimiehentie 8    Vantaa    Finland​  </v>
          </cell>
        </row>
        <row r="47">
          <cell r="B47" t="str">
            <v>Philippe</v>
          </cell>
          <cell r="C47" t="str">
            <v/>
          </cell>
          <cell r="D47" t="str">
            <v>Delisle</v>
          </cell>
          <cell r="E47" t="str">
            <v>Philippe Delisle</v>
          </cell>
          <cell r="F47" t="str">
            <v>Chief Executive Officer</v>
          </cell>
          <cell r="G47" t="str">
            <v>+33 2 99 82 72 08</v>
          </cell>
          <cell r="H47" t="str">
            <v>+33 6 80 98 94 03</v>
          </cell>
          <cell r="I47" t="str">
            <v>philippe.delisle@sabenatechnics.com</v>
          </cell>
          <cell r="J47" t="str">
            <v>Sabena Technics DNR S.A.S</v>
          </cell>
          <cell r="K47" t="str">
            <v>Aéroport de Dinard Pleurtuit Saint-Malo</v>
          </cell>
          <cell r="L47" t="str">
            <v/>
          </cell>
          <cell r="M47" t="str">
            <v/>
          </cell>
          <cell r="N47" t="str">
            <v/>
          </cell>
          <cell r="O47" t="str">
            <v>Dinard</v>
          </cell>
          <cell r="P47" t="str">
            <v/>
          </cell>
          <cell r="Q47" t="str">
            <v>France</v>
          </cell>
          <cell r="R47" t="str">
            <v>35801</v>
          </cell>
          <cell r="S47" t="str">
            <v xml:space="preserve">Aéroport de Dinard Pleurtuit Saint-Malo    Dinard    France  </v>
          </cell>
        </row>
        <row r="48">
          <cell r="B48" t="str">
            <v>Alain</v>
          </cell>
          <cell r="C48" t="str">
            <v/>
          </cell>
          <cell r="D48" t="str">
            <v>Colin</v>
          </cell>
          <cell r="E48" t="str">
            <v>Alain Colin</v>
          </cell>
          <cell r="F48" t="str">
            <v>Chief Operating Officer</v>
          </cell>
          <cell r="G48" t="str">
            <v>+33 2 99 82 72 22</v>
          </cell>
          <cell r="H48" t="str">
            <v>+33 6 85 54 01 68</v>
          </cell>
          <cell r="I48" t="str">
            <v>alain.colin@sabenatechnics.com</v>
          </cell>
          <cell r="J48" t="str">
            <v>Sabena Technics DNR S.A.S</v>
          </cell>
          <cell r="K48" t="str">
            <v>Aéroport de Dinard Pleurtuit Saint-Malo</v>
          </cell>
          <cell r="L48" t="str">
            <v/>
          </cell>
          <cell r="M48" t="str">
            <v/>
          </cell>
          <cell r="N48" t="str">
            <v/>
          </cell>
          <cell r="O48" t="str">
            <v>Dinard</v>
          </cell>
          <cell r="P48" t="str">
            <v/>
          </cell>
          <cell r="Q48" t="str">
            <v>France</v>
          </cell>
          <cell r="R48" t="str">
            <v>35801</v>
          </cell>
          <cell r="S48" t="str">
            <v xml:space="preserve">Aéroport de Dinard Pleurtuit Saint-Malo    Dinard    France  </v>
          </cell>
        </row>
        <row r="49">
          <cell r="B49" t="str">
            <v>Grégory</v>
          </cell>
          <cell r="C49" t="str">
            <v/>
          </cell>
          <cell r="D49" t="str">
            <v>Olivier</v>
          </cell>
          <cell r="E49" t="str">
            <v>Grégory Olivier</v>
          </cell>
          <cell r="F49" t="str">
            <v>Technical Support Manager</v>
          </cell>
          <cell r="G49" t="str">
            <v>+33 2 99 82 73 50</v>
          </cell>
          <cell r="H49" t="str">
            <v>+33 6 75 17 19 95</v>
          </cell>
          <cell r="I49" t="str">
            <v>gregory.olivier@sabenatechnics.com</v>
          </cell>
          <cell r="J49" t="str">
            <v>Sabena Technics DNR S.A.S</v>
          </cell>
          <cell r="K49" t="str">
            <v>Aéroport de Dinard Pleurtuit Saint-Malo</v>
          </cell>
          <cell r="L49" t="str">
            <v/>
          </cell>
          <cell r="M49" t="str">
            <v/>
          </cell>
          <cell r="N49" t="str">
            <v/>
          </cell>
          <cell r="O49" t="str">
            <v>Dinard</v>
          </cell>
          <cell r="P49" t="str">
            <v/>
          </cell>
          <cell r="Q49" t="str">
            <v>France</v>
          </cell>
          <cell r="R49" t="str">
            <v>35801</v>
          </cell>
          <cell r="S49" t="str">
            <v xml:space="preserve">Aéroport de Dinard Pleurtuit Saint-Malo    Dinard    France  </v>
          </cell>
        </row>
        <row r="50">
          <cell r="B50" t="str">
            <v>Yann</v>
          </cell>
          <cell r="C50" t="str">
            <v/>
          </cell>
          <cell r="D50" t="str">
            <v>Leriec</v>
          </cell>
          <cell r="E50" t="str">
            <v>Yann Leriec</v>
          </cell>
          <cell r="F50" t="str">
            <v>Maintenance Manager</v>
          </cell>
          <cell r="G50" t="str">
            <v>+33 2 99 82 99 80</v>
          </cell>
          <cell r="H50" t="str">
            <v>+33 6 81 92 80 19</v>
          </cell>
          <cell r="I50" t="str">
            <v>yann.lefriec@sabenatechnics.com</v>
          </cell>
          <cell r="J50" t="str">
            <v>Sabena Technics DNR S.A.S</v>
          </cell>
          <cell r="K50" t="str">
            <v>Aéroport de Dinard Pleurtuit Saint-Malo</v>
          </cell>
          <cell r="L50" t="str">
            <v/>
          </cell>
          <cell r="M50" t="str">
            <v/>
          </cell>
          <cell r="N50" t="str">
            <v/>
          </cell>
          <cell r="O50" t="str">
            <v>Dinard</v>
          </cell>
          <cell r="P50" t="str">
            <v/>
          </cell>
          <cell r="Q50" t="str">
            <v>France</v>
          </cell>
          <cell r="R50" t="str">
            <v>35801</v>
          </cell>
          <cell r="S50" t="str">
            <v xml:space="preserve">Aéroport de Dinard Pleurtuit Saint-Malo    Dinard    France  </v>
          </cell>
        </row>
        <row r="51">
          <cell r="B51" t="str">
            <v>Eric</v>
          </cell>
          <cell r="C51" t="str">
            <v/>
          </cell>
          <cell r="D51" t="str">
            <v>Goasdoue</v>
          </cell>
          <cell r="E51" t="str">
            <v>Eric Goasdoue</v>
          </cell>
          <cell r="F51" t="str">
            <v>Falcon Project Manager</v>
          </cell>
          <cell r="G51" t="str">
            <v>+33 2 99 82 99 26</v>
          </cell>
          <cell r="H51" t="str">
            <v>+33 6 76 75 14 29</v>
          </cell>
          <cell r="I51" t="str">
            <v>eric.goasdoue@sabenatechnics.com</v>
          </cell>
          <cell r="J51" t="str">
            <v>Sabena Technics DNR S.A.S</v>
          </cell>
          <cell r="K51" t="str">
            <v>Aéroport de Dinard Pleurtuit Saint-Malo</v>
          </cell>
          <cell r="L51" t="str">
            <v/>
          </cell>
          <cell r="M51" t="str">
            <v/>
          </cell>
          <cell r="N51" t="str">
            <v/>
          </cell>
          <cell r="O51" t="str">
            <v>Dinard</v>
          </cell>
          <cell r="P51" t="str">
            <v/>
          </cell>
          <cell r="Q51" t="str">
            <v>France</v>
          </cell>
          <cell r="R51" t="str">
            <v>35801</v>
          </cell>
          <cell r="S51" t="str">
            <v xml:space="preserve">Aéroport de Dinard Pleurtuit Saint-Malo    Dinard    France  </v>
          </cell>
        </row>
        <row r="52">
          <cell r="B52" t="str">
            <v>Thierry</v>
          </cell>
          <cell r="C52" t="str">
            <v/>
          </cell>
          <cell r="D52" t="str">
            <v>Barré</v>
          </cell>
          <cell r="E52" t="str">
            <v>Thierry Barré</v>
          </cell>
          <cell r="F52" t="str">
            <v>Managing Director</v>
          </cell>
          <cell r="G52" t="str">
            <v>(44) 1252 526 701</v>
          </cell>
          <cell r="H52" t="str">
            <v>+44 77 99 172 549</v>
          </cell>
          <cell r="I52" t="str">
            <v>tbarre@tagmaintenance.com</v>
          </cell>
          <cell r="J52" t="str">
            <v>TAG Maintenance Services Farnborough</v>
          </cell>
          <cell r="K52" t="str">
            <v>Farnborough Airport</v>
          </cell>
          <cell r="L52" t="str">
            <v>Hangar N &amp; D</v>
          </cell>
          <cell r="M52" t="str">
            <v/>
          </cell>
          <cell r="N52" t="str">
            <v/>
          </cell>
          <cell r="O52" t="str">
            <v>Farnborough</v>
          </cell>
          <cell r="P52" t="str">
            <v>Hampshire</v>
          </cell>
          <cell r="Q52" t="str">
            <v>United Kingdom</v>
          </cell>
          <cell r="R52" t="str">
            <v>GU14 6XA</v>
          </cell>
          <cell r="S52" t="str">
            <v xml:space="preserve">Farnborough Airport  Hangar N &amp; D  Farnborough  Hampshire  United Kingdom  </v>
          </cell>
        </row>
        <row r="53">
          <cell r="B53" t="str">
            <v>Stuart</v>
          </cell>
          <cell r="C53" t="str">
            <v/>
          </cell>
          <cell r="D53" t="str">
            <v>Kirkwood</v>
          </cell>
          <cell r="E53" t="str">
            <v>Stuart Kirkwood</v>
          </cell>
          <cell r="F53" t="str">
            <v>Business Development Manager</v>
          </cell>
          <cell r="G53" t="str">
            <v/>
          </cell>
          <cell r="H53" t="str">
            <v>(44) 7557 569 779</v>
          </cell>
          <cell r="I53" t="str">
            <v>skirkwood@tagmaintenance.com</v>
          </cell>
          <cell r="J53" t="str">
            <v>TAG Maintenance Services Farnborough</v>
          </cell>
          <cell r="K53" t="str">
            <v>Farnborough Airport</v>
          </cell>
          <cell r="L53" t="str">
            <v>Hangar N &amp; D</v>
          </cell>
          <cell r="M53" t="str">
            <v/>
          </cell>
          <cell r="N53" t="str">
            <v/>
          </cell>
          <cell r="O53" t="str">
            <v>Farnborough</v>
          </cell>
          <cell r="P53" t="str">
            <v>Hampshire</v>
          </cell>
          <cell r="Q53" t="str">
            <v>United Kingdom</v>
          </cell>
          <cell r="R53" t="str">
            <v>GU14 6XA</v>
          </cell>
          <cell r="S53" t="str">
            <v xml:space="preserve">Farnborough Airport  Hangar N &amp; D  Farnborough  Hampshire  United Kingdom  </v>
          </cell>
        </row>
        <row r="54">
          <cell r="B54" t="str">
            <v>Steve</v>
          </cell>
          <cell r="C54" t="str">
            <v/>
          </cell>
          <cell r="D54" t="str">
            <v>Bull</v>
          </cell>
          <cell r="E54" t="str">
            <v>Steve Bull</v>
          </cell>
          <cell r="F54" t="str">
            <v>Customer Support Director</v>
          </cell>
          <cell r="G54" t="str">
            <v>(44) 1252 526 752</v>
          </cell>
          <cell r="H54" t="str">
            <v>(44) 7776 258 413</v>
          </cell>
          <cell r="I54" t="str">
            <v>sbull@tagmaintenance.com</v>
          </cell>
          <cell r="J54" t="str">
            <v>TAG Maintenance Services Farnborough</v>
          </cell>
          <cell r="K54" t="str">
            <v>Farnborough Airport</v>
          </cell>
          <cell r="L54" t="str">
            <v>Hangar N &amp; D</v>
          </cell>
          <cell r="M54" t="str">
            <v/>
          </cell>
          <cell r="N54" t="str">
            <v/>
          </cell>
          <cell r="O54" t="str">
            <v>Farnborough</v>
          </cell>
          <cell r="P54" t="str">
            <v>Hampshire</v>
          </cell>
          <cell r="Q54" t="str">
            <v>United Kingdom</v>
          </cell>
          <cell r="R54" t="str">
            <v>GU14 6XA</v>
          </cell>
          <cell r="S54" t="str">
            <v xml:space="preserve">Farnborough Airport  Hangar N &amp; D  Farnborough  Hampshire  United Kingdom  </v>
          </cell>
        </row>
        <row r="55">
          <cell r="B55" t="str">
            <v>TAG</v>
          </cell>
          <cell r="C55" t="str">
            <v/>
          </cell>
          <cell r="D55" t="str">
            <v>Maintenance Services Geneva</v>
          </cell>
          <cell r="E55" t="str">
            <v>TAG Maintenance Services Geneva</v>
          </cell>
          <cell r="F55" t="str">
            <v/>
          </cell>
          <cell r="G55" t="str">
            <v>+41 58 123 6000</v>
          </cell>
          <cell r="H55" t="str">
            <v/>
          </cell>
          <cell r="I55" t="str">
            <v>geneva@tagmaintenance.com</v>
          </cell>
          <cell r="J55" t="str">
            <v>TAG Maintenance Services Geneva</v>
          </cell>
          <cell r="K55" t="str">
            <v/>
          </cell>
          <cell r="L55" t="str">
            <v/>
          </cell>
          <cell r="M55" t="str">
            <v/>
          </cell>
          <cell r="N55" t="str">
            <v>P.O. BOX 36</v>
          </cell>
          <cell r="O55" t="str">
            <v>Geneva Airport</v>
          </cell>
          <cell r="P55" t="str">
            <v/>
          </cell>
          <cell r="Q55" t="str">
            <v>Switzerland</v>
          </cell>
          <cell r="R55" t="str">
            <v>CH 1215</v>
          </cell>
          <cell r="S55" t="str">
            <v xml:space="preserve">    Geneva Airport    Switzerland  </v>
          </cell>
        </row>
        <row r="56">
          <cell r="B56" t="str">
            <v>Franck</v>
          </cell>
          <cell r="C56" t="str">
            <v/>
          </cell>
          <cell r="D56" t="str">
            <v>Madignier</v>
          </cell>
          <cell r="E56" t="str">
            <v>Franck Madignier</v>
          </cell>
          <cell r="F56" t="str">
            <v>President</v>
          </cell>
          <cell r="G56" t="str">
            <v>+41 58 123 6001</v>
          </cell>
          <cell r="H56" t="str">
            <v>(41) 79 449 10 00</v>
          </cell>
          <cell r="I56" t="str">
            <v>fmadignier@tagmaintenance.com</v>
          </cell>
          <cell r="J56" t="str">
            <v>TAG Maintenance Services Geneva</v>
          </cell>
          <cell r="K56" t="str">
            <v/>
          </cell>
          <cell r="L56" t="str">
            <v/>
          </cell>
          <cell r="M56" t="str">
            <v/>
          </cell>
          <cell r="N56" t="str">
            <v>P.O. BOX 36</v>
          </cell>
          <cell r="O56" t="str">
            <v>Geneva Airport</v>
          </cell>
          <cell r="P56" t="str">
            <v/>
          </cell>
          <cell r="Q56" t="str">
            <v>Switzerland</v>
          </cell>
          <cell r="R56" t="str">
            <v>CH 1215</v>
          </cell>
          <cell r="S56" t="str">
            <v xml:space="preserve">    Geneva Airport    Switzerland  </v>
          </cell>
        </row>
        <row r="57">
          <cell r="B57" t="str">
            <v>Philippe</v>
          </cell>
          <cell r="C57" t="str">
            <v/>
          </cell>
          <cell r="D57" t="str">
            <v>Rabier</v>
          </cell>
          <cell r="E57" t="str">
            <v>Philippe Rabier</v>
          </cell>
          <cell r="F57" t="str">
            <v>Vice President Maintenance Sales</v>
          </cell>
          <cell r="G57" t="str">
            <v>+41 58 123 6101</v>
          </cell>
          <cell r="H57" t="str">
            <v>(41) 79 726 75 09</v>
          </cell>
          <cell r="I57" t="str">
            <v>prabier@tagmaintenance.com</v>
          </cell>
          <cell r="J57" t="str">
            <v>TAG Maintenance Services Geneva</v>
          </cell>
          <cell r="K57" t="str">
            <v/>
          </cell>
          <cell r="L57" t="str">
            <v/>
          </cell>
          <cell r="M57" t="str">
            <v/>
          </cell>
          <cell r="N57" t="str">
            <v>P.O. BOX 36</v>
          </cell>
          <cell r="O57" t="str">
            <v>Geneva Airport</v>
          </cell>
          <cell r="P57" t="str">
            <v/>
          </cell>
          <cell r="Q57" t="str">
            <v>Switzerland</v>
          </cell>
          <cell r="R57" t="str">
            <v>CH 1215</v>
          </cell>
          <cell r="S57" t="str">
            <v xml:space="preserve">    Geneva Airport    Switzerland  </v>
          </cell>
        </row>
        <row r="58">
          <cell r="B58" t="str">
            <v>Cyrille</v>
          </cell>
          <cell r="C58" t="str">
            <v/>
          </cell>
          <cell r="D58" t="str">
            <v>Pillet</v>
          </cell>
          <cell r="E58" t="str">
            <v>Cyrille Pillet</v>
          </cell>
          <cell r="F58" t="str">
            <v>Vice President Maintenance Operations</v>
          </cell>
          <cell r="G58" t="str">
            <v>+41 58 123 6201</v>
          </cell>
          <cell r="H58" t="str">
            <v>(41) 79 449 10 02</v>
          </cell>
          <cell r="I58" t="str">
            <v>cpillet@tagmaintenance.com</v>
          </cell>
          <cell r="J58" t="str">
            <v>TAG Maintenance Services Geneva</v>
          </cell>
          <cell r="K58" t="str">
            <v/>
          </cell>
          <cell r="L58" t="str">
            <v/>
          </cell>
          <cell r="M58" t="str">
            <v/>
          </cell>
          <cell r="N58" t="str">
            <v>P.O. BOX 36</v>
          </cell>
          <cell r="O58" t="str">
            <v>Geneva Airport</v>
          </cell>
          <cell r="P58" t="str">
            <v/>
          </cell>
          <cell r="Q58" t="str">
            <v>Switzerland</v>
          </cell>
          <cell r="R58" t="str">
            <v>CH 1215</v>
          </cell>
          <cell r="S58" t="str">
            <v xml:space="preserve">    Geneva Airport    Switzerland  </v>
          </cell>
        </row>
        <row r="59">
          <cell r="B59" t="str">
            <v>Nicolas</v>
          </cell>
          <cell r="C59" t="str">
            <v/>
          </cell>
          <cell r="D59" t="str">
            <v>Juriens</v>
          </cell>
          <cell r="E59" t="str">
            <v>Nicolas Juriens</v>
          </cell>
          <cell r="F59" t="str">
            <v>VP Airworthiness &amp; Standards</v>
          </cell>
          <cell r="G59" t="str">
            <v>+41 58 123 6301</v>
          </cell>
          <cell r="H59" t="str">
            <v/>
          </cell>
          <cell r="I59" t="str">
            <v>njuriens@tagmaintenance.com</v>
          </cell>
          <cell r="J59" t="str">
            <v>TAG Maintenance Services Geneva</v>
          </cell>
          <cell r="K59" t="str">
            <v/>
          </cell>
          <cell r="L59" t="str">
            <v/>
          </cell>
          <cell r="M59" t="str">
            <v/>
          </cell>
          <cell r="N59" t="str">
            <v>P.O. BOX 36</v>
          </cell>
          <cell r="O59" t="str">
            <v>Geneva Airport</v>
          </cell>
          <cell r="P59" t="str">
            <v/>
          </cell>
          <cell r="Q59" t="str">
            <v>Switzerland</v>
          </cell>
          <cell r="R59" t="str">
            <v>CH 1215</v>
          </cell>
          <cell r="S59" t="str">
            <v xml:space="preserve">    Geneva Airport    Switzerland  </v>
          </cell>
        </row>
        <row r="60">
          <cell r="B60" t="str">
            <v>Xavier</v>
          </cell>
          <cell r="C60" t="str">
            <v/>
          </cell>
          <cell r="D60" t="str">
            <v>Sauque</v>
          </cell>
          <cell r="E60" t="str">
            <v>Xavier Sauque</v>
          </cell>
          <cell r="F60" t="str">
            <v>Line Station Manager &amp; MCC Director Deputy</v>
          </cell>
          <cell r="G60" t="str">
            <v>+351 210 308 850</v>
          </cell>
          <cell r="H60" t="str">
            <v>+33 6 61 05 06 51</v>
          </cell>
          <cell r="I60" t="str">
            <v>xsauque@tagmaintenance.com</v>
          </cell>
          <cell r="J60" t="str">
            <v>TAG Maintenance Services Le Bourget</v>
          </cell>
          <cell r="K60" t="str">
            <v>Bat. 433</v>
          </cell>
          <cell r="L60" t="str">
            <v>6 rue de Prague</v>
          </cell>
          <cell r="M60" t="str">
            <v/>
          </cell>
          <cell r="N60" t="str">
            <v/>
          </cell>
          <cell r="O60" t="str">
            <v>Le Bourget Airport</v>
          </cell>
          <cell r="P60" t="str">
            <v/>
          </cell>
          <cell r="Q60" t="str">
            <v>France</v>
          </cell>
          <cell r="R60" t="str">
            <v>93352</v>
          </cell>
          <cell r="S60" t="str">
            <v xml:space="preserve">Bat. 433  6 rue de Prague  Le Bourget Airport    France  </v>
          </cell>
        </row>
        <row r="61">
          <cell r="B61" t="str">
            <v>Vasco</v>
          </cell>
          <cell r="C61" t="str">
            <v/>
          </cell>
          <cell r="D61" t="str">
            <v>de Almeida Araujo</v>
          </cell>
          <cell r="E61" t="str">
            <v>Vasco de Almeida Araujo</v>
          </cell>
          <cell r="F61" t="str">
            <v>Line Stations Director</v>
          </cell>
          <cell r="G61" t="str">
            <v>+351 210 308 850</v>
          </cell>
          <cell r="H61" t="str">
            <v/>
          </cell>
          <cell r="I61" t="str">
            <v>varaujo@tagmaintenance.com</v>
          </cell>
          <cell r="J61" t="str">
            <v>TAG Maintenance Services Portugal</v>
          </cell>
          <cell r="K61" t="str">
            <v>Aeródromo Municipal de Cascais Hangar 2</v>
          </cell>
          <cell r="L61" t="str">
            <v/>
          </cell>
          <cell r="M61" t="str">
            <v/>
          </cell>
          <cell r="N61" t="str">
            <v/>
          </cell>
          <cell r="O61" t="str">
            <v>São Domingos de Rana</v>
          </cell>
          <cell r="P61" t="str">
            <v>Tires</v>
          </cell>
          <cell r="Q61" t="str">
            <v>Portugal</v>
          </cell>
          <cell r="R61" t="str">
            <v>2785-632</v>
          </cell>
          <cell r="S61" t="str">
            <v xml:space="preserve">Aeródromo Municipal de Cascais Hangar 2    São Domingos de Rana  Tires  Portugal  </v>
          </cell>
        </row>
        <row r="62">
          <cell r="B62" t="str">
            <v>Pedro</v>
          </cell>
          <cell r="C62" t="str">
            <v/>
          </cell>
          <cell r="D62" t="str">
            <v>Tavares</v>
          </cell>
          <cell r="E62" t="str">
            <v>Pedro Tavares</v>
          </cell>
          <cell r="F62" t="str">
            <v>Maintenance Control Center Mgr. - AOG &amp; MRT Coordinator</v>
          </cell>
          <cell r="G62" t="str">
            <v>+351 91 193 29 97</v>
          </cell>
          <cell r="H62" t="str">
            <v>+351 939 802 204</v>
          </cell>
          <cell r="I62" t="str">
            <v>ptavares@tagmaintenance.com</v>
          </cell>
          <cell r="J62" t="str">
            <v>TAG Maintenance Services Portugal</v>
          </cell>
          <cell r="K62" t="str">
            <v>Aeródromo Municipal de Cascais Hangar 2</v>
          </cell>
          <cell r="L62" t="str">
            <v/>
          </cell>
          <cell r="M62" t="str">
            <v/>
          </cell>
          <cell r="N62" t="str">
            <v/>
          </cell>
          <cell r="O62" t="str">
            <v>São Domingos de Rana</v>
          </cell>
          <cell r="P62" t="str">
            <v>Tires</v>
          </cell>
          <cell r="Q62" t="str">
            <v>Portugal</v>
          </cell>
          <cell r="R62" t="str">
            <v>2785-632</v>
          </cell>
          <cell r="S62" t="str">
            <v xml:space="preserve">Aeródromo Municipal de Cascais Hangar 2    São Domingos de Rana  Tires  Portugal  </v>
          </cell>
        </row>
        <row r="63">
          <cell r="B63" t="str">
            <v>Ricardo</v>
          </cell>
          <cell r="C63" t="str">
            <v/>
          </cell>
          <cell r="D63" t="str">
            <v>Torres</v>
          </cell>
          <cell r="E63" t="str">
            <v>Ricardo Torres</v>
          </cell>
          <cell r="F63" t="str">
            <v>Lisbon &amp; Luanda Line Stations Manager</v>
          </cell>
          <cell r="G63" t="str">
            <v>+351 21 030 88 50</v>
          </cell>
          <cell r="H63" t="str">
            <v/>
          </cell>
          <cell r="I63" t="str">
            <v>rtorres@tagmaintenance.com</v>
          </cell>
          <cell r="J63" t="str">
            <v>TAG Maintenance Services Portugal</v>
          </cell>
          <cell r="K63" t="str">
            <v>Aeródromo Municipal de Cascais Hangar 2</v>
          </cell>
          <cell r="L63" t="str">
            <v/>
          </cell>
          <cell r="M63" t="str">
            <v/>
          </cell>
          <cell r="N63" t="str">
            <v/>
          </cell>
          <cell r="O63" t="str">
            <v>São Domingos de Rana</v>
          </cell>
          <cell r="P63" t="str">
            <v>Tires</v>
          </cell>
          <cell r="Q63" t="str">
            <v>Portugal</v>
          </cell>
          <cell r="R63" t="str">
            <v>2785-632</v>
          </cell>
          <cell r="S63" t="str">
            <v xml:space="preserve">Aeródromo Municipal de Cascais Hangar 2    São Domingos de Rana  Tires  Portugal  </v>
          </cell>
        </row>
        <row r="64">
          <cell r="B64" t="str">
            <v>Stephan</v>
          </cell>
          <cell r="C64" t="str">
            <v/>
          </cell>
          <cell r="D64" t="str">
            <v>Woodtli</v>
          </cell>
          <cell r="E64" t="str">
            <v>Stephan Woodtli</v>
          </cell>
          <cell r="F64" t="str">
            <v>Managing Director</v>
          </cell>
          <cell r="G64" t="str">
            <v>+41 79 214 6248</v>
          </cell>
          <cell r="H64" t="str">
            <v/>
          </cell>
          <cell r="I64" t="str">
            <v>stephan.woodtli@tagmaintenance.com</v>
          </cell>
          <cell r="J64" t="str">
            <v>TAG Maintenance Services</v>
          </cell>
          <cell r="K64" t="str">
            <v>Lugano Airport</v>
          </cell>
          <cell r="L64" t="str">
            <v>Via Aeroporto 15</v>
          </cell>
          <cell r="M64" t="str">
            <v/>
          </cell>
          <cell r="N64" t="str">
            <v/>
          </cell>
          <cell r="O64" t="str">
            <v>Lugano-Agno</v>
          </cell>
          <cell r="P64" t="str">
            <v/>
          </cell>
          <cell r="Q64" t="str">
            <v>Switzerland</v>
          </cell>
          <cell r="R64" t="str">
            <v>6982</v>
          </cell>
          <cell r="S64" t="str">
            <v xml:space="preserve">Lugano Airport  Via Aeroporto 15  Lugano-Agno    Switzerland  </v>
          </cell>
        </row>
        <row r="65">
          <cell r="B65" t="str">
            <v>Fortunato</v>
          </cell>
          <cell r="C65" t="str">
            <v/>
          </cell>
          <cell r="D65" t="str">
            <v>Rizzo</v>
          </cell>
          <cell r="E65" t="str">
            <v>Fortunato Rizzo</v>
          </cell>
          <cell r="F65" t="str">
            <v>Sales Manager</v>
          </cell>
          <cell r="G65" t="str">
            <v>+41 79 580 9834</v>
          </cell>
          <cell r="H65" t="str">
            <v/>
          </cell>
          <cell r="I65" t="str">
            <v>fortunato.rizzo@tagmaintenance.com</v>
          </cell>
          <cell r="J65" t="str">
            <v>TAG Maintenance Services</v>
          </cell>
          <cell r="K65" t="str">
            <v>Lugano Airport</v>
          </cell>
          <cell r="L65" t="str">
            <v>Via Aeroporto 15</v>
          </cell>
          <cell r="M65" t="str">
            <v/>
          </cell>
          <cell r="N65" t="str">
            <v/>
          </cell>
          <cell r="O65" t="str">
            <v>Lugano-Agno</v>
          </cell>
          <cell r="P65" t="str">
            <v/>
          </cell>
          <cell r="Q65" t="str">
            <v>Switzerland</v>
          </cell>
          <cell r="R65" t="str">
            <v>6982</v>
          </cell>
          <cell r="S65" t="str">
            <v xml:space="preserve">Lugano Airport  Via Aeroporto 15  Lugano-Agno    Switzerland  </v>
          </cell>
        </row>
        <row r="66">
          <cell r="B66" t="str">
            <v>Gabriele</v>
          </cell>
          <cell r="C66" t="str">
            <v/>
          </cell>
          <cell r="D66" t="str">
            <v>Ghilardi</v>
          </cell>
          <cell r="E66" t="str">
            <v>Gabriele Ghilardi</v>
          </cell>
          <cell r="F66" t="str">
            <v>Operation Manager</v>
          </cell>
          <cell r="G66" t="str">
            <v>+351 210 322 824</v>
          </cell>
          <cell r="H66" t="str">
            <v/>
          </cell>
          <cell r="I66" t="str">
            <v>gabriele.ghilardi@tagmaintenance.com</v>
          </cell>
          <cell r="J66" t="str">
            <v>TAG Maintenance Services</v>
          </cell>
          <cell r="K66" t="str">
            <v>Lugano Airport</v>
          </cell>
          <cell r="L66" t="str">
            <v>Via Aeroporto 15</v>
          </cell>
          <cell r="M66" t="str">
            <v/>
          </cell>
          <cell r="N66" t="str">
            <v/>
          </cell>
          <cell r="O66" t="str">
            <v>Lugano-Agno</v>
          </cell>
          <cell r="P66" t="str">
            <v/>
          </cell>
          <cell r="Q66" t="str">
            <v>Switzerland</v>
          </cell>
          <cell r="R66" t="str">
            <v>6982</v>
          </cell>
          <cell r="S66" t="str">
            <v xml:space="preserve">Lugano Airport  Via Aeroporto 15  Lugano-Agno    Switzerland  </v>
          </cell>
        </row>
        <row r="67">
          <cell r="B67" t="str">
            <v>Jose</v>
          </cell>
          <cell r="C67" t="str">
            <v/>
          </cell>
          <cell r="D67" t="str">
            <v>Morales</v>
          </cell>
          <cell r="E67" t="str">
            <v>Jose Morales</v>
          </cell>
          <cell r="F67" t="str">
            <v>Director of Maintenance</v>
          </cell>
          <cell r="G67" t="str">
            <v/>
          </cell>
          <cell r="H67" t="str">
            <v>+52 1722 387 2416</v>
          </cell>
          <cell r="I67" t="str">
            <v>jmorales@aeropersonal.com.mx</v>
          </cell>
          <cell r="J67" t="str">
            <v>Aero Personal S.A. de C.V.​</v>
          </cell>
          <cell r="K67" t="str">
            <v>Boulevard de la Aviacion General</v>
          </cell>
          <cell r="L67" t="str">
            <v>Lote 31</v>
          </cell>
          <cell r="M67" t="str">
            <v/>
          </cell>
          <cell r="N67" t="str">
            <v/>
          </cell>
          <cell r="O67" t="str">
            <v>Toluca</v>
          </cell>
          <cell r="P67" t="str">
            <v>MX</v>
          </cell>
          <cell r="Q67" t="str">
            <v>Mexico</v>
          </cell>
          <cell r="R67" t="str">
            <v>50200</v>
          </cell>
          <cell r="S67" t="str">
            <v xml:space="preserve">Boulevard de la Aviacion General  Lote 31  Toluca  MX  Mexico  </v>
          </cell>
        </row>
        <row r="68">
          <cell r="B68" t="str">
            <v>Fernando</v>
          </cell>
          <cell r="C68" t="str">
            <v>F.</v>
          </cell>
          <cell r="D68" t="str">
            <v>DelCampo</v>
          </cell>
          <cell r="E68" t="str">
            <v>Fernando F. DelCampo</v>
          </cell>
          <cell r="F68" t="str">
            <v>Engineering Manager</v>
          </cell>
          <cell r="G68" t="str">
            <v/>
          </cell>
          <cell r="H68" t="str">
            <v>+52 1544 880 7125</v>
          </cell>
          <cell r="I68" t="str">
            <v>fdelcampo@aeropersonal.com.mx</v>
          </cell>
          <cell r="J68" t="str">
            <v>Aero Personal S.A. de C.V.​</v>
          </cell>
          <cell r="K68" t="str">
            <v>Boulevard de la Aviacion General</v>
          </cell>
          <cell r="L68" t="str">
            <v>Lote 31</v>
          </cell>
          <cell r="M68" t="str">
            <v/>
          </cell>
          <cell r="N68" t="str">
            <v/>
          </cell>
          <cell r="O68" t="str">
            <v>Toluca</v>
          </cell>
          <cell r="P68" t="str">
            <v>MX</v>
          </cell>
          <cell r="Q68" t="str">
            <v>Mexico</v>
          </cell>
          <cell r="R68" t="str">
            <v>50200</v>
          </cell>
          <cell r="S68" t="str">
            <v xml:space="preserve">Boulevard de la Aviacion General  Lote 31  Toluca  MX  Mexico  </v>
          </cell>
        </row>
        <row r="69">
          <cell r="B69" t="str">
            <v>Juan</v>
          </cell>
          <cell r="C69" t="str">
            <v/>
          </cell>
          <cell r="D69" t="str">
            <v>Napoles</v>
          </cell>
          <cell r="E69" t="str">
            <v>Juan Napoles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>Aero Personal S.A. de C.V.​</v>
          </cell>
          <cell r="K69" t="str">
            <v>Boulevard de la Aviacion General</v>
          </cell>
          <cell r="L69" t="str">
            <v>Lote 31</v>
          </cell>
          <cell r="M69" t="str">
            <v/>
          </cell>
          <cell r="N69" t="str">
            <v/>
          </cell>
          <cell r="O69" t="str">
            <v>Toluca</v>
          </cell>
          <cell r="P69" t="str">
            <v>MX</v>
          </cell>
          <cell r="Q69" t="str">
            <v>Mexico</v>
          </cell>
          <cell r="R69" t="str">
            <v>50200</v>
          </cell>
          <cell r="S69" t="str">
            <v xml:space="preserve">Boulevard de la Aviacion General  Lote 31  Toluca  MX  Mexico  </v>
          </cell>
        </row>
        <row r="70">
          <cell r="B70" t="str">
            <v>Crew</v>
          </cell>
          <cell r="C70" t="str">
            <v/>
          </cell>
          <cell r="D70" t="str">
            <v>Chief</v>
          </cell>
          <cell r="E70" t="str">
            <v>Crew Chief</v>
          </cell>
          <cell r="F70" t="str">
            <v>+52 1722 555 7582</v>
          </cell>
          <cell r="G70" t="str">
            <v/>
          </cell>
          <cell r="H70" t="str">
            <v/>
          </cell>
          <cell r="I70" t="str">
            <v>jnapoles@aeropersonal.com.mx</v>
          </cell>
          <cell r="J70" t="str">
            <v>Aero Personal S.A. de C.V.​</v>
          </cell>
          <cell r="K70" t="str">
            <v>Boulevard de la Aviacion General</v>
          </cell>
          <cell r="L70" t="str">
            <v>Lote 31</v>
          </cell>
          <cell r="M70" t="str">
            <v/>
          </cell>
          <cell r="N70" t="str">
            <v/>
          </cell>
          <cell r="O70" t="str">
            <v>Toluca</v>
          </cell>
          <cell r="P70" t="str">
            <v>MX</v>
          </cell>
          <cell r="Q70" t="str">
            <v>Mexico</v>
          </cell>
          <cell r="R70" t="str">
            <v>50200</v>
          </cell>
          <cell r="S70" t="str">
            <v xml:space="preserve">Boulevard de la Aviacion General  Lote 31  Toluca  MX  Mexico  </v>
          </cell>
        </row>
        <row r="71">
          <cell r="B71" t="str">
            <v>Tracy</v>
          </cell>
          <cell r="C71" t="str">
            <v/>
          </cell>
          <cell r="D71" t="str">
            <v>Kalbfeisch</v>
          </cell>
          <cell r="E71" t="str">
            <v>Tracy Kalbfeisch</v>
          </cell>
          <cell r="F71" t="str">
            <v>Vice President &amp; General Manager</v>
          </cell>
          <cell r="G71" t="str">
            <v>+1 501 210 0 567</v>
          </cell>
          <cell r="H71" t="str">
            <v>+1 775 737 3481</v>
          </cell>
          <cell r="I71" t="str">
            <v>tracy.kalbfleisch@falconjet.com</v>
          </cell>
          <cell r="J71" t="str">
            <v>Dassault Aircraft Services - Little Rock, Arkansas</v>
          </cell>
          <cell r="K71" t="str">
            <v/>
          </cell>
          <cell r="L71" t="str">
            <v/>
          </cell>
          <cell r="M71" t="str">
            <v/>
          </cell>
          <cell r="N71" t="str">
            <v>P.O. Box 967</v>
          </cell>
          <cell r="O71" t="str">
            <v>Little Rock</v>
          </cell>
          <cell r="P71" t="str">
            <v>AR</v>
          </cell>
          <cell r="Q71" t="str">
            <v>USA</v>
          </cell>
          <cell r="R71" t="str">
            <v>72203</v>
          </cell>
          <cell r="S71" t="str">
            <v xml:space="preserve">    Little Rock  AR  USA  </v>
          </cell>
        </row>
        <row r="72">
          <cell r="B72" t="str">
            <v>Michael</v>
          </cell>
          <cell r="C72" t="str">
            <v/>
          </cell>
          <cell r="D72" t="str">
            <v>Montgomery</v>
          </cell>
          <cell r="E72" t="str">
            <v>Michael Montgomery</v>
          </cell>
          <cell r="F72" t="str">
            <v>Director of Operations &amp; Customer Experience</v>
          </cell>
          <cell r="G72" t="str">
            <v>+1 501 210 0115</v>
          </cell>
          <cell r="H72" t="str">
            <v>​+1 501 749 4817</v>
          </cell>
          <cell r="I72" t="str">
            <v>michael.montgomery@falconjet.com</v>
          </cell>
          <cell r="J72" t="str">
            <v>Dassault Aircraft Services - Little Rock, Arkansas</v>
          </cell>
          <cell r="K72" t="str">
            <v/>
          </cell>
          <cell r="L72" t="str">
            <v/>
          </cell>
          <cell r="M72" t="str">
            <v/>
          </cell>
          <cell r="N72" t="str">
            <v>P.O. Box 967</v>
          </cell>
          <cell r="O72" t="str">
            <v>Little Rock</v>
          </cell>
          <cell r="P72" t="str">
            <v>AR</v>
          </cell>
          <cell r="Q72" t="str">
            <v>USA</v>
          </cell>
          <cell r="R72" t="str">
            <v>72203</v>
          </cell>
          <cell r="S72" t="str">
            <v xml:space="preserve">    Little Rock  AR  USA  </v>
          </cell>
        </row>
        <row r="73">
          <cell r="B73" t="str">
            <v>Remy</v>
          </cell>
          <cell r="C73" t="str">
            <v/>
          </cell>
          <cell r="D73" t="str">
            <v>St-Martin</v>
          </cell>
          <cell r="E73" t="str">
            <v>Remy St-Martin</v>
          </cell>
          <cell r="F73" t="str">
            <v>Senior Vice President/Chief Operating Officer, Dassault Aircraft Services</v>
          </cell>
          <cell r="G73" t="str">
            <v>+1 302 322 7205</v>
          </cell>
          <cell r="H73" t="str">
            <v>+1 302 383 8833</v>
          </cell>
          <cell r="I73" t="str">
            <v>remy.st-martin@falconjet.com</v>
          </cell>
          <cell r="J73" t="str">
            <v>Dassault Aircraft Services - Little Rock, Arkansas</v>
          </cell>
          <cell r="K73" t="str">
            <v/>
          </cell>
          <cell r="L73" t="str">
            <v/>
          </cell>
          <cell r="M73" t="str">
            <v/>
          </cell>
          <cell r="N73" t="str">
            <v>P.O. Box 967</v>
          </cell>
          <cell r="O73" t="str">
            <v>Little Rock</v>
          </cell>
          <cell r="P73" t="str">
            <v>AR</v>
          </cell>
          <cell r="Q73" t="str">
            <v>USA</v>
          </cell>
          <cell r="R73" t="str">
            <v>72203</v>
          </cell>
          <cell r="S73" t="str">
            <v xml:space="preserve">    Little Rock  AR  USA  </v>
          </cell>
        </row>
        <row r="74">
          <cell r="B74" t="str">
            <v>Gary</v>
          </cell>
          <cell r="C74" t="str">
            <v/>
          </cell>
          <cell r="D74" t="str">
            <v>Schiff</v>
          </cell>
          <cell r="E74" t="str">
            <v>Gary Schiff</v>
          </cell>
          <cell r="F74" t="str">
            <v>GM, DAS Sales, Marketing &amp; Pre-Purchase Program</v>
          </cell>
          <cell r="G74" t="str">
            <v>+1 302 322 7396</v>
          </cell>
          <cell r="H74" t="str">
            <v>+1 302 545 8654</v>
          </cell>
          <cell r="I74" t="str">
            <v>gary.schiff@falconjet.com</v>
          </cell>
          <cell r="J74" t="str">
            <v>Dassault Aircraft Services - Little Rock, Arkansas</v>
          </cell>
          <cell r="K74" t="str">
            <v/>
          </cell>
          <cell r="L74" t="str">
            <v/>
          </cell>
          <cell r="M74" t="str">
            <v/>
          </cell>
          <cell r="N74" t="str">
            <v>P.O. Box 967</v>
          </cell>
          <cell r="O74" t="str">
            <v>Little Rock</v>
          </cell>
          <cell r="P74" t="str">
            <v>AR</v>
          </cell>
          <cell r="Q74" t="str">
            <v>USA</v>
          </cell>
          <cell r="R74" t="str">
            <v>72203</v>
          </cell>
          <cell r="S74" t="str">
            <v xml:space="preserve">    Little Rock  AR  USA  </v>
          </cell>
        </row>
        <row r="75">
          <cell r="B75" t="str">
            <v>John</v>
          </cell>
          <cell r="C75" t="str">
            <v/>
          </cell>
          <cell r="D75" t="str">
            <v>Jelovic</v>
          </cell>
          <cell r="E75" t="str">
            <v>John Jelovic</v>
          </cell>
          <cell r="F75" t="str">
            <v>Director, DAS Sales</v>
          </cell>
          <cell r="G75" t="str">
            <v/>
          </cell>
          <cell r="H75" t="str">
            <v>+1 302 985 3885</v>
          </cell>
          <cell r="I75" t="str">
            <v>john.jelovic@falconjet.com</v>
          </cell>
          <cell r="J75" t="str">
            <v>Dassault Aircraft Services - Little Rock, Arkansas</v>
          </cell>
          <cell r="K75" t="str">
            <v/>
          </cell>
          <cell r="L75" t="str">
            <v/>
          </cell>
          <cell r="M75" t="str">
            <v/>
          </cell>
          <cell r="N75" t="str">
            <v>P.O. Box 967</v>
          </cell>
          <cell r="O75" t="str">
            <v>Little Rock</v>
          </cell>
          <cell r="P75" t="str">
            <v>AR</v>
          </cell>
          <cell r="Q75" t="str">
            <v>USA</v>
          </cell>
          <cell r="R75" t="str">
            <v>72203</v>
          </cell>
          <cell r="S75" t="str">
            <v xml:space="preserve">    Little Rock  AR  USA  </v>
          </cell>
        </row>
        <row r="76">
          <cell r="B76" t="str">
            <v>Michael</v>
          </cell>
          <cell r="C76" t="str">
            <v/>
          </cell>
          <cell r="D76" t="str">
            <v>Montgomery</v>
          </cell>
          <cell r="E76" t="str">
            <v>Michael Montgomery</v>
          </cell>
          <cell r="F76" t="str">
            <v>General Manager</v>
          </cell>
          <cell r="G76" t="str">
            <v>+1 501 210 0115</v>
          </cell>
          <cell r="H76" t="str">
            <v>+1 501 749 4817</v>
          </cell>
          <cell r="I76" t="str">
            <v>michael.montgomery@falconjet.com</v>
          </cell>
          <cell r="J76" t="str">
            <v>Dassault Aircraft Services - Reno - Tahoe, Nevada</v>
          </cell>
          <cell r="K76" t="str">
            <v>​365 S. Rock Boulevard</v>
          </cell>
          <cell r="L76" t="str">
            <v/>
          </cell>
          <cell r="M76" t="str">
            <v/>
          </cell>
          <cell r="N76" t="str">
            <v/>
          </cell>
          <cell r="O76" t="str">
            <v>Reno</v>
          </cell>
          <cell r="P76" t="str">
            <v>NV</v>
          </cell>
          <cell r="Q76" t="str">
            <v>USA</v>
          </cell>
          <cell r="R76" t="str">
            <v>89502-4128</v>
          </cell>
          <cell r="S76" t="str">
            <v xml:space="preserve">​365 S. Rock Boulevard    Reno  NV  USA  </v>
          </cell>
        </row>
        <row r="77">
          <cell r="B77" t="str">
            <v>Philip</v>
          </cell>
          <cell r="C77" t="str">
            <v/>
          </cell>
          <cell r="D77" t="str">
            <v>Rhodes</v>
          </cell>
          <cell r="E77" t="str">
            <v>Philip Rhodes</v>
          </cell>
          <cell r="F77" t="str">
            <v>Customer Project Manager</v>
          </cell>
          <cell r="G77" t="str">
            <v>+1 775-353-1163</v>
          </cell>
          <cell r="H77" t="str">
            <v>+1 775-225-9570</v>
          </cell>
          <cell r="I77" t="str">
            <v>philip.rhodes@falconjet.com</v>
          </cell>
          <cell r="J77" t="str">
            <v>Dassault Aircraft Services - Reno - Tahoe, Nevada</v>
          </cell>
          <cell r="K77" t="str">
            <v>​365 S. Rock Boulevard</v>
          </cell>
          <cell r="L77" t="str">
            <v/>
          </cell>
          <cell r="M77" t="str">
            <v/>
          </cell>
          <cell r="N77" t="str">
            <v/>
          </cell>
          <cell r="O77" t="str">
            <v>Reno</v>
          </cell>
          <cell r="P77" t="str">
            <v>NV</v>
          </cell>
          <cell r="Q77" t="str">
            <v>USA</v>
          </cell>
          <cell r="R77" t="str">
            <v>89502-4128</v>
          </cell>
          <cell r="S77" t="str">
            <v xml:space="preserve">​365 S. Rock Boulevard    Reno  NV  USA  </v>
          </cell>
        </row>
        <row r="78">
          <cell r="B78" t="str">
            <v>Chance</v>
          </cell>
          <cell r="C78" t="str">
            <v/>
          </cell>
          <cell r="D78" t="str">
            <v>Duvail</v>
          </cell>
          <cell r="E78" t="str">
            <v>Chance Duvail</v>
          </cell>
          <cell r="F78" t="str">
            <v>Custom Project Supervisor</v>
          </cell>
          <cell r="G78" t="str">
            <v>+1 775 353 1162</v>
          </cell>
          <cell r="H78" t="str">
            <v>+1 775 335 9033</v>
          </cell>
          <cell r="I78" t="str">
            <v>chance.duvail@falconjet.com</v>
          </cell>
          <cell r="J78" t="str">
            <v>Dassault Aircraft Services - Reno - Tahoe, Nevada</v>
          </cell>
          <cell r="K78" t="str">
            <v>​365 S. Rock Boulevard</v>
          </cell>
          <cell r="L78" t="str">
            <v/>
          </cell>
          <cell r="M78" t="str">
            <v/>
          </cell>
          <cell r="N78" t="str">
            <v/>
          </cell>
          <cell r="O78" t="str">
            <v>Reno</v>
          </cell>
          <cell r="P78" t="str">
            <v>NV</v>
          </cell>
          <cell r="Q78" t="str">
            <v>USA</v>
          </cell>
          <cell r="R78" t="str">
            <v>89502-4128</v>
          </cell>
          <cell r="S78" t="str">
            <v xml:space="preserve">​365 S. Rock Boulevard    Reno  NV  USA  </v>
          </cell>
        </row>
        <row r="79">
          <cell r="B79" t="str">
            <v>Remy</v>
          </cell>
          <cell r="C79" t="str">
            <v/>
          </cell>
          <cell r="D79" t="str">
            <v>St-Martin</v>
          </cell>
          <cell r="E79" t="str">
            <v>Remy St-Martin</v>
          </cell>
          <cell r="F79" t="str">
            <v>Senior Vice President/Chief Operating Officer,</v>
          </cell>
          <cell r="G79" t="str">
            <v>+1 302 322 7205</v>
          </cell>
          <cell r="H79" t="str">
            <v>+1 302 383 8833</v>
          </cell>
          <cell r="I79" t="str">
            <v>remy.st-martin@falconjet.com</v>
          </cell>
          <cell r="J79" t="str">
            <v>Dassault Aircraft Services - Reno - Tahoe, Nevada</v>
          </cell>
          <cell r="K79" t="str">
            <v>​365 S. Rock Boulevard</v>
          </cell>
          <cell r="L79" t="str">
            <v/>
          </cell>
          <cell r="M79" t="str">
            <v/>
          </cell>
          <cell r="N79" t="str">
            <v/>
          </cell>
          <cell r="O79" t="str">
            <v>Reno</v>
          </cell>
          <cell r="P79" t="str">
            <v>NV</v>
          </cell>
          <cell r="Q79" t="str">
            <v>USA</v>
          </cell>
          <cell r="R79" t="str">
            <v>89502-4128</v>
          </cell>
          <cell r="S79" t="str">
            <v xml:space="preserve">​365 S. Rock Boulevard    Reno  NV  USA  </v>
          </cell>
        </row>
        <row r="80">
          <cell r="B80" t="str">
            <v>Gary</v>
          </cell>
          <cell r="C80" t="str">
            <v/>
          </cell>
          <cell r="D80" t="str">
            <v>Schiff</v>
          </cell>
          <cell r="E80" t="str">
            <v>Gary Schiff</v>
          </cell>
          <cell r="F80" t="str">
            <v>GM, DAS Sales, Marketing &amp; Pre-Purchase Program</v>
          </cell>
          <cell r="G80" t="str">
            <v>+1 302 322 7396</v>
          </cell>
          <cell r="H80" t="str">
            <v>+1 302 545 8654</v>
          </cell>
          <cell r="I80" t="str">
            <v>gary.schiff@falconjet.com</v>
          </cell>
          <cell r="J80" t="str">
            <v>Dassault Aircraft Services - Reno - Tahoe, Nevada</v>
          </cell>
          <cell r="K80" t="str">
            <v>​365 S. Rock Boulevard</v>
          </cell>
          <cell r="L80" t="str">
            <v/>
          </cell>
          <cell r="M80" t="str">
            <v/>
          </cell>
          <cell r="N80" t="str">
            <v/>
          </cell>
          <cell r="O80" t="str">
            <v>Reno</v>
          </cell>
          <cell r="P80" t="str">
            <v>NV</v>
          </cell>
          <cell r="Q80" t="str">
            <v>USA</v>
          </cell>
          <cell r="R80" t="str">
            <v>89502-4128</v>
          </cell>
          <cell r="S80" t="str">
            <v xml:space="preserve">​365 S. Rock Boulevard    Reno  NV  USA  </v>
          </cell>
        </row>
        <row r="81">
          <cell r="B81" t="str">
            <v>John</v>
          </cell>
          <cell r="C81" t="str">
            <v/>
          </cell>
          <cell r="D81" t="str">
            <v>Jelovic</v>
          </cell>
          <cell r="E81" t="str">
            <v>John Jelovic</v>
          </cell>
          <cell r="F81" t="str">
            <v>Director, DAS Sales</v>
          </cell>
          <cell r="G81" t="str">
            <v>+1 302 322 7000</v>
          </cell>
          <cell r="H81" t="str">
            <v>+1 302 985 3885</v>
          </cell>
          <cell r="I81" t="str">
            <v>john.jelovic@falconjet.com</v>
          </cell>
          <cell r="J81" t="str">
            <v>Dassault Aircraft Services - Reno - Tahoe, Nevada</v>
          </cell>
          <cell r="K81" t="str">
            <v>​365 S. Rock Boulevard</v>
          </cell>
          <cell r="L81" t="str">
            <v/>
          </cell>
          <cell r="M81" t="str">
            <v/>
          </cell>
          <cell r="N81" t="str">
            <v/>
          </cell>
          <cell r="O81" t="str">
            <v>Reno</v>
          </cell>
          <cell r="P81" t="str">
            <v>NV</v>
          </cell>
          <cell r="Q81" t="str">
            <v>USA</v>
          </cell>
          <cell r="R81" t="str">
            <v>89502-4128</v>
          </cell>
          <cell r="S81" t="str">
            <v xml:space="preserve">​365 S. Rock Boulevard    Reno  NV  USA  </v>
          </cell>
        </row>
        <row r="82">
          <cell r="B82" t="str">
            <v>Mitch</v>
          </cell>
          <cell r="C82" t="str">
            <v/>
          </cell>
          <cell r="D82" t="str">
            <v>Dishman</v>
          </cell>
          <cell r="E82" t="str">
            <v>Mitch Dishman</v>
          </cell>
          <cell r="F82" t="str">
            <v>General Manager</v>
          </cell>
          <cell r="G82" t="str">
            <v>+1 302 322 7555</v>
          </cell>
          <cell r="H82" t="str">
            <v>+1 302 660 1012</v>
          </cell>
          <cell r="I82" t="str">
            <v>mitch.dishman@falconjet.com</v>
          </cell>
          <cell r="J82" t="str">
            <v>Dassault Aircraft Services - Wilmington, Delaware​​</v>
          </cell>
          <cell r="K82" t="str">
            <v>191 North DuPont Highway</v>
          </cell>
          <cell r="L82" t="str">
            <v/>
          </cell>
          <cell r="M82" t="str">
            <v/>
          </cell>
          <cell r="N82" t="str">
            <v/>
          </cell>
          <cell r="O82" t="str">
            <v>New Castle</v>
          </cell>
          <cell r="P82" t="str">
            <v>DE</v>
          </cell>
          <cell r="Q82" t="str">
            <v>USA</v>
          </cell>
          <cell r="R82" t="str">
            <v>19720</v>
          </cell>
          <cell r="S82" t="str">
            <v xml:space="preserve">191 North DuPont Highway    New Castle  DE  USA  </v>
          </cell>
        </row>
        <row r="83">
          <cell r="B83" t="str">
            <v>Josh</v>
          </cell>
          <cell r="C83" t="str">
            <v/>
          </cell>
          <cell r="D83" t="str">
            <v>Bird</v>
          </cell>
          <cell r="E83" t="str">
            <v>Josh Bird</v>
          </cell>
          <cell r="F83" t="str">
            <v>Senior Operations Manager</v>
          </cell>
          <cell r="G83" t="str">
            <v>+1 302 322 7387</v>
          </cell>
          <cell r="H83" t="str">
            <v>+1 302 540 1221</v>
          </cell>
          <cell r="I83" t="str">
            <v>josh.bird@falconjet.com</v>
          </cell>
          <cell r="J83" t="str">
            <v>Dassault Aircraft Services - Wilmington, Delaware​​</v>
          </cell>
          <cell r="K83" t="str">
            <v>191 North DuPont Highway</v>
          </cell>
          <cell r="L83" t="str">
            <v/>
          </cell>
          <cell r="M83" t="str">
            <v/>
          </cell>
          <cell r="N83" t="str">
            <v/>
          </cell>
          <cell r="O83" t="str">
            <v>New Castle</v>
          </cell>
          <cell r="P83" t="str">
            <v>DE</v>
          </cell>
          <cell r="Q83" t="str">
            <v>USA</v>
          </cell>
          <cell r="R83" t="str">
            <v>19720</v>
          </cell>
          <cell r="S83" t="str">
            <v xml:space="preserve">191 North DuPont Highway    New Castle  DE  USA  </v>
          </cell>
        </row>
        <row r="84">
          <cell r="B84" t="str">
            <v>Gary</v>
          </cell>
          <cell r="C84" t="str">
            <v/>
          </cell>
          <cell r="D84" t="str">
            <v>Bailey</v>
          </cell>
          <cell r="E84" t="str">
            <v>Gary Bailey</v>
          </cell>
          <cell r="F84" t="str">
            <v>Master Scheduler</v>
          </cell>
          <cell r="G84" t="str">
            <v>+1 302 322 7391</v>
          </cell>
          <cell r="H84" t="str">
            <v>+1 302 757 2148</v>
          </cell>
          <cell r="I84" t="str">
            <v>gary.bailey@falconjet.com</v>
          </cell>
          <cell r="J84" t="str">
            <v>Dassault Aircraft Services - Wilmington, Delaware​​</v>
          </cell>
          <cell r="K84" t="str">
            <v>191 North DuPont Highway</v>
          </cell>
          <cell r="L84" t="str">
            <v/>
          </cell>
          <cell r="M84" t="str">
            <v/>
          </cell>
          <cell r="N84" t="str">
            <v/>
          </cell>
          <cell r="O84" t="str">
            <v>New Castle</v>
          </cell>
          <cell r="P84" t="str">
            <v>DE</v>
          </cell>
          <cell r="Q84" t="str">
            <v>USA</v>
          </cell>
          <cell r="R84" t="str">
            <v>19720</v>
          </cell>
          <cell r="S84" t="str">
            <v xml:space="preserve">191 North DuPont Highway    New Castle  DE  USA  </v>
          </cell>
        </row>
        <row r="85">
          <cell r="B85" t="str">
            <v>Remy</v>
          </cell>
          <cell r="C85" t="str">
            <v/>
          </cell>
          <cell r="D85" t="str">
            <v>St-Martin</v>
          </cell>
          <cell r="E85" t="str">
            <v>Remy St-Martin</v>
          </cell>
          <cell r="F85" t="str">
            <v>Senior Vice President/Chief Operating Officer,</v>
          </cell>
          <cell r="G85" t="str">
            <v>+1 302 322 7205</v>
          </cell>
          <cell r="H85" t="str">
            <v>+1 302 383 8833</v>
          </cell>
          <cell r="I85" t="str">
            <v>remy.st-martin@falconjet.com</v>
          </cell>
          <cell r="J85" t="str">
            <v>Dassault Aircraft Services - Wilmington, Delaware​​</v>
          </cell>
          <cell r="K85" t="str">
            <v>191 North DuPont Highway</v>
          </cell>
          <cell r="L85" t="str">
            <v/>
          </cell>
          <cell r="M85" t="str">
            <v/>
          </cell>
          <cell r="N85" t="str">
            <v/>
          </cell>
          <cell r="O85" t="str">
            <v>New Castle</v>
          </cell>
          <cell r="P85" t="str">
            <v>DE</v>
          </cell>
          <cell r="Q85" t="str">
            <v>USA</v>
          </cell>
          <cell r="R85" t="str">
            <v>19720</v>
          </cell>
          <cell r="S85" t="str">
            <v xml:space="preserve">191 North DuPont Highway    New Castle  DE  USA  </v>
          </cell>
        </row>
        <row r="86">
          <cell r="B86" t="str">
            <v>Gary</v>
          </cell>
          <cell r="C86" t="str">
            <v/>
          </cell>
          <cell r="D86" t="str">
            <v>Schiff</v>
          </cell>
          <cell r="E86" t="str">
            <v>Gary Schiff</v>
          </cell>
          <cell r="F86" t="str">
            <v>GM, DAS Sales, Marketing &amp; Pre-Purchase Program</v>
          </cell>
          <cell r="G86" t="str">
            <v>+1 302 322 7396</v>
          </cell>
          <cell r="H86" t="str">
            <v>+1 302 545 8654</v>
          </cell>
          <cell r="I86" t="str">
            <v>gary.schiff@falconjet.com</v>
          </cell>
          <cell r="J86" t="str">
            <v>Dassault Aircraft Services - Wilmington, Delaware​​</v>
          </cell>
          <cell r="K86" t="str">
            <v>191 North DuPont Highway</v>
          </cell>
          <cell r="L86" t="str">
            <v/>
          </cell>
          <cell r="M86" t="str">
            <v/>
          </cell>
          <cell r="N86" t="str">
            <v/>
          </cell>
          <cell r="O86" t="str">
            <v>New Castle</v>
          </cell>
          <cell r="P86" t="str">
            <v>DE</v>
          </cell>
          <cell r="Q86" t="str">
            <v>USA</v>
          </cell>
          <cell r="R86" t="str">
            <v>19720</v>
          </cell>
          <cell r="S86" t="str">
            <v xml:space="preserve">191 North DuPont Highway    New Castle  DE  USA  </v>
          </cell>
        </row>
        <row r="87">
          <cell r="B87" t="str">
            <v>John</v>
          </cell>
          <cell r="C87" t="str">
            <v/>
          </cell>
          <cell r="D87" t="str">
            <v>Jelovic</v>
          </cell>
          <cell r="E87" t="str">
            <v>John Jelovic</v>
          </cell>
          <cell r="F87" t="str">
            <v>Director, DAS Sales</v>
          </cell>
          <cell r="G87" t="str">
            <v>+1 818 212 5024</v>
          </cell>
          <cell r="H87" t="str">
            <v>+1 302 985 3885</v>
          </cell>
          <cell r="I87" t="str">
            <v>john.jelovic@falconjet.com</v>
          </cell>
          <cell r="J87" t="str">
            <v>Dassault Aircraft Services - Wilmington, Delaware​​</v>
          </cell>
          <cell r="K87" t="str">
            <v>191 North DuPont Highway</v>
          </cell>
          <cell r="L87" t="str">
            <v/>
          </cell>
          <cell r="M87" t="str">
            <v/>
          </cell>
          <cell r="N87" t="str">
            <v/>
          </cell>
          <cell r="O87" t="str">
            <v>New Castle</v>
          </cell>
          <cell r="P87" t="str">
            <v>DE</v>
          </cell>
          <cell r="Q87" t="str">
            <v>USA</v>
          </cell>
          <cell r="R87" t="str">
            <v>19720</v>
          </cell>
          <cell r="S87" t="str">
            <v xml:space="preserve">191 North DuPont Highway    New Castle  DE  USA  </v>
          </cell>
        </row>
        <row r="88">
          <cell r="B88" t="str">
            <v>Gene</v>
          </cell>
          <cell r="C88" t="str">
            <v/>
          </cell>
          <cell r="D88" t="str">
            <v>Woods</v>
          </cell>
          <cell r="E88" t="str">
            <v>Gene Woods</v>
          </cell>
          <cell r="F88" t="str">
            <v>Site Manager</v>
          </cell>
          <cell r="G88" t="str">
            <v/>
          </cell>
          <cell r="H88" t="str">
            <v>+1 302 824 8483</v>
          </cell>
          <cell r="I88" t="str">
            <v>gene.woods@falconjet.com</v>
          </cell>
          <cell r="J88" t="str">
            <v>Dassault Satellite Service Station - St. Louis, Missouri</v>
          </cell>
          <cell r="K88" t="str">
            <v>c/o TAC Air</v>
          </cell>
          <cell r="L88" t="str">
            <v>18260 Edison Ave.</v>
          </cell>
          <cell r="M88" t="str">
            <v/>
          </cell>
          <cell r="N88" t="str">
            <v/>
          </cell>
          <cell r="O88" t="str">
            <v>Chersterfield</v>
          </cell>
          <cell r="P88" t="str">
            <v>MO</v>
          </cell>
          <cell r="Q88" t="str">
            <v>USA</v>
          </cell>
          <cell r="R88" t="str">
            <v>63005</v>
          </cell>
          <cell r="S88" t="str">
            <v xml:space="preserve">c/o TAC Air  18260 Edison Ave.  Chersterfield  MO  USA  </v>
          </cell>
        </row>
        <row r="89">
          <cell r="B89" t="str">
            <v>Patrick</v>
          </cell>
          <cell r="C89" t="str">
            <v/>
          </cell>
          <cell r="D89" t="str">
            <v>Kelly</v>
          </cell>
          <cell r="E89" t="str">
            <v>Patrick Kelly</v>
          </cell>
          <cell r="F89" t="str">
            <v>Site Supervisor</v>
          </cell>
          <cell r="G89" t="str">
            <v>+1 302 322 7370</v>
          </cell>
          <cell r="H89" t="str">
            <v>+1 302 276 5403</v>
          </cell>
          <cell r="I89" t="str">
            <v>patrick.kelly@falconjet.com</v>
          </cell>
          <cell r="J89" t="str">
            <v>Dassault Satellite Service Station - Stuart, Florida</v>
          </cell>
          <cell r="K89" t="str">
            <v>Witham Field Airport</v>
          </cell>
          <cell r="L89" t="str">
            <v>2327 SE Thunderbolt Drive</v>
          </cell>
          <cell r="M89" t="str">
            <v>Hangar 12</v>
          </cell>
          <cell r="N89" t="str">
            <v/>
          </cell>
          <cell r="O89" t="str">
            <v>Stuart</v>
          </cell>
          <cell r="P89" t="str">
            <v>FL</v>
          </cell>
          <cell r="Q89" t="str">
            <v>Usa</v>
          </cell>
          <cell r="R89" t="str">
            <v>34996</v>
          </cell>
          <cell r="S89" t="str">
            <v xml:space="preserve">Witham Field Airport  2327 SE Thunderbolt Drive  Stuart  FL  Usa  </v>
          </cell>
        </row>
        <row r="90">
          <cell r="B90" t="str">
            <v>Andy</v>
          </cell>
          <cell r="C90" t="str">
            <v/>
          </cell>
          <cell r="D90" t="str">
            <v>Richards</v>
          </cell>
          <cell r="E90" t="str">
            <v>Andy Richards</v>
          </cell>
          <cell r="F90" t="str">
            <v>Executive VP &amp; COO</v>
          </cell>
          <cell r="G90" t="str">
            <v>+1 269 968 8351</v>
          </cell>
          <cell r="H90" t="str">
            <v/>
          </cell>
          <cell r="I90" t="str">
            <v>andy.richards@duncanaviation.com</v>
          </cell>
          <cell r="J90" t="str">
            <v>Duncan Aviation - Battle Creek</v>
          </cell>
          <cell r="K90" t="str">
            <v>15745 South Airport Road</v>
          </cell>
          <cell r="L90" t="str">
            <v/>
          </cell>
          <cell r="M90" t="str">
            <v/>
          </cell>
          <cell r="N90" t="str">
            <v/>
          </cell>
          <cell r="O90" t="str">
            <v>Battle Creek</v>
          </cell>
          <cell r="P90" t="str">
            <v>MI</v>
          </cell>
          <cell r="Q90" t="str">
            <v>USA</v>
          </cell>
          <cell r="R90" t="str">
            <v>49015</v>
          </cell>
          <cell r="S90" t="str">
            <v xml:space="preserve">15745 South Airport Road    Battle Creek  MI  USA  </v>
          </cell>
        </row>
        <row r="91">
          <cell r="B91" t="str">
            <v>Kevin</v>
          </cell>
          <cell r="C91" t="str">
            <v>R.</v>
          </cell>
          <cell r="D91" t="str">
            <v>Bornhorst</v>
          </cell>
          <cell r="E91" t="str">
            <v>Kevin R. Bornhorst</v>
          </cell>
          <cell r="F91" t="str">
            <v>Airframe Tech Rep</v>
          </cell>
          <cell r="G91" t="str">
            <v/>
          </cell>
          <cell r="H91" t="str">
            <v>+1 269 217 7434</v>
          </cell>
          <cell r="I91" t="str">
            <v>kevin.bornhorst@duncanaviation.com</v>
          </cell>
          <cell r="J91" t="str">
            <v>Duncan Aviation - Battle Creek</v>
          </cell>
          <cell r="K91" t="str">
            <v>15745 South Airport Road</v>
          </cell>
          <cell r="L91" t="str">
            <v/>
          </cell>
          <cell r="M91" t="str">
            <v/>
          </cell>
          <cell r="N91" t="str">
            <v/>
          </cell>
          <cell r="O91" t="str">
            <v>Battle Creek</v>
          </cell>
          <cell r="P91" t="str">
            <v>MI</v>
          </cell>
          <cell r="Q91" t="str">
            <v>USA</v>
          </cell>
          <cell r="R91" t="str">
            <v>49015</v>
          </cell>
          <cell r="S91" t="str">
            <v xml:space="preserve">15745 South Airport Road    Battle Creek  MI  USA  </v>
          </cell>
        </row>
        <row r="92">
          <cell r="B92" t="str">
            <v>Travis</v>
          </cell>
          <cell r="C92" t="str">
            <v/>
          </cell>
          <cell r="D92" t="str">
            <v>Grimsley</v>
          </cell>
          <cell r="E92" t="str">
            <v>Travis Grimsley</v>
          </cell>
          <cell r="F92" t="str">
            <v>Director, Aircraft Maintenance</v>
          </cell>
          <cell r="G92" t="str">
            <v/>
          </cell>
          <cell r="H92" t="str">
            <v>+1 269 565 3632</v>
          </cell>
          <cell r="I92" t="str">
            <v>travis.grimsley@duncanaviation.com</v>
          </cell>
          <cell r="J92" t="str">
            <v>Duncan Aviation - Battle Creek</v>
          </cell>
          <cell r="K92" t="str">
            <v>15745 South Airport Road</v>
          </cell>
          <cell r="L92" t="str">
            <v/>
          </cell>
          <cell r="M92" t="str">
            <v/>
          </cell>
          <cell r="N92" t="str">
            <v/>
          </cell>
          <cell r="O92" t="str">
            <v>Battle Creek</v>
          </cell>
          <cell r="P92" t="str">
            <v>MI</v>
          </cell>
          <cell r="Q92" t="str">
            <v>USA</v>
          </cell>
          <cell r="R92" t="str">
            <v>49015</v>
          </cell>
          <cell r="S92" t="str">
            <v xml:space="preserve">15745 South Airport Road    Battle Creek  MI  USA  </v>
          </cell>
        </row>
        <row r="93">
          <cell r="B93" t="str">
            <v>Alan</v>
          </cell>
          <cell r="C93" t="str">
            <v/>
          </cell>
          <cell r="D93" t="str">
            <v>Monk</v>
          </cell>
          <cell r="E93" t="str">
            <v>Alan Monk</v>
          </cell>
          <cell r="F93" t="str">
            <v>Airframe Sales Representative</v>
          </cell>
          <cell r="G93" t="str">
            <v>+1 402 475 2611</v>
          </cell>
          <cell r="H93" t="str">
            <v>+1 269 209 0436</v>
          </cell>
          <cell r="I93" t="str">
            <v>alan.monk@duncanaviation.com</v>
          </cell>
          <cell r="J93" t="str">
            <v>Duncan Aviation - Battle Creek</v>
          </cell>
          <cell r="K93" t="str">
            <v>15745 South Airport Road</v>
          </cell>
          <cell r="L93" t="str">
            <v/>
          </cell>
          <cell r="M93" t="str">
            <v/>
          </cell>
          <cell r="N93" t="str">
            <v/>
          </cell>
          <cell r="O93" t="str">
            <v>Battle Creek</v>
          </cell>
          <cell r="P93" t="str">
            <v>MI</v>
          </cell>
          <cell r="Q93" t="str">
            <v>USA</v>
          </cell>
          <cell r="R93" t="str">
            <v>49015</v>
          </cell>
          <cell r="S93" t="str">
            <v xml:space="preserve">15745 South Airport Road    Battle Creek  MI  USA  </v>
          </cell>
        </row>
        <row r="94">
          <cell r="B94" t="str">
            <v>Kasey</v>
          </cell>
          <cell r="C94" t="str">
            <v/>
          </cell>
          <cell r="D94" t="str">
            <v>Harwick</v>
          </cell>
          <cell r="E94" t="str">
            <v>Kasey Harwick</v>
          </cell>
          <cell r="F94" t="str">
            <v>Executive VP of Aircraft Services</v>
          </cell>
          <cell r="G94" t="str">
            <v/>
          </cell>
          <cell r="H94" t="str">
            <v>+1 402 770 8676</v>
          </cell>
          <cell r="I94" t="str">
            <v>kasey.harwick@duncanaviation.com</v>
          </cell>
          <cell r="J94" t="str">
            <v>Duncan Aviation - Lincoln</v>
          </cell>
          <cell r="K94" t="str">
            <v>Lincoln Airport</v>
          </cell>
          <cell r="L94" t="str">
            <v>3701 Aviation Road</v>
          </cell>
          <cell r="M94" t="str">
            <v/>
          </cell>
          <cell r="N94" t="str">
            <v/>
          </cell>
          <cell r="O94" t="str">
            <v>Lincoln</v>
          </cell>
          <cell r="P94" t="str">
            <v>NE</v>
          </cell>
          <cell r="Q94" t="str">
            <v>USA</v>
          </cell>
          <cell r="R94" t="str">
            <v>68524</v>
          </cell>
          <cell r="S94" t="str">
            <v xml:space="preserve">Lincoln Airport  3701 Aviation Road  Lincoln  NE  USA  </v>
          </cell>
        </row>
        <row r="95">
          <cell r="B95" t="str">
            <v>Ron</v>
          </cell>
          <cell r="C95" t="str">
            <v/>
          </cell>
          <cell r="D95" t="str">
            <v>Grose</v>
          </cell>
          <cell r="E95" t="str">
            <v>Ron Grose</v>
          </cell>
          <cell r="F95" t="str">
            <v>Falcon Program Manager and Technical Support Representative</v>
          </cell>
          <cell r="G95" t="str">
            <v/>
          </cell>
          <cell r="H95" t="str">
            <v>+1 402 429 2061</v>
          </cell>
          <cell r="I95" t="str">
            <v>ron.grose@duncanaviation.com</v>
          </cell>
          <cell r="J95" t="str">
            <v>Duncan Aviation - Lincoln</v>
          </cell>
          <cell r="K95" t="str">
            <v>Lincoln Airport</v>
          </cell>
          <cell r="L95" t="str">
            <v>3701 Aviation Road</v>
          </cell>
          <cell r="M95" t="str">
            <v/>
          </cell>
          <cell r="N95" t="str">
            <v/>
          </cell>
          <cell r="O95" t="str">
            <v>Lincoln</v>
          </cell>
          <cell r="P95" t="str">
            <v>NE</v>
          </cell>
          <cell r="Q95" t="str">
            <v>USA</v>
          </cell>
          <cell r="R95" t="str">
            <v>68524</v>
          </cell>
          <cell r="S95" t="str">
            <v xml:space="preserve">Lincoln Airport  3701 Aviation Road  Lincoln  NE  USA  </v>
          </cell>
        </row>
        <row r="96">
          <cell r="B96" t="str">
            <v>Mark</v>
          </cell>
          <cell r="C96" t="str">
            <v/>
          </cell>
          <cell r="D96" t="str">
            <v>Goertzen</v>
          </cell>
          <cell r="E96" t="str">
            <v>Mark Goertzen</v>
          </cell>
          <cell r="F96" t="str">
            <v>Falcon Technical Support Representative</v>
          </cell>
          <cell r="G96" t="str">
            <v/>
          </cell>
          <cell r="H96" t="str">
            <v>+1 402 416 3773</v>
          </cell>
          <cell r="I96" t="str">
            <v>mark.goertzen@duncanaviation.com</v>
          </cell>
          <cell r="J96" t="str">
            <v>Duncan Aviation - Lincoln</v>
          </cell>
          <cell r="K96" t="str">
            <v>Lincoln Airport</v>
          </cell>
          <cell r="L96" t="str">
            <v>3701 Aviation Road</v>
          </cell>
          <cell r="M96" t="str">
            <v/>
          </cell>
          <cell r="N96" t="str">
            <v/>
          </cell>
          <cell r="O96" t="str">
            <v>Lincoln</v>
          </cell>
          <cell r="P96" t="str">
            <v>NE</v>
          </cell>
          <cell r="Q96" t="str">
            <v>USA</v>
          </cell>
          <cell r="R96" t="str">
            <v>68524</v>
          </cell>
          <cell r="S96" t="str">
            <v xml:space="preserve">Lincoln Airport  3701 Aviation Road  Lincoln  NE  USA  </v>
          </cell>
        </row>
        <row r="97">
          <cell r="B97" t="str">
            <v>Jeremy</v>
          </cell>
          <cell r="C97" t="str">
            <v/>
          </cell>
          <cell r="D97" t="str">
            <v>Rangel</v>
          </cell>
          <cell r="E97" t="str">
            <v>Jeremy Rangel</v>
          </cell>
          <cell r="F97" t="str">
            <v>Manager, Airframe Services</v>
          </cell>
          <cell r="G97" t="str">
            <v/>
          </cell>
          <cell r="H97" t="str">
            <v>+1 402 201 5335</v>
          </cell>
          <cell r="I97" t="str">
            <v>jeremy.rangel@duncanaviation.com</v>
          </cell>
          <cell r="J97" t="str">
            <v>Duncan Aviation - Lincoln</v>
          </cell>
          <cell r="K97" t="str">
            <v>Lincoln Airport</v>
          </cell>
          <cell r="L97" t="str">
            <v>3701 Aviation Road</v>
          </cell>
          <cell r="M97" t="str">
            <v/>
          </cell>
          <cell r="N97" t="str">
            <v/>
          </cell>
          <cell r="O97" t="str">
            <v>Lincoln</v>
          </cell>
          <cell r="P97" t="str">
            <v>NE</v>
          </cell>
          <cell r="Q97" t="str">
            <v>USA</v>
          </cell>
          <cell r="R97" t="str">
            <v>68524</v>
          </cell>
          <cell r="S97" t="str">
            <v xml:space="preserve">Lincoln Airport  3701 Aviation Road  Lincoln  NE  USA  </v>
          </cell>
        </row>
        <row r="98">
          <cell r="B98" t="str">
            <v>Jim</v>
          </cell>
          <cell r="C98" t="str">
            <v/>
          </cell>
          <cell r="D98" t="str">
            <v>Hazzard</v>
          </cell>
          <cell r="E98" t="str">
            <v>Jim Hazzard</v>
          </cell>
          <cell r="F98" t="str">
            <v>Assistant Manager, Airframe Services</v>
          </cell>
          <cell r="G98" t="str">
            <v>+1 905 677 3300</v>
          </cell>
          <cell r="H98" t="str">
            <v>+1 402 326 8002</v>
          </cell>
          <cell r="I98" t="str">
            <v>jim.hazzard@duncanaviation.com</v>
          </cell>
          <cell r="J98" t="str">
            <v>Duncan Aviation - Lincoln</v>
          </cell>
          <cell r="K98" t="str">
            <v>Lincoln Airport</v>
          </cell>
          <cell r="L98" t="str">
            <v>3701 Aviation Road</v>
          </cell>
          <cell r="M98" t="str">
            <v/>
          </cell>
          <cell r="N98" t="str">
            <v/>
          </cell>
          <cell r="O98" t="str">
            <v>Lincoln</v>
          </cell>
          <cell r="P98" t="str">
            <v>NE</v>
          </cell>
          <cell r="Q98" t="str">
            <v>USA</v>
          </cell>
          <cell r="R98" t="str">
            <v>68524</v>
          </cell>
          <cell r="S98" t="str">
            <v xml:space="preserve">Lincoln Airport  3701 Aviation Road  Lincoln  NE  USA  </v>
          </cell>
        </row>
        <row r="99">
          <cell r="B99" t="str">
            <v>Paul</v>
          </cell>
          <cell r="C99" t="str">
            <v/>
          </cell>
          <cell r="D99" t="str">
            <v>Weeks</v>
          </cell>
          <cell r="E99" t="str">
            <v>Paul Weeks</v>
          </cell>
          <cell r="F99" t="str">
            <v>VP Maintenance and Tech Services</v>
          </cell>
          <cell r="G99" t="str">
            <v>+1 905 678 5676</v>
          </cell>
          <cell r="H99" t="str">
            <v>+1 416 303 8058</v>
          </cell>
          <cell r="I99" t="str">
            <v>paul_weeks@skyservice.com</v>
          </cell>
          <cell r="J99" t="str">
            <v>Skyservice FBO Inc.</v>
          </cell>
          <cell r="K99" t="str">
            <v>6120 Midfield Road</v>
          </cell>
          <cell r="L99" t="str">
            <v/>
          </cell>
          <cell r="M99" t="str">
            <v/>
          </cell>
          <cell r="N99" t="str">
            <v/>
          </cell>
          <cell r="O99" t="str">
            <v>Mississauga</v>
          </cell>
          <cell r="P99" t="str">
            <v>ON</v>
          </cell>
          <cell r="Q99" t="str">
            <v>Canada</v>
          </cell>
          <cell r="R99" t="str">
            <v>L4W 2P7</v>
          </cell>
          <cell r="S99" t="str">
            <v xml:space="preserve">6120 Midfield Road    Mississauga  ON  Canada  </v>
          </cell>
        </row>
        <row r="100">
          <cell r="B100" t="str">
            <v>Mark</v>
          </cell>
          <cell r="C100" t="str">
            <v/>
          </cell>
          <cell r="D100" t="str">
            <v>Pettit</v>
          </cell>
          <cell r="E100" t="str">
            <v>Mark Pettit</v>
          </cell>
          <cell r="F100" t="str">
            <v>Maintenance Manager</v>
          </cell>
          <cell r="G100" t="str">
            <v>+1 905 678 5688</v>
          </cell>
          <cell r="H100" t="str">
            <v>+1 416 219 9691</v>
          </cell>
          <cell r="I100" t="str">
            <v>mark_pettit@skyservice.com</v>
          </cell>
          <cell r="J100" t="str">
            <v>Skyservice FBO Inc.</v>
          </cell>
          <cell r="K100" t="str">
            <v>6120 Midfield Road</v>
          </cell>
          <cell r="L100" t="str">
            <v/>
          </cell>
          <cell r="M100" t="str">
            <v/>
          </cell>
          <cell r="N100" t="str">
            <v/>
          </cell>
          <cell r="O100" t="str">
            <v>Mississauga</v>
          </cell>
          <cell r="P100" t="str">
            <v>ON</v>
          </cell>
          <cell r="Q100" t="str">
            <v>Canada</v>
          </cell>
          <cell r="R100" t="str">
            <v>L4W 2P7</v>
          </cell>
          <cell r="S100" t="str">
            <v xml:space="preserve">6120 Midfield Road    Mississauga  ON  Canada  </v>
          </cell>
        </row>
        <row r="101">
          <cell r="B101" t="str">
            <v>Glenn</v>
          </cell>
          <cell r="C101" t="str">
            <v/>
          </cell>
          <cell r="D101" t="str">
            <v>Williams</v>
          </cell>
          <cell r="E101" t="str">
            <v>Glenn Williams</v>
          </cell>
          <cell r="F101" t="str">
            <v>Director Business Development/Sales</v>
          </cell>
          <cell r="G101" t="str">
            <v>+1 905 678 5682</v>
          </cell>
          <cell r="H101" t="str">
            <v>+1 416 540 2271</v>
          </cell>
          <cell r="I101" t="str">
            <v>glenn_williams@skyservice.com</v>
          </cell>
          <cell r="J101" t="str">
            <v>Skyservice FBO Inc.</v>
          </cell>
          <cell r="K101" t="str">
            <v>6120 Midfield Road</v>
          </cell>
          <cell r="L101" t="str">
            <v/>
          </cell>
          <cell r="M101" t="str">
            <v/>
          </cell>
          <cell r="N101" t="str">
            <v/>
          </cell>
          <cell r="O101" t="str">
            <v>Mississauga</v>
          </cell>
          <cell r="P101" t="str">
            <v>ON</v>
          </cell>
          <cell r="Q101" t="str">
            <v>Canada</v>
          </cell>
          <cell r="R101" t="str">
            <v>L4W 2P7</v>
          </cell>
          <cell r="S101" t="str">
            <v xml:space="preserve">6120 Midfield Road    Mississauga  ON  Canada  </v>
          </cell>
        </row>
        <row r="102">
          <cell r="B102" t="str">
            <v>Chris</v>
          </cell>
          <cell r="C102" t="str">
            <v/>
          </cell>
          <cell r="D102" t="str">
            <v>Bodine</v>
          </cell>
          <cell r="E102" t="str">
            <v>Chris Bodine</v>
          </cell>
          <cell r="F102" t="str">
            <v>Vice President and General Manager</v>
          </cell>
          <cell r="G102" t="str">
            <v/>
          </cell>
          <cell r="H102" t="str">
            <v>+1 706 339 0073</v>
          </cell>
          <cell r="I102" t="str">
            <v>chris.bodine@standardaero.com</v>
          </cell>
          <cell r="J102" t="str">
            <v>StandardAero - Augusta</v>
          </cell>
          <cell r="K102" t="str">
            <v>Bush Field Airport</v>
          </cell>
          <cell r="L102" t="str">
            <v>1550 Hangar Road</v>
          </cell>
          <cell r="M102" t="str">
            <v/>
          </cell>
          <cell r="N102" t="str">
            <v/>
          </cell>
          <cell r="O102" t="str">
            <v>Augusta</v>
          </cell>
          <cell r="P102" t="str">
            <v>GA</v>
          </cell>
          <cell r="Q102" t="str">
            <v>USA</v>
          </cell>
          <cell r="R102" t="str">
            <v>30906-9684</v>
          </cell>
          <cell r="S102" t="str">
            <v xml:space="preserve">Bush Field Airport  1550 Hangar Road  Augusta  GA  USA  </v>
          </cell>
        </row>
        <row r="103">
          <cell r="B103" t="str">
            <v>Keith</v>
          </cell>
          <cell r="C103" t="str">
            <v/>
          </cell>
          <cell r="D103" t="str">
            <v>Moss</v>
          </cell>
          <cell r="E103" t="str">
            <v>Keith Moss</v>
          </cell>
          <cell r="F103" t="str">
            <v>Director, Airframe/Avionics Operations</v>
          </cell>
          <cell r="G103" t="str">
            <v/>
          </cell>
          <cell r="H103" t="str">
            <v>+1 762 383 4439</v>
          </cell>
          <cell r="I103" t="str">
            <v>keith.moss@standardaero.com</v>
          </cell>
          <cell r="J103" t="str">
            <v>StandardAero - Augusta</v>
          </cell>
          <cell r="K103" t="str">
            <v>Bush Field Airport</v>
          </cell>
          <cell r="L103" t="str">
            <v>1550 Hangar Road</v>
          </cell>
          <cell r="M103" t="str">
            <v/>
          </cell>
          <cell r="N103" t="str">
            <v/>
          </cell>
          <cell r="O103" t="str">
            <v>Augusta</v>
          </cell>
          <cell r="P103" t="str">
            <v>GA</v>
          </cell>
          <cell r="Q103" t="str">
            <v>USA</v>
          </cell>
          <cell r="R103" t="str">
            <v>30906-9684</v>
          </cell>
          <cell r="S103" t="str">
            <v xml:space="preserve">Bush Field Airport  1550 Hangar Road  Augusta  GA  USA  </v>
          </cell>
        </row>
        <row r="104">
          <cell r="B104" t="str">
            <v>Mark</v>
          </cell>
          <cell r="C104" t="str">
            <v/>
          </cell>
          <cell r="D104" t="str">
            <v>Hall</v>
          </cell>
          <cell r="E104" t="str">
            <v>Mark Hall</v>
          </cell>
          <cell r="F104" t="str">
            <v>Director, Airframe Operations</v>
          </cell>
          <cell r="G104" t="str">
            <v/>
          </cell>
          <cell r="H104" t="str">
            <v>+1 706 200 2049</v>
          </cell>
          <cell r="I104" t="str">
            <v>mark.hall@standardaero.com</v>
          </cell>
          <cell r="J104" t="str">
            <v>StandardAero - Augusta</v>
          </cell>
          <cell r="K104" t="str">
            <v>Bush Field Airport</v>
          </cell>
          <cell r="L104" t="str">
            <v>1550 Hangar Road</v>
          </cell>
          <cell r="M104" t="str">
            <v/>
          </cell>
          <cell r="N104" t="str">
            <v/>
          </cell>
          <cell r="O104" t="str">
            <v>Augusta</v>
          </cell>
          <cell r="P104" t="str">
            <v>GA</v>
          </cell>
          <cell r="Q104" t="str">
            <v>USA</v>
          </cell>
          <cell r="R104" t="str">
            <v>30906-9684</v>
          </cell>
          <cell r="S104" t="str">
            <v xml:space="preserve">Bush Field Airport  1550 Hangar Road  Augusta  GA  USA  </v>
          </cell>
        </row>
        <row r="105">
          <cell r="B105" t="str">
            <v>David</v>
          </cell>
          <cell r="C105" t="str">
            <v/>
          </cell>
          <cell r="D105" t="str">
            <v>Moore</v>
          </cell>
          <cell r="E105" t="str">
            <v>David Moore</v>
          </cell>
          <cell r="F105" t="str">
            <v>Falcon Crew Chief</v>
          </cell>
          <cell r="G105" t="str">
            <v/>
          </cell>
          <cell r="H105" t="str">
            <v>+1 706 220 0068</v>
          </cell>
          <cell r="I105" t="str">
            <v>david.moore@standardaero.com</v>
          </cell>
          <cell r="J105" t="str">
            <v>StandardAero - Augusta</v>
          </cell>
          <cell r="K105" t="str">
            <v>Bush Field Airport</v>
          </cell>
          <cell r="L105" t="str">
            <v>1550 Hangar Road</v>
          </cell>
          <cell r="M105" t="str">
            <v/>
          </cell>
          <cell r="N105" t="str">
            <v/>
          </cell>
          <cell r="O105" t="str">
            <v>Augusta</v>
          </cell>
          <cell r="P105" t="str">
            <v>GA</v>
          </cell>
          <cell r="Q105" t="str">
            <v>USA</v>
          </cell>
          <cell r="R105" t="str">
            <v>30906-9684</v>
          </cell>
          <cell r="S105" t="str">
            <v xml:space="preserve">Bush Field Airport  1550 Hangar Road  Augusta  GA  USA  </v>
          </cell>
        </row>
        <row r="106">
          <cell r="B106" t="str">
            <v>Ryan</v>
          </cell>
          <cell r="C106" t="str">
            <v/>
          </cell>
          <cell r="D106" t="str">
            <v>Fite</v>
          </cell>
          <cell r="E106" t="str">
            <v>Ryan Fite</v>
          </cell>
          <cell r="F106" t="str">
            <v>Falcon Crew Chief</v>
          </cell>
          <cell r="G106" t="str">
            <v>+1 281 230 7800</v>
          </cell>
          <cell r="H106" t="str">
            <v>+1 706 840 7132</v>
          </cell>
          <cell r="I106" t="str">
            <v>ryan.fite@standardaero.com</v>
          </cell>
          <cell r="J106" t="str">
            <v>StandardAero - Augusta</v>
          </cell>
          <cell r="K106" t="str">
            <v>Bush Field Airport</v>
          </cell>
          <cell r="L106" t="str">
            <v>1550 Hangar Road</v>
          </cell>
          <cell r="M106" t="str">
            <v/>
          </cell>
          <cell r="N106" t="str">
            <v/>
          </cell>
          <cell r="O106" t="str">
            <v>Augusta</v>
          </cell>
          <cell r="P106" t="str">
            <v>GA</v>
          </cell>
          <cell r="Q106" t="str">
            <v>USA</v>
          </cell>
          <cell r="R106" t="str">
            <v>30906-9684</v>
          </cell>
          <cell r="S106" t="str">
            <v xml:space="preserve">Bush Field Airport  1550 Hangar Road  Augusta  GA  USA  </v>
          </cell>
        </row>
        <row r="107">
          <cell r="B107" t="str">
            <v>Pete</v>
          </cell>
          <cell r="C107" t="str">
            <v/>
          </cell>
          <cell r="D107" t="str">
            <v>VanDolzer</v>
          </cell>
          <cell r="E107" t="str">
            <v>Pete VanDolzer</v>
          </cell>
          <cell r="F107" t="str">
            <v>Vice President &amp; General Manager</v>
          </cell>
          <cell r="G107" t="str">
            <v/>
          </cell>
          <cell r="H107" t="str">
            <v>+1 832 347 1443</v>
          </cell>
          <cell r="I107" t="str">
            <v>pete.vandolzer@standardaero.com</v>
          </cell>
          <cell r="J107" t="str">
            <v>StandardAero - Houston</v>
          </cell>
          <cell r="K107" t="str">
            <v>17250 Chanute Road</v>
          </cell>
          <cell r="L107" t="str">
            <v/>
          </cell>
          <cell r="M107" t="str">
            <v/>
          </cell>
          <cell r="N107" t="str">
            <v/>
          </cell>
          <cell r="O107" t="str">
            <v>Houston</v>
          </cell>
          <cell r="P107" t="str">
            <v>TX</v>
          </cell>
          <cell r="Q107" t="str">
            <v>USA</v>
          </cell>
          <cell r="R107" t="str">
            <v>77032-5557</v>
          </cell>
          <cell r="S107" t="str">
            <v xml:space="preserve">17250 Chanute Road    Houston  TX  USA  </v>
          </cell>
        </row>
        <row r="108">
          <cell r="B108" t="str">
            <v>Christopher</v>
          </cell>
          <cell r="C108" t="str">
            <v/>
          </cell>
          <cell r="D108" t="str">
            <v>McMamara</v>
          </cell>
          <cell r="E108" t="str">
            <v>Christopher McMamara</v>
          </cell>
          <cell r="F108" t="str">
            <v>Airframe Service Manager</v>
          </cell>
          <cell r="G108" t="str">
            <v/>
          </cell>
          <cell r="H108" t="str">
            <v>+1 832 319 0124</v>
          </cell>
          <cell r="I108" t="str">
            <v>christopher.mcmamara@standardaero.com</v>
          </cell>
          <cell r="J108" t="str">
            <v>StandardAero - Houston</v>
          </cell>
          <cell r="K108" t="str">
            <v>17250 Chanute Road</v>
          </cell>
          <cell r="L108" t="str">
            <v/>
          </cell>
          <cell r="M108" t="str">
            <v/>
          </cell>
          <cell r="N108" t="str">
            <v/>
          </cell>
          <cell r="O108" t="str">
            <v>Houston</v>
          </cell>
          <cell r="P108" t="str">
            <v>TX</v>
          </cell>
          <cell r="Q108" t="str">
            <v>USA</v>
          </cell>
          <cell r="R108" t="str">
            <v>77032-5557</v>
          </cell>
          <cell r="S108" t="str">
            <v xml:space="preserve">17250 Chanute Road    Houston  TX  USA  </v>
          </cell>
        </row>
        <row r="109">
          <cell r="B109" t="str">
            <v>James</v>
          </cell>
          <cell r="C109" t="str">
            <v/>
          </cell>
          <cell r="D109" t="str">
            <v>Campbell</v>
          </cell>
          <cell r="E109" t="str">
            <v>James Campbell</v>
          </cell>
          <cell r="F109" t="str">
            <v>Vice President/General Manager</v>
          </cell>
          <cell r="G109" t="str">
            <v>+1 217 535 3449</v>
          </cell>
          <cell r="H109" t="str">
            <v>+1 217 714 1098</v>
          </cell>
          <cell r="I109" t="str">
            <v>james.campbell@standardaero.com​ ​​</v>
          </cell>
          <cell r="J109" t="str">
            <v>StandardAero - Springfield​</v>
          </cell>
          <cell r="K109" t="str">
            <v>1200 North Airport Drive</v>
          </cell>
          <cell r="L109" t="str">
            <v/>
          </cell>
          <cell r="M109" t="str">
            <v/>
          </cell>
          <cell r="N109" t="str">
            <v/>
          </cell>
          <cell r="O109" t="str">
            <v>Springfield</v>
          </cell>
          <cell r="P109" t="str">
            <v>IL</v>
          </cell>
          <cell r="Q109" t="str">
            <v>USA</v>
          </cell>
          <cell r="R109" t="str">
            <v>62707</v>
          </cell>
          <cell r="S109" t="str">
            <v xml:space="preserve">1200 North Airport Drive    Springfield  IL  USA  </v>
          </cell>
        </row>
        <row r="110">
          <cell r="B110" t="str">
            <v>Anthony</v>
          </cell>
          <cell r="C110" t="str">
            <v/>
          </cell>
          <cell r="D110" t="str">
            <v>Stickelmaier</v>
          </cell>
          <cell r="E110" t="str">
            <v>Anthony Stickelmaier</v>
          </cell>
          <cell r="F110" t="str">
            <v>Operations Manager (Interim)</v>
          </cell>
          <cell r="G110" t="str">
            <v/>
          </cell>
          <cell r="H110" t="str">
            <v>+1 217 415 1927</v>
          </cell>
          <cell r="I110" t="str">
            <v>tony.stickelmaier@standardaero.com</v>
          </cell>
          <cell r="J110" t="str">
            <v>StandardAero - Springfield​</v>
          </cell>
          <cell r="K110" t="str">
            <v>1200 North Airport Drive</v>
          </cell>
          <cell r="L110" t="str">
            <v/>
          </cell>
          <cell r="M110" t="str">
            <v/>
          </cell>
          <cell r="N110" t="str">
            <v/>
          </cell>
          <cell r="O110" t="str">
            <v>Springfield</v>
          </cell>
          <cell r="P110" t="str">
            <v>IL</v>
          </cell>
          <cell r="Q110" t="str">
            <v>USA</v>
          </cell>
          <cell r="R110" t="str">
            <v>62707</v>
          </cell>
          <cell r="S110" t="str">
            <v xml:space="preserve">1200 North Airport Drive    Springfield  IL  USA  </v>
          </cell>
        </row>
        <row r="111">
          <cell r="B111" t="str">
            <v>Jeff</v>
          </cell>
          <cell r="C111" t="str">
            <v/>
          </cell>
          <cell r="D111" t="str">
            <v>Hutcherson</v>
          </cell>
          <cell r="E111" t="str">
            <v>Jeff Hutcherson</v>
          </cell>
          <cell r="F111" t="str">
            <v>Director, Quoting and Sales</v>
          </cell>
          <cell r="G111" t="str">
            <v/>
          </cell>
          <cell r="H111" t="str">
            <v>+1 217 206 5260</v>
          </cell>
          <cell r="I111" t="str">
            <v>eff.hutcherson@standardaero.com</v>
          </cell>
          <cell r="J111" t="str">
            <v>StandardAero - Springfield​</v>
          </cell>
          <cell r="K111" t="str">
            <v>1200 North Airport Drive</v>
          </cell>
          <cell r="L111" t="str">
            <v/>
          </cell>
          <cell r="M111" t="str">
            <v/>
          </cell>
          <cell r="N111" t="str">
            <v/>
          </cell>
          <cell r="O111" t="str">
            <v>Springfield</v>
          </cell>
          <cell r="P111" t="str">
            <v>IL</v>
          </cell>
          <cell r="Q111" t="str">
            <v>USA</v>
          </cell>
          <cell r="R111" t="str">
            <v>62707</v>
          </cell>
          <cell r="S111" t="str">
            <v xml:space="preserve">1200 North Airport Drive    Springfield  IL  USA  </v>
          </cell>
        </row>
        <row r="112">
          <cell r="B112" t="str">
            <v>Matt</v>
          </cell>
          <cell r="C112" t="str">
            <v/>
          </cell>
          <cell r="D112" t="str">
            <v>Hughes</v>
          </cell>
          <cell r="E112" t="str">
            <v>Matt Hughes</v>
          </cell>
          <cell r="F112" t="str">
            <v>Modifications Manager</v>
          </cell>
          <cell r="G112" t="str">
            <v>+1 217 535 3430</v>
          </cell>
          <cell r="H112" t="str">
            <v>+1 217 341 1716</v>
          </cell>
          <cell r="I112" t="str">
            <v>matt.hughes@standardaero.com</v>
          </cell>
          <cell r="J112" t="str">
            <v>StandardAero - Springfield​</v>
          </cell>
          <cell r="K112" t="str">
            <v>1200 North Airport Drive</v>
          </cell>
          <cell r="L112" t="str">
            <v/>
          </cell>
          <cell r="M112" t="str">
            <v/>
          </cell>
          <cell r="N112" t="str">
            <v/>
          </cell>
          <cell r="O112" t="str">
            <v>Springfield</v>
          </cell>
          <cell r="P112" t="str">
            <v>IL</v>
          </cell>
          <cell r="Q112" t="str">
            <v>USA</v>
          </cell>
          <cell r="R112" t="str">
            <v>62707</v>
          </cell>
          <cell r="S112" t="str">
            <v xml:space="preserve">1200 North Airport Drive    Springfield  IL  USA  </v>
          </cell>
        </row>
        <row r="113">
          <cell r="B113" t="str">
            <v>Austin</v>
          </cell>
          <cell r="C113" t="str">
            <v/>
          </cell>
          <cell r="D113" t="str">
            <v>Shontz</v>
          </cell>
          <cell r="E113" t="str">
            <v>Austin Shontz</v>
          </cell>
          <cell r="F113" t="str">
            <v>VP &amp; General Manager</v>
          </cell>
          <cell r="G113" t="str">
            <v>+1 208 338 1894</v>
          </cell>
          <cell r="H113" t="str">
            <v>+1 208 972 0078</v>
          </cell>
          <cell r="I113" t="str">
            <v>austins@westair.com</v>
          </cell>
          <cell r="J113" t="str">
            <v>Western Aircraft, Inc.</v>
          </cell>
          <cell r="K113" t="str">
            <v>4300 S. Kennedy St.</v>
          </cell>
          <cell r="L113" t="str">
            <v/>
          </cell>
          <cell r="M113" t="str">
            <v/>
          </cell>
          <cell r="N113" t="str">
            <v/>
          </cell>
          <cell r="O113" t="str">
            <v>Boise</v>
          </cell>
          <cell r="P113" t="str">
            <v>ID</v>
          </cell>
          <cell r="Q113" t="str">
            <v>USA</v>
          </cell>
          <cell r="R113" t="str">
            <v>83705</v>
          </cell>
          <cell r="S113" t="str">
            <v xml:space="preserve">4300 S. Kennedy St.    Boise  ID  USA  </v>
          </cell>
        </row>
        <row r="114">
          <cell r="B114" t="str">
            <v>Jody</v>
          </cell>
          <cell r="C114" t="str">
            <v/>
          </cell>
          <cell r="D114" t="str">
            <v>Harris</v>
          </cell>
          <cell r="E114" t="str">
            <v>Jody Harris</v>
          </cell>
          <cell r="F114" t="str">
            <v>Director, Aircraft Services</v>
          </cell>
          <cell r="G114" t="str">
            <v>+1 208 338 1816</v>
          </cell>
          <cell r="H114" t="str">
            <v>+1 208 631 3439</v>
          </cell>
          <cell r="I114" t="str">
            <v>jodyh@westair.com</v>
          </cell>
          <cell r="J114" t="str">
            <v>Western Aircraft, Inc.</v>
          </cell>
          <cell r="K114" t="str">
            <v>4300 S. Kennedy St.</v>
          </cell>
          <cell r="L114" t="str">
            <v/>
          </cell>
          <cell r="M114" t="str">
            <v/>
          </cell>
          <cell r="N114" t="str">
            <v/>
          </cell>
          <cell r="O114" t="str">
            <v>Boise</v>
          </cell>
          <cell r="P114" t="str">
            <v>ID</v>
          </cell>
          <cell r="Q114" t="str">
            <v>USA</v>
          </cell>
          <cell r="R114" t="str">
            <v>83705</v>
          </cell>
          <cell r="S114" t="str">
            <v xml:space="preserve">4300 S. Kennedy St.    Boise  ID  USA  </v>
          </cell>
        </row>
        <row r="115">
          <cell r="B115" t="str">
            <v>Walt</v>
          </cell>
          <cell r="C115" t="str">
            <v/>
          </cell>
          <cell r="D115" t="str">
            <v>Johns</v>
          </cell>
          <cell r="E115" t="str">
            <v>Walt Johns</v>
          </cell>
          <cell r="F115" t="str">
            <v>Parts &amp; Logistics Manager</v>
          </cell>
          <cell r="G115" t="str">
            <v>+1 208 338 1885</v>
          </cell>
          <cell r="H115" t="str">
            <v>+1 208 559 1945</v>
          </cell>
          <cell r="I115" t="str">
            <v>waltj@westair.com</v>
          </cell>
          <cell r="J115" t="str">
            <v>Western Aircraft, Inc.</v>
          </cell>
          <cell r="K115" t="str">
            <v>4300 S. Kennedy St.</v>
          </cell>
          <cell r="L115" t="str">
            <v/>
          </cell>
          <cell r="M115" t="str">
            <v/>
          </cell>
          <cell r="N115" t="str">
            <v/>
          </cell>
          <cell r="O115" t="str">
            <v>Boise</v>
          </cell>
          <cell r="P115" t="str">
            <v>ID</v>
          </cell>
          <cell r="Q115" t="str">
            <v>USA</v>
          </cell>
          <cell r="R115" t="str">
            <v>83705</v>
          </cell>
          <cell r="S115" t="str">
            <v xml:space="preserve">4300 S. Kennedy St.    Boise  ID  USA  </v>
          </cell>
        </row>
        <row r="116">
          <cell r="B116" t="str">
            <v>Louie</v>
          </cell>
          <cell r="C116" t="str">
            <v/>
          </cell>
          <cell r="D116" t="str">
            <v>Gravel</v>
          </cell>
          <cell r="E116" t="str">
            <v>Louie Gravel</v>
          </cell>
          <cell r="F116" t="str">
            <v>Chief Inspector</v>
          </cell>
          <cell r="G116" t="str">
            <v>(91) 22 2615 7703</v>
          </cell>
          <cell r="H116" t="str">
            <v>+1 208 861 5715</v>
          </cell>
          <cell r="I116" t="str">
            <v>lgravel@westair.com</v>
          </cell>
          <cell r="J116" t="str">
            <v>Western Aircraft, Inc.</v>
          </cell>
          <cell r="K116" t="str">
            <v>4300 S. Kennedy St.</v>
          </cell>
          <cell r="L116" t="str">
            <v/>
          </cell>
          <cell r="M116" t="str">
            <v/>
          </cell>
          <cell r="N116" t="str">
            <v/>
          </cell>
          <cell r="O116" t="str">
            <v>Boise</v>
          </cell>
          <cell r="P116" t="str">
            <v>ID</v>
          </cell>
          <cell r="Q116" t="str">
            <v>USA</v>
          </cell>
          <cell r="R116" t="str">
            <v>83705</v>
          </cell>
          <cell r="S116" t="str">
            <v xml:space="preserve">4300 S. Kennedy St.    Boise  ID  USA  </v>
          </cell>
        </row>
        <row r="117">
          <cell r="B117" t="str">
            <v>Ravi</v>
          </cell>
          <cell r="C117" t="str">
            <v/>
          </cell>
          <cell r="D117" t="str">
            <v>Menon</v>
          </cell>
          <cell r="E117" t="str">
            <v>Ravi Menon</v>
          </cell>
          <cell r="F117" t="str">
            <v>Executive Director</v>
          </cell>
          <cell r="G117" t="str">
            <v>(91) 22 261 58907</v>
          </cell>
          <cell r="H117" t="str">
            <v>(91) 98 210 13658</v>
          </cell>
          <cell r="I117" t="str">
            <v>ravi.s.menon@airworks.in</v>
          </cell>
          <cell r="J117" t="str">
            <v>Air Works India Eng. Pvt Ltd</v>
          </cell>
          <cell r="K117" t="str">
            <v>Mumbai International Airport,</v>
          </cell>
          <cell r="L117" t="str">
            <v>Gate No.8,</v>
          </cell>
          <cell r="M117" t="str">
            <v/>
          </cell>
          <cell r="N117" t="str">
            <v/>
          </cell>
          <cell r="O117" t="str">
            <v>Mumbai</v>
          </cell>
          <cell r="P117" t="str">
            <v/>
          </cell>
          <cell r="Q117" t="str">
            <v>India</v>
          </cell>
          <cell r="R117" t="str">
            <v>400 029</v>
          </cell>
          <cell r="S117" t="str">
            <v xml:space="preserve">Mumbai International Airport,  Gate No.8,  Mumbai    India  </v>
          </cell>
        </row>
        <row r="118">
          <cell r="B118" t="str">
            <v>Raghudev</v>
          </cell>
          <cell r="C118" t="str">
            <v>G.</v>
          </cell>
          <cell r="D118" t="str">
            <v>Menon</v>
          </cell>
          <cell r="E118" t="str">
            <v>Raghudev G. Menon</v>
          </cell>
          <cell r="F118" t="str">
            <v>Executive Director</v>
          </cell>
          <cell r="G118" t="str">
            <v>(91) 22 2615 7285</v>
          </cell>
          <cell r="H118" t="str">
            <v>(91) 96 8644 9384</v>
          </cell>
          <cell r="I118" t="str">
            <v>ragu.g.menon@airworks.in</v>
          </cell>
          <cell r="J118" t="str">
            <v>Air Works India Eng. Pvt Ltd</v>
          </cell>
          <cell r="K118" t="str">
            <v>Mumbai International Airport,</v>
          </cell>
          <cell r="L118" t="str">
            <v>Gate No.8,</v>
          </cell>
          <cell r="M118" t="str">
            <v/>
          </cell>
          <cell r="N118" t="str">
            <v/>
          </cell>
          <cell r="O118" t="str">
            <v>Mumbai</v>
          </cell>
          <cell r="P118" t="str">
            <v/>
          </cell>
          <cell r="Q118" t="str">
            <v>India</v>
          </cell>
          <cell r="R118" t="str">
            <v>400 029</v>
          </cell>
          <cell r="S118" t="str">
            <v xml:space="preserve">Mumbai International Airport,  Gate No.8,  Mumbai    India  </v>
          </cell>
        </row>
        <row r="119">
          <cell r="B119" t="str">
            <v>Santhosh</v>
          </cell>
          <cell r="C119" t="str">
            <v/>
          </cell>
          <cell r="D119" t="str">
            <v>Babu</v>
          </cell>
          <cell r="E119" t="str">
            <v>Santhosh Babu</v>
          </cell>
          <cell r="F119" t="str">
            <v>Falcon Fleet Maintenance Manager</v>
          </cell>
          <cell r="G119" t="str">
            <v>(91) 22 2615 8939</v>
          </cell>
          <cell r="H119" t="str">
            <v>(91) 91 673 96198</v>
          </cell>
          <cell r="I119" t="str">
            <v>santhosh.babu@airworks.in</v>
          </cell>
          <cell r="J119" t="str">
            <v>Air Works India Eng. Pvt Ltd</v>
          </cell>
          <cell r="K119" t="str">
            <v>Mumbai International Airport,</v>
          </cell>
          <cell r="L119" t="str">
            <v>Gate No.8,</v>
          </cell>
          <cell r="M119" t="str">
            <v/>
          </cell>
          <cell r="N119" t="str">
            <v/>
          </cell>
          <cell r="O119" t="str">
            <v>Mumbai</v>
          </cell>
          <cell r="P119" t="str">
            <v/>
          </cell>
          <cell r="Q119" t="str">
            <v>India</v>
          </cell>
          <cell r="R119" t="str">
            <v>400 029</v>
          </cell>
          <cell r="S119" t="str">
            <v xml:space="preserve">Mumbai International Airport,  Gate No.8,  Mumbai    India  </v>
          </cell>
        </row>
        <row r="120">
          <cell r="B120" t="str">
            <v>Gutemberg</v>
          </cell>
          <cell r="C120" t="str">
            <v/>
          </cell>
          <cell r="D120" t="str">
            <v>Silva</v>
          </cell>
          <cell r="E120" t="str">
            <v>Gutemberg Silva</v>
          </cell>
          <cell r="F120" t="str">
            <v>Technical Services Manager</v>
          </cell>
          <cell r="G120" t="str">
            <v/>
          </cell>
          <cell r="H120" t="str">
            <v>+55 15 8147 0039</v>
          </cell>
          <cell r="I120" t="str">
            <v>gutemberg.silva@falconjet.com</v>
          </cell>
          <cell r="J120" t="str">
            <v>Dassault Aircraft Services - Sorocaba, Brazil</v>
          </cell>
          <cell r="K120" t="str">
            <v>Av. Santos Dumont, 1275</v>
          </cell>
          <cell r="L120" t="str">
            <v>Regiao Norte Sorocaba</v>
          </cell>
          <cell r="M120" t="str">
            <v/>
          </cell>
          <cell r="N120" t="str">
            <v>Complemento Box 01/02/03</v>
          </cell>
          <cell r="O120" t="str">
            <v>Sorocaba</v>
          </cell>
          <cell r="P120" t="str">
            <v>SP</v>
          </cell>
          <cell r="Q120" t="str">
            <v>Brazil</v>
          </cell>
          <cell r="R120" t="str">
            <v>18065-290</v>
          </cell>
          <cell r="S120" t="str">
            <v xml:space="preserve">Av. Santos Dumont, 1275  Regiao Norte Sorocaba  Sorocaba  SP  Brazil  </v>
          </cell>
        </row>
        <row r="121">
          <cell r="B121" t="str">
            <v>Remy</v>
          </cell>
          <cell r="C121" t="str">
            <v/>
          </cell>
          <cell r="D121" t="str">
            <v>St-Martin</v>
          </cell>
          <cell r="E121" t="str">
            <v>Remy St-Martin</v>
          </cell>
          <cell r="F121" t="str">
            <v>Senior Vice President/Chief Operating Officer</v>
          </cell>
          <cell r="G121" t="str">
            <v>+1 302 322 7205</v>
          </cell>
          <cell r="H121" t="str">
            <v>+1 302 383 8833</v>
          </cell>
          <cell r="I121" t="str">
            <v>remy.st-martin@falconjet.com</v>
          </cell>
          <cell r="J121" t="str">
            <v>Dassault Aircraft Services - Sorocaba, Brazil</v>
          </cell>
          <cell r="K121" t="str">
            <v>Av. Santos Dumont, 1275</v>
          </cell>
          <cell r="L121" t="str">
            <v>Regiao Norte Sorocaba</v>
          </cell>
          <cell r="M121" t="str">
            <v/>
          </cell>
          <cell r="N121" t="str">
            <v>Complemento Box 01/02/03</v>
          </cell>
          <cell r="O121" t="str">
            <v>Sorocaba</v>
          </cell>
          <cell r="P121" t="str">
            <v>SP</v>
          </cell>
          <cell r="Q121" t="str">
            <v>Brazil</v>
          </cell>
          <cell r="R121" t="str">
            <v>18065-290</v>
          </cell>
          <cell r="S121" t="str">
            <v xml:space="preserve">Av. Santos Dumont, 1275  Regiao Norte Sorocaba  Sorocaba  SP  Brazil  </v>
          </cell>
        </row>
        <row r="122">
          <cell r="B122" t="str">
            <v>John</v>
          </cell>
          <cell r="C122" t="str">
            <v/>
          </cell>
          <cell r="D122" t="str">
            <v>Jelovic</v>
          </cell>
          <cell r="E122" t="str">
            <v>John Jelovic</v>
          </cell>
          <cell r="F122" t="str">
            <v>Director of Sales (DAS)</v>
          </cell>
          <cell r="G122" t="str">
            <v>+1 302 985 2885</v>
          </cell>
          <cell r="H122" t="str">
            <v>+1 302 367 5188</v>
          </cell>
          <cell r="I122" t="str">
            <v>john.jelovic@falconjet.com</v>
          </cell>
          <cell r="J122" t="str">
            <v>Dassault Aircraft Services - Sorocaba, Brazil</v>
          </cell>
          <cell r="K122" t="str">
            <v>Av. Santos Dumont, 1275</v>
          </cell>
          <cell r="L122" t="str">
            <v>Regiao Norte Sorocaba</v>
          </cell>
          <cell r="M122" t="str">
            <v/>
          </cell>
          <cell r="N122" t="str">
            <v>Complemento Box 01/02/03</v>
          </cell>
          <cell r="O122" t="str">
            <v>Sorocaba</v>
          </cell>
          <cell r="P122" t="str">
            <v>SP</v>
          </cell>
          <cell r="Q122" t="str">
            <v>Brazil</v>
          </cell>
          <cell r="R122" t="str">
            <v>18065-290</v>
          </cell>
          <cell r="S122" t="str">
            <v xml:space="preserve">Av. Santos Dumont, 1275  Regiao Norte Sorocaba  Sorocaba  SP  Brazil  </v>
          </cell>
        </row>
        <row r="123">
          <cell r="B123" t="str">
            <v>Cezary</v>
          </cell>
          <cell r="C123" t="str">
            <v/>
          </cell>
          <cell r="D123" t="str">
            <v>Slazak</v>
          </cell>
          <cell r="E123" t="str">
            <v>Cezary Slazak</v>
          </cell>
          <cell r="F123" t="str">
            <v>Falcon Maintenance Manager</v>
          </cell>
          <cell r="G123" t="str">
            <v>+61 3 9937 2000</v>
          </cell>
          <cell r="H123" t="str">
            <v/>
          </cell>
          <cell r="I123" t="str">
            <v>cezary.slazak@execujet-mro.com</v>
          </cell>
          <cell r="J123" t="str">
            <v>ExecuJet MRO Services - Malaysia</v>
          </cell>
          <cell r="K123" t="str">
            <v>Raya Airways Engineering Complex</v>
          </cell>
          <cell r="L123" t="str">
            <v>Lot 4060 (AA/4/65)</v>
          </cell>
          <cell r="M123" t="str">
            <v>Sultan Abdul Aziz Shah Airport</v>
          </cell>
          <cell r="N123" t="str">
            <v/>
          </cell>
          <cell r="O123" t="str">
            <v>Subang Selangor</v>
          </cell>
          <cell r="P123" t="str">
            <v/>
          </cell>
          <cell r="Q123" t="str">
            <v>Malaysia</v>
          </cell>
          <cell r="R123" t="str">
            <v>47200</v>
          </cell>
          <cell r="S123" t="str">
            <v xml:space="preserve">Raya Airways Engineering Complex  Lot 4060 (AA/4/65)  Subang Selangor    Malaysia  </v>
          </cell>
        </row>
        <row r="124">
          <cell r="B124" t="str">
            <v>Rohan</v>
          </cell>
          <cell r="C124" t="str">
            <v/>
          </cell>
          <cell r="D124" t="str">
            <v>Coots</v>
          </cell>
          <cell r="E124" t="str">
            <v>Rohan Coots</v>
          </cell>
          <cell r="F124" t="str">
            <v>General Manager</v>
          </cell>
          <cell r="G124" t="str">
            <v/>
          </cell>
          <cell r="H124" t="str">
            <v>+61 411 556 866</v>
          </cell>
          <cell r="I124" t="str">
            <v>rohan.coots@execujet-mro.com</v>
          </cell>
          <cell r="J124" t="str">
            <v>ExecuJet MRO Services – Melbourne, Australia</v>
          </cell>
          <cell r="K124" t="str">
            <v>Essendon Airport</v>
          </cell>
          <cell r="L124" t="str">
            <v>Hangar 17, Bradfield Court</v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>Australia</v>
          </cell>
          <cell r="R124" t="str">
            <v>VIC 3041</v>
          </cell>
          <cell r="S124" t="str">
            <v xml:space="preserve">Essendon Airport  Hangar 17, Bradfield Court      Australia  </v>
          </cell>
        </row>
        <row r="125">
          <cell r="B125" t="str">
            <v>Leo</v>
          </cell>
          <cell r="C125" t="str">
            <v/>
          </cell>
          <cell r="D125" t="str">
            <v>Wishart</v>
          </cell>
          <cell r="E125" t="str">
            <v>Leo Wishart</v>
          </cell>
          <cell r="F125" t="str">
            <v>Maintenance Supervisor Melbourne</v>
          </cell>
          <cell r="G125" t="str">
            <v/>
          </cell>
          <cell r="H125" t="str">
            <v>+61 403 355 197</v>
          </cell>
          <cell r="I125" t="str">
            <v>leo.wishart@execujet-mro.com</v>
          </cell>
          <cell r="J125" t="str">
            <v>ExecuJet MRO Services – Melbourne, Australia</v>
          </cell>
          <cell r="K125" t="str">
            <v>Essendon Airport</v>
          </cell>
          <cell r="L125" t="str">
            <v>Hangar 17, Bradfield Court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>Australia</v>
          </cell>
          <cell r="R125" t="str">
            <v>VIC 3041</v>
          </cell>
          <cell r="S125" t="str">
            <v xml:space="preserve">Essendon Airport  Hangar 17, Bradfield Court      Australia  </v>
          </cell>
        </row>
        <row r="126">
          <cell r="B126" t="str">
            <v>Grant</v>
          </cell>
          <cell r="C126" t="str">
            <v/>
          </cell>
          <cell r="D126" t="str">
            <v>Ingall</v>
          </cell>
          <cell r="E126" t="str">
            <v>Grant Ingall</v>
          </cell>
          <cell r="F126" t="str">
            <v>VP MRO Services Australasia</v>
          </cell>
          <cell r="G126" t="str">
            <v>+61 2 9693 0800</v>
          </cell>
          <cell r="H126" t="str">
            <v>+61 408 252 364</v>
          </cell>
          <cell r="I126" t="str">
            <v>grant.ingall@execujet-mro.com</v>
          </cell>
          <cell r="J126" t="str">
            <v>ExecuJet MRO Services – Melbourne, Australia</v>
          </cell>
          <cell r="K126" t="str">
            <v>Essendon Airport</v>
          </cell>
          <cell r="L126" t="str">
            <v>Hangar 17, Bradfield Court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>Australia</v>
          </cell>
          <cell r="R126" t="str">
            <v>VIC 3041</v>
          </cell>
          <cell r="S126" t="str">
            <v xml:space="preserve">Essendon Airport  Hangar 17, Bradfield Court      Australia  </v>
          </cell>
        </row>
        <row r="127">
          <cell r="B127" t="str">
            <v>Jared</v>
          </cell>
          <cell r="C127" t="str">
            <v/>
          </cell>
          <cell r="D127" t="str">
            <v>Kirk</v>
          </cell>
          <cell r="E127" t="str">
            <v>Jared Kirk</v>
          </cell>
          <cell r="F127" t="str">
            <v>General Manager</v>
          </cell>
          <cell r="G127" t="str">
            <v/>
          </cell>
          <cell r="H127" t="str">
            <v>+61 405 105 017</v>
          </cell>
          <cell r="I127" t="str">
            <v>jared.kirk@execujet-mro.com</v>
          </cell>
          <cell r="J127" t="str">
            <v>​ExecuJet MRO Services – Sydney, Australia</v>
          </cell>
          <cell r="K127" t="str">
            <v>Sydney International Airport</v>
          </cell>
          <cell r="L127" t="str">
            <v>Hangar 394, Ross Smith Avenue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>Australia</v>
          </cell>
          <cell r="R127" t="str">
            <v>NSW 2020</v>
          </cell>
          <cell r="S127" t="str">
            <v xml:space="preserve">Sydney International Airport  Hangar 394, Ross Smith Avenue      Australia  </v>
          </cell>
        </row>
        <row r="128">
          <cell r="B128" t="str">
            <v>Robert</v>
          </cell>
          <cell r="C128" t="str">
            <v/>
          </cell>
          <cell r="D128" t="str">
            <v>O’Dowd</v>
          </cell>
          <cell r="E128" t="str">
            <v>Robert O’Dowd</v>
          </cell>
          <cell r="F128" t="str">
            <v>Maintenance Supervisor</v>
          </cell>
          <cell r="G128" t="str">
            <v/>
          </cell>
          <cell r="H128" t="str">
            <v>+61 403 331 057</v>
          </cell>
          <cell r="I128" t="str">
            <v>robert.odowd@execujet-mro.com</v>
          </cell>
          <cell r="J128" t="str">
            <v>​ExecuJet MRO Services – Sydney, Australia</v>
          </cell>
          <cell r="K128" t="str">
            <v>Sydney International Airport</v>
          </cell>
          <cell r="L128" t="str">
            <v>Hangar 394, Ross Smith Avenue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Australia</v>
          </cell>
          <cell r="R128" t="str">
            <v>NSW 2020</v>
          </cell>
          <cell r="S128" t="str">
            <v xml:space="preserve">Sydney International Airport  Hangar 394, Ross Smith Avenue      Australia  </v>
          </cell>
        </row>
        <row r="129">
          <cell r="B129" t="str">
            <v>Grant</v>
          </cell>
          <cell r="C129" t="str">
            <v/>
          </cell>
          <cell r="D129" t="str">
            <v>Ingall</v>
          </cell>
          <cell r="E129" t="str">
            <v>Grant Ingall</v>
          </cell>
          <cell r="F129" t="str">
            <v>VP MRO Services Australasia</v>
          </cell>
          <cell r="G129" t="str">
            <v/>
          </cell>
          <cell r="H129" t="str">
            <v>+61 408 252 364</v>
          </cell>
          <cell r="I129" t="str">
            <v>grant.ingall@execujet-mro.com</v>
          </cell>
          <cell r="J129" t="str">
            <v>​ExecuJet MRO Services – Sydney, Australia</v>
          </cell>
          <cell r="K129" t="str">
            <v>Sydney International Airport</v>
          </cell>
          <cell r="L129" t="str">
            <v>Hangar 394, Ross Smith Avenue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>Australia</v>
          </cell>
          <cell r="R129" t="str">
            <v>NSW 2020</v>
          </cell>
          <cell r="S129" t="str">
            <v xml:space="preserve">Sydney International Airport  Hangar 394, Ross Smith Avenue      Australia  </v>
          </cell>
        </row>
        <row r="130">
          <cell r="B130" t="str">
            <v>Mark</v>
          </cell>
          <cell r="C130" t="str">
            <v/>
          </cell>
          <cell r="D130" t="str">
            <v>Fitzpatrick</v>
          </cell>
          <cell r="E130" t="str">
            <v>Mark Fitzpatrick</v>
          </cell>
          <cell r="F130" t="str">
            <v>General Manager Technical Service</v>
          </cell>
          <cell r="G130" t="str">
            <v>+971 4 601 6476</v>
          </cell>
          <cell r="H130" t="str">
            <v>+971 50 656 7378</v>
          </cell>
          <cell r="I130" t="str">
            <v>mark.fitzpatrick@execujet-me.com</v>
          </cell>
          <cell r="J130" t="str">
            <v>​Execujet MRO Services – Middle East</v>
          </cell>
          <cell r="K130" t="str">
            <v>Dubai International Airport</v>
          </cell>
          <cell r="L130" t="str">
            <v/>
          </cell>
          <cell r="M130" t="str">
            <v/>
          </cell>
          <cell r="N130" t="str">
            <v>PO Box 115210</v>
          </cell>
          <cell r="O130" t="str">
            <v>Dubai</v>
          </cell>
          <cell r="P130" t="str">
            <v/>
          </cell>
          <cell r="Q130" t="str">
            <v>United Arab Emirates</v>
          </cell>
          <cell r="R130" t="str">
            <v/>
          </cell>
          <cell r="S130" t="str">
            <v xml:space="preserve">Dubai International Airport    Dubai    United Arab Emirates 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B2D5-1072-4E33-BE8C-DFB769BF9122}">
  <sheetPr filterMode="1"/>
  <dimension ref="A1:AB421"/>
  <sheetViews>
    <sheetView topLeftCell="A168" workbookViewId="0">
      <selection activeCell="L1" sqref="L1:AB318"/>
    </sheetView>
  </sheetViews>
  <sheetFormatPr defaultRowHeight="15" x14ac:dyDescent="0.25"/>
  <cols>
    <col min="2" max="2" width="21.7109375" customWidth="1"/>
  </cols>
  <sheetData>
    <row r="1" spans="1:28" x14ac:dyDescent="0.25">
      <c r="B1" t="s">
        <v>197</v>
      </c>
      <c r="C1" t="s">
        <v>198</v>
      </c>
      <c r="D1" t="s">
        <v>199</v>
      </c>
      <c r="E1" t="s">
        <v>200</v>
      </c>
      <c r="F1" t="s">
        <v>201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</row>
    <row r="2" spans="1:28" hidden="1" x14ac:dyDescent="0.25">
      <c r="A2">
        <v>1</v>
      </c>
      <c r="B2" t="s">
        <v>0</v>
      </c>
    </row>
    <row r="3" spans="1:28" x14ac:dyDescent="0.25">
      <c r="A3">
        <v>2</v>
      </c>
      <c r="B3" t="s">
        <v>1</v>
      </c>
      <c r="C3" t="str">
        <f ca="1">INDIRECT("B"&amp;ROW(A3)+COLUMN(C1)-2)</f>
        <v>Field Service Representative (FSR)</v>
      </c>
      <c r="D3" t="str">
        <f t="shared" ref="D3:E3" ca="1" si="0">INDIRECT("B"&amp;ROW(B3)+COLUMN(D1)-2)</f>
        <v>Learjet, Challenger, Global</v>
      </c>
      <c r="E3" t="str">
        <f t="shared" ca="1" si="0"/>
        <v>United States - KS, OK, NE, IA</v>
      </c>
      <c r="F3" t="str">
        <f ca="1">SUBSTITUTE(LOWER(INDIRECT("B"&amp;ROW(C3)))," ",".")&amp;"@aero.bombardier.com"</f>
        <v>dan.crotty@aero.bombardier.com</v>
      </c>
      <c r="L3" t="str">
        <f>PROPER(TRIM(LEFT(B3,SEARCH(" ",B3))))</f>
        <v>Dan</v>
      </c>
      <c r="M3" t="str">
        <f>PROPER(TRIM(IF(LEN(B3)-LEN(SUBSTITUTE(B3," ",""))&gt;1,MID(B3,SEARCH(" ",B3)+1,LEN(B3)-LEN(L3)-SEARCH(" ",B3,LEN(L3))-1),"")))</f>
        <v/>
      </c>
      <c r="N3" t="str">
        <f>PROPER(TRIM(RIGHT(B3,LEN(B3)-SEARCH(" ",B3,LEN(L3)+LEN(M3)))))</f>
        <v>Crotty</v>
      </c>
      <c r="O3" t="str">
        <f>TRIM(L3&amp;" "&amp;M3&amp;" "&amp;N3)</f>
        <v>Dan Crotty</v>
      </c>
      <c r="P3" t="str">
        <f ca="1">C3</f>
        <v>Field Service Representative (FSR)</v>
      </c>
      <c r="S3" t="str">
        <f ca="1">F3</f>
        <v>dan.crotty@aero.bombardier.com</v>
      </c>
      <c r="T3" t="s">
        <v>318</v>
      </c>
    </row>
    <row r="4" spans="1:28" hidden="1" x14ac:dyDescent="0.25">
      <c r="A4">
        <v>3</v>
      </c>
      <c r="B4" t="s">
        <v>2</v>
      </c>
    </row>
    <row r="5" spans="1:28" hidden="1" x14ac:dyDescent="0.25">
      <c r="A5">
        <v>4</v>
      </c>
      <c r="B5" t="s">
        <v>3</v>
      </c>
    </row>
    <row r="6" spans="1:28" hidden="1" x14ac:dyDescent="0.25">
      <c r="A6">
        <v>5</v>
      </c>
      <c r="B6" t="s">
        <v>4</v>
      </c>
    </row>
    <row r="7" spans="1:28" hidden="1" x14ac:dyDescent="0.25">
      <c r="A7">
        <v>1</v>
      </c>
      <c r="B7" t="s">
        <v>5</v>
      </c>
    </row>
    <row r="8" spans="1:28" x14ac:dyDescent="0.25">
      <c r="A8">
        <v>2</v>
      </c>
      <c r="B8" t="s">
        <v>6</v>
      </c>
      <c r="C8" t="str">
        <f ca="1">INDIRECT("B"&amp;ROW(A8)+COLUMN(C6)-2)</f>
        <v>Customer Services Account Manager (CSAM)</v>
      </c>
      <c r="D8" t="str">
        <f t="shared" ref="D8" ca="1" si="1">INDIRECT("B"&amp;ROW(B8)+COLUMN(D6)-2)</f>
        <v>Learjet, Challenger, Global</v>
      </c>
      <c r="E8" t="str">
        <f t="shared" ref="E8" ca="1" si="2">INDIRECT("B"&amp;ROW(C8)+COLUMN(E6)-2)</f>
        <v>France, Malta, Portugal, Spain, Slovenia, United Kingdom</v>
      </c>
      <c r="F8" t="str">
        <f ca="1">SUBSTITUTE(LOWER(INDIRECT("B"&amp;ROW(C8)))," ",".")&amp;"@aero.bombardier.com"</f>
        <v>raphaele.drummond@aero.bombardier.com</v>
      </c>
      <c r="L8" t="str">
        <f>PROPER(TRIM(LEFT(B8,SEARCH(" ",B8))))</f>
        <v>Raphaele</v>
      </c>
      <c r="M8" t="str">
        <f>PROPER(TRIM(IF(LEN(B8)-LEN(SUBSTITUTE(B8," ",""))&gt;1,MID(B8,SEARCH(" ",B8)+1,LEN(B8)-LEN(L8)-SEARCH(" ",B8,LEN(L8))-1),"")))</f>
        <v/>
      </c>
      <c r="N8" t="str">
        <f>PROPER(TRIM(RIGHT(B8,LEN(B8)-SEARCH(" ",B8,LEN(L8)+LEN(M8)))))</f>
        <v>Drummond</v>
      </c>
      <c r="O8" t="str">
        <f>TRIM(L8&amp;" "&amp;M8&amp;" "&amp;N8)</f>
        <v>Raphaele Drummond</v>
      </c>
      <c r="P8" t="str">
        <f ca="1">C8</f>
        <v>Customer Services Account Manager (CSAM)</v>
      </c>
      <c r="S8" t="str">
        <f ca="1">F8</f>
        <v>raphaele.drummond@aero.bombardier.com</v>
      </c>
      <c r="T8" t="s">
        <v>318</v>
      </c>
    </row>
    <row r="9" spans="1:28" hidden="1" x14ac:dyDescent="0.25">
      <c r="A9">
        <v>3</v>
      </c>
      <c r="B9" t="s">
        <v>7</v>
      </c>
    </row>
    <row r="10" spans="1:28" hidden="1" x14ac:dyDescent="0.25">
      <c r="A10">
        <v>4</v>
      </c>
      <c r="B10" t="s">
        <v>3</v>
      </c>
    </row>
    <row r="11" spans="1:28" hidden="1" x14ac:dyDescent="0.25">
      <c r="A11">
        <v>5</v>
      </c>
      <c r="B11" t="s">
        <v>8</v>
      </c>
    </row>
    <row r="12" spans="1:28" hidden="1" x14ac:dyDescent="0.25">
      <c r="A12">
        <v>1</v>
      </c>
      <c r="B12" t="s">
        <v>9</v>
      </c>
    </row>
    <row r="13" spans="1:28" x14ac:dyDescent="0.25">
      <c r="A13">
        <v>2</v>
      </c>
      <c r="B13" t="s">
        <v>10</v>
      </c>
      <c r="C13" t="str">
        <f ca="1">INDIRECT("B"&amp;ROW(A13)+COLUMN(C11)-2)</f>
        <v>Field Service Representative (FSR)</v>
      </c>
      <c r="D13" t="str">
        <f t="shared" ref="D13" ca="1" si="3">INDIRECT("B"&amp;ROW(B13)+COLUMN(D11)-2)</f>
        <v>Learjet, Challenger, Global</v>
      </c>
      <c r="E13" t="str">
        <f t="shared" ref="E13" ca="1" si="4">INDIRECT("B"&amp;ROW(C13)+COLUMN(E11)-2)</f>
        <v>United States - MI, OH, WI</v>
      </c>
      <c r="F13" t="str">
        <f ca="1">SUBSTITUTE(LOWER(INDIRECT("B"&amp;ROW(C13)))," ",".")&amp;"@aero.bombardier.com"</f>
        <v>chris.forgie@aero.bombardier.com</v>
      </c>
      <c r="L13" t="str">
        <f>PROPER(TRIM(LEFT(B13,SEARCH(" ",B13))))</f>
        <v>Chris</v>
      </c>
      <c r="M13" t="str">
        <f>PROPER(TRIM(IF(LEN(B13)-LEN(SUBSTITUTE(B13," ",""))&gt;1,MID(B13,SEARCH(" ",B13)+1,LEN(B13)-LEN(L13)-SEARCH(" ",B13,LEN(L13))-1),"")))</f>
        <v/>
      </c>
      <c r="N13" t="str">
        <f>PROPER(TRIM(RIGHT(B13,LEN(B13)-SEARCH(" ",B13,LEN(L13)+LEN(M13)))))</f>
        <v>Forgie</v>
      </c>
      <c r="O13" t="str">
        <f>TRIM(L13&amp;" "&amp;M13&amp;" "&amp;N13)</f>
        <v>Chris Forgie</v>
      </c>
      <c r="P13" t="str">
        <f ca="1">C13</f>
        <v>Field Service Representative (FSR)</v>
      </c>
      <c r="S13" t="str">
        <f ca="1">F13</f>
        <v>chris.forgie@aero.bombardier.com</v>
      </c>
      <c r="T13" t="s">
        <v>318</v>
      </c>
    </row>
    <row r="14" spans="1:28" hidden="1" x14ac:dyDescent="0.25">
      <c r="A14">
        <v>3</v>
      </c>
      <c r="B14" t="s">
        <v>2</v>
      </c>
    </row>
    <row r="15" spans="1:28" hidden="1" x14ac:dyDescent="0.25">
      <c r="A15">
        <v>4</v>
      </c>
      <c r="B15" t="s">
        <v>3</v>
      </c>
    </row>
    <row r="16" spans="1:28" hidden="1" x14ac:dyDescent="0.25">
      <c r="A16">
        <v>5</v>
      </c>
      <c r="B16" t="s">
        <v>11</v>
      </c>
    </row>
    <row r="17" spans="1:20" hidden="1" x14ac:dyDescent="0.25">
      <c r="A17">
        <v>1</v>
      </c>
      <c r="B17" t="s">
        <v>12</v>
      </c>
    </row>
    <row r="18" spans="1:20" x14ac:dyDescent="0.25">
      <c r="A18">
        <v>2</v>
      </c>
      <c r="B18" t="s">
        <v>13</v>
      </c>
      <c r="C18" t="str">
        <f ca="1">INDIRECT("B"&amp;ROW(A18)+COLUMN(C16)-2)</f>
        <v>Regional Sales Manager</v>
      </c>
      <c r="D18" t="str">
        <f t="shared" ref="D18" ca="1" si="5">INDIRECT("B"&amp;ROW(B18)+COLUMN(D16)-2)</f>
        <v>Learjet, Challenger, Global</v>
      </c>
      <c r="E18" t="str">
        <f t="shared" ref="E18" ca="1" si="6">INDIRECT("B"&amp;ROW(C18)+COLUMN(E16)-2)</f>
        <v>United States - AR, OK, TX, LA</v>
      </c>
      <c r="F18" t="str">
        <f ca="1">SUBSTITUTE(LOWER(INDIRECT("B"&amp;ROW(C18)))," ",".")&amp;"@aero.bombardier.com"</f>
        <v>scott.fortmann@aero.bombardier.com</v>
      </c>
      <c r="L18" t="str">
        <f>PROPER(TRIM(LEFT(B18,SEARCH(" ",B18))))</f>
        <v>Scott</v>
      </c>
      <c r="M18" t="str">
        <f>PROPER(TRIM(IF(LEN(B18)-LEN(SUBSTITUTE(B18," ",""))&gt;1,MID(B18,SEARCH(" ",B18)+1,LEN(B18)-LEN(L18)-SEARCH(" ",B18,LEN(L18))-1),"")))</f>
        <v/>
      </c>
      <c r="N18" t="str">
        <f>PROPER(TRIM(RIGHT(B18,LEN(B18)-SEARCH(" ",B18,LEN(L18)+LEN(M18)))))</f>
        <v>Fortmann</v>
      </c>
      <c r="O18" t="str">
        <f>TRIM(L18&amp;" "&amp;M18&amp;" "&amp;N18)</f>
        <v>Scott Fortmann</v>
      </c>
      <c r="P18" t="str">
        <f ca="1">C18</f>
        <v>Regional Sales Manager</v>
      </c>
      <c r="S18" t="str">
        <f ca="1">F18</f>
        <v>scott.fortmann@aero.bombardier.com</v>
      </c>
      <c r="T18" t="s">
        <v>318</v>
      </c>
    </row>
    <row r="19" spans="1:20" hidden="1" x14ac:dyDescent="0.25">
      <c r="A19">
        <v>3</v>
      </c>
      <c r="B19" t="s">
        <v>14</v>
      </c>
    </row>
    <row r="20" spans="1:20" hidden="1" x14ac:dyDescent="0.25">
      <c r="A20">
        <v>4</v>
      </c>
      <c r="B20" t="s">
        <v>3</v>
      </c>
    </row>
    <row r="21" spans="1:20" hidden="1" x14ac:dyDescent="0.25">
      <c r="A21">
        <v>5</v>
      </c>
      <c r="B21" t="s">
        <v>15</v>
      </c>
    </row>
    <row r="22" spans="1:20" hidden="1" x14ac:dyDescent="0.25">
      <c r="A22">
        <v>1</v>
      </c>
      <c r="B22" t="s">
        <v>16</v>
      </c>
    </row>
    <row r="23" spans="1:20" x14ac:dyDescent="0.25">
      <c r="A23">
        <v>2</v>
      </c>
      <c r="B23" t="s">
        <v>17</v>
      </c>
      <c r="C23" t="str">
        <f ca="1">INDIRECT("B"&amp;ROW(A23)+COLUMN(C21)-2)</f>
        <v>Account Manager - Facilities and fleet only</v>
      </c>
      <c r="D23" t="str">
        <f t="shared" ref="D23" ca="1" si="7">INDIRECT("B"&amp;ROW(B23)+COLUMN(D21)-2)</f>
        <v>Learjet, Challenger, Global</v>
      </c>
      <c r="E23" t="str">
        <f t="shared" ref="E23" ca="1" si="8">INDIRECT("B"&amp;ROW(C23)+COLUMN(E21)-2)</f>
        <v>Central and South America</v>
      </c>
      <c r="F23" t="str">
        <f ca="1">SUBSTITUTE(LOWER(INDIRECT("B"&amp;ROW(C23)))," ",".")&amp;"@aero.bombardier.com"</f>
        <v>joshua.free@aero.bombardier.com</v>
      </c>
      <c r="L23" t="str">
        <f>PROPER(TRIM(LEFT(B23,SEARCH(" ",B23))))</f>
        <v>Joshua</v>
      </c>
      <c r="M23" t="str">
        <f>PROPER(TRIM(IF(LEN(B23)-LEN(SUBSTITUTE(B23," ",""))&gt;1,MID(B23,SEARCH(" ",B23)+1,LEN(B23)-LEN(L23)-SEARCH(" ",B23,LEN(L23))-1),"")))</f>
        <v/>
      </c>
      <c r="N23" t="str">
        <f>PROPER(TRIM(RIGHT(B23,LEN(B23)-SEARCH(" ",B23,LEN(L23)+LEN(M23)))))</f>
        <v>Free</v>
      </c>
      <c r="O23" t="str">
        <f>TRIM(L23&amp;" "&amp;M23&amp;" "&amp;N23)</f>
        <v>Joshua Free</v>
      </c>
      <c r="P23" t="str">
        <f ca="1">C23</f>
        <v>Account Manager - Facilities and fleet only</v>
      </c>
      <c r="S23" t="str">
        <f ca="1">F23</f>
        <v>joshua.free@aero.bombardier.com</v>
      </c>
      <c r="T23" t="s">
        <v>318</v>
      </c>
    </row>
    <row r="24" spans="1:20" hidden="1" x14ac:dyDescent="0.25">
      <c r="A24">
        <v>3</v>
      </c>
      <c r="B24" t="s">
        <v>18</v>
      </c>
    </row>
    <row r="25" spans="1:20" hidden="1" x14ac:dyDescent="0.25">
      <c r="A25">
        <v>4</v>
      </c>
      <c r="B25" t="s">
        <v>3</v>
      </c>
    </row>
    <row r="26" spans="1:20" hidden="1" x14ac:dyDescent="0.25">
      <c r="A26">
        <v>5</v>
      </c>
      <c r="B26" t="s">
        <v>19</v>
      </c>
    </row>
    <row r="27" spans="1:20" hidden="1" x14ac:dyDescent="0.25">
      <c r="A27">
        <v>1</v>
      </c>
      <c r="B27" t="s">
        <v>20</v>
      </c>
    </row>
    <row r="28" spans="1:20" x14ac:dyDescent="0.25">
      <c r="A28">
        <v>2</v>
      </c>
      <c r="B28" t="s">
        <v>21</v>
      </c>
      <c r="C28" t="str">
        <f ca="1">INDIRECT("B"&amp;ROW(A28)+COLUMN(C26)-2)</f>
        <v>Regional Sales Manager</v>
      </c>
      <c r="D28" t="str">
        <f t="shared" ref="D28" ca="1" si="9">INDIRECT("B"&amp;ROW(B28)+COLUMN(D26)-2)</f>
        <v>Learjet, Challenger, Global</v>
      </c>
      <c r="E28" t="str">
        <f t="shared" ref="E28" ca="1" si="10">INDIRECT("B"&amp;ROW(C28)+COLUMN(E26)-2)</f>
        <v>United States - NJ, NY, PA</v>
      </c>
      <c r="F28" t="str">
        <f ca="1">SUBSTITUTE(LOWER(INDIRECT("B"&amp;ROW(C28)))," ",".")&amp;"@aero.bombardier.com"</f>
        <v>ray.gagnon@aero.bombardier.com</v>
      </c>
      <c r="L28" t="str">
        <f>PROPER(TRIM(LEFT(B28,SEARCH(" ",B28))))</f>
        <v>Ray</v>
      </c>
      <c r="M28" t="str">
        <f>PROPER(TRIM(IF(LEN(B28)-LEN(SUBSTITUTE(B28," ",""))&gt;1,MID(B28,SEARCH(" ",B28)+1,LEN(B28)-LEN(L28)-SEARCH(" ",B28,LEN(L28))-1),"")))</f>
        <v/>
      </c>
      <c r="N28" t="str">
        <f>PROPER(TRIM(RIGHT(B28,LEN(B28)-SEARCH(" ",B28,LEN(L28)+LEN(M28)))))</f>
        <v>Gagnon</v>
      </c>
      <c r="O28" t="str">
        <f>TRIM(L28&amp;" "&amp;M28&amp;" "&amp;N28)</f>
        <v>Ray Gagnon</v>
      </c>
      <c r="P28" t="str">
        <f ca="1">C28</f>
        <v>Regional Sales Manager</v>
      </c>
      <c r="S28" t="str">
        <f ca="1">F28</f>
        <v>ray.gagnon@aero.bombardier.com</v>
      </c>
      <c r="T28" t="s">
        <v>318</v>
      </c>
    </row>
    <row r="29" spans="1:20" hidden="1" x14ac:dyDescent="0.25">
      <c r="A29">
        <v>3</v>
      </c>
      <c r="B29" t="s">
        <v>14</v>
      </c>
    </row>
    <row r="30" spans="1:20" hidden="1" x14ac:dyDescent="0.25">
      <c r="A30">
        <v>4</v>
      </c>
      <c r="B30" t="s">
        <v>3</v>
      </c>
    </row>
    <row r="31" spans="1:20" hidden="1" x14ac:dyDescent="0.25">
      <c r="A31">
        <v>5</v>
      </c>
      <c r="B31" t="s">
        <v>22</v>
      </c>
    </row>
    <row r="32" spans="1:20" hidden="1" x14ac:dyDescent="0.25">
      <c r="A32">
        <v>1</v>
      </c>
      <c r="B32" t="s">
        <v>23</v>
      </c>
    </row>
    <row r="33" spans="1:20" x14ac:dyDescent="0.25">
      <c r="A33">
        <v>2</v>
      </c>
      <c r="B33" t="s">
        <v>24</v>
      </c>
      <c r="C33" t="str">
        <f ca="1">INDIRECT("B"&amp;ROW(A33)+COLUMN(C31)-2)</f>
        <v>Field Service Representative (FSR)</v>
      </c>
      <c r="D33" t="str">
        <f t="shared" ref="D33" ca="1" si="11">INDIRECT("B"&amp;ROW(B33)+COLUMN(D31)-2)</f>
        <v>Learjet, Challenger, Global</v>
      </c>
      <c r="E33" t="str">
        <f t="shared" ref="E33" ca="1" si="12">INDIRECT("B"&amp;ROW(C33)+COLUMN(E31)-2)</f>
        <v>Central America</v>
      </c>
      <c r="F33" t="str">
        <f ca="1">SUBSTITUTE(LOWER(INDIRECT("B"&amp;ROW(C33)))," ",".")&amp;"@aero.bombardier.com"</f>
        <v>josias.gomez@aero.bombardier.com</v>
      </c>
      <c r="L33" t="str">
        <f>PROPER(TRIM(LEFT(B33,SEARCH(" ",B33))))</f>
        <v>Josias</v>
      </c>
      <c r="M33" t="str">
        <f>PROPER(TRIM(IF(LEN(B33)-LEN(SUBSTITUTE(B33," ",""))&gt;1,MID(B33,SEARCH(" ",B33)+1,LEN(B33)-LEN(L33)-SEARCH(" ",B33,LEN(L33))-1),"")))</f>
        <v/>
      </c>
      <c r="N33" t="str">
        <f>PROPER(TRIM(RIGHT(B33,LEN(B33)-SEARCH(" ",B33,LEN(L33)+LEN(M33)))))</f>
        <v>Gomez</v>
      </c>
      <c r="O33" t="str">
        <f>TRIM(L33&amp;" "&amp;M33&amp;" "&amp;N33)</f>
        <v>Josias Gomez</v>
      </c>
      <c r="P33" t="str">
        <f ca="1">C33</f>
        <v>Field Service Representative (FSR)</v>
      </c>
      <c r="S33" t="str">
        <f ca="1">F33</f>
        <v>josias.gomez@aero.bombardier.com</v>
      </c>
      <c r="T33" t="s">
        <v>318</v>
      </c>
    </row>
    <row r="34" spans="1:20" hidden="1" x14ac:dyDescent="0.25">
      <c r="A34">
        <v>3</v>
      </c>
      <c r="B34" t="s">
        <v>2</v>
      </c>
    </row>
    <row r="35" spans="1:20" hidden="1" x14ac:dyDescent="0.25">
      <c r="A35">
        <v>4</v>
      </c>
      <c r="B35" t="s">
        <v>3</v>
      </c>
    </row>
    <row r="36" spans="1:20" hidden="1" x14ac:dyDescent="0.25">
      <c r="A36">
        <v>5</v>
      </c>
      <c r="B36" t="s">
        <v>25</v>
      </c>
    </row>
    <row r="37" spans="1:20" hidden="1" x14ac:dyDescent="0.25">
      <c r="A37">
        <v>1</v>
      </c>
      <c r="B37" t="s">
        <v>26</v>
      </c>
    </row>
    <row r="38" spans="1:20" x14ac:dyDescent="0.25">
      <c r="A38">
        <v>2</v>
      </c>
      <c r="B38" t="s">
        <v>27</v>
      </c>
      <c r="C38" t="str">
        <f ca="1">INDIRECT("B"&amp;ROW(A38)+COLUMN(C36)-2)</f>
        <v>Field Service Representative (FSR)</v>
      </c>
      <c r="D38" t="str">
        <f t="shared" ref="D38" ca="1" si="13">INDIRECT("B"&amp;ROW(B38)+COLUMN(D36)-2)</f>
        <v>Learjet, Challenger, Global</v>
      </c>
      <c r="E38" t="str">
        <f t="shared" ref="E38" ca="1" si="14">INDIRECT("B"&amp;ROW(C38)+COLUMN(E36)-2)</f>
        <v>Central and Eastern Europe</v>
      </c>
      <c r="F38" t="str">
        <f ca="1">SUBSTITUTE(LOWER(INDIRECT("B"&amp;ROW(C38)))," ",".")&amp;"@aero.bombardier.com"</f>
        <v>oskar.haug@aero.bombardier.com</v>
      </c>
      <c r="L38" t="str">
        <f>PROPER(TRIM(LEFT(B38,SEARCH(" ",B38))))</f>
        <v>Oskar</v>
      </c>
      <c r="M38" t="str">
        <f>PROPER(TRIM(IF(LEN(B38)-LEN(SUBSTITUTE(B38," ",""))&gt;1,MID(B38,SEARCH(" ",B38)+1,LEN(B38)-LEN(L38)-SEARCH(" ",B38,LEN(L38))-1),"")))</f>
        <v/>
      </c>
      <c r="N38" t="str">
        <f>PROPER(TRIM(RIGHT(B38,LEN(B38)-SEARCH(" ",B38,LEN(L38)+LEN(M38)))))</f>
        <v>Haug</v>
      </c>
      <c r="O38" t="str">
        <f>TRIM(L38&amp;" "&amp;M38&amp;" "&amp;N38)</f>
        <v>Oskar Haug</v>
      </c>
      <c r="P38" t="str">
        <f ca="1">C38</f>
        <v>Field Service Representative (FSR)</v>
      </c>
      <c r="S38" t="str">
        <f ca="1">F38</f>
        <v>oskar.haug@aero.bombardier.com</v>
      </c>
      <c r="T38" t="s">
        <v>318</v>
      </c>
    </row>
    <row r="39" spans="1:20" hidden="1" x14ac:dyDescent="0.25">
      <c r="A39">
        <v>3</v>
      </c>
      <c r="B39" t="s">
        <v>2</v>
      </c>
    </row>
    <row r="40" spans="1:20" hidden="1" x14ac:dyDescent="0.25">
      <c r="A40">
        <v>4</v>
      </c>
      <c r="B40" t="s">
        <v>3</v>
      </c>
    </row>
    <row r="41" spans="1:20" hidden="1" x14ac:dyDescent="0.25">
      <c r="A41">
        <v>5</v>
      </c>
      <c r="B41" t="s">
        <v>28</v>
      </c>
    </row>
    <row r="42" spans="1:20" hidden="1" x14ac:dyDescent="0.25">
      <c r="A42">
        <v>1</v>
      </c>
      <c r="B42" t="s">
        <v>29</v>
      </c>
    </row>
    <row r="43" spans="1:20" x14ac:dyDescent="0.25">
      <c r="A43">
        <v>2</v>
      </c>
      <c r="B43" t="s">
        <v>30</v>
      </c>
      <c r="C43" t="str">
        <f ca="1">INDIRECT("B"&amp;ROW(A43)+COLUMN(C41)-2)</f>
        <v>Account Manager - Facilities and fleet only</v>
      </c>
      <c r="D43" t="str">
        <f t="shared" ref="D43" ca="1" si="15">INDIRECT("B"&amp;ROW(B43)+COLUMN(D41)-2)</f>
        <v>Learjet, Challenger, Global</v>
      </c>
      <c r="E43" t="str">
        <f t="shared" ref="E43" ca="1" si="16">INDIRECT("B"&amp;ROW(C43)+COLUMN(E41)-2)</f>
        <v>United States - AZ, CA, KS</v>
      </c>
      <c r="F43" t="str">
        <f ca="1">SUBSTITUTE(LOWER(INDIRECT("B"&amp;ROW(C43)))," ",".")&amp;"@aero.bombardier.com"</f>
        <v>raphael.hermes@aero.bombardier.com</v>
      </c>
      <c r="L43" t="str">
        <f>PROPER(TRIM(LEFT(B43,SEARCH(" ",B43))))</f>
        <v>Raphael</v>
      </c>
      <c r="M43" t="str">
        <f>PROPER(TRIM(IF(LEN(B43)-LEN(SUBSTITUTE(B43," ",""))&gt;1,MID(B43,SEARCH(" ",B43)+1,LEN(B43)-LEN(L43)-SEARCH(" ",B43,LEN(L43))-1),"")))</f>
        <v/>
      </c>
      <c r="N43" t="str">
        <f>PROPER(TRIM(RIGHT(B43,LEN(B43)-SEARCH(" ",B43,LEN(L43)+LEN(M43)))))</f>
        <v>Hermes</v>
      </c>
      <c r="O43" t="str">
        <f>TRIM(L43&amp;" "&amp;M43&amp;" "&amp;N43)</f>
        <v>Raphael Hermes</v>
      </c>
      <c r="P43" t="str">
        <f ca="1">C43</f>
        <v>Account Manager - Facilities and fleet only</v>
      </c>
      <c r="S43" t="str">
        <f ca="1">F43</f>
        <v>raphael.hermes@aero.bombardier.com</v>
      </c>
      <c r="T43" t="s">
        <v>318</v>
      </c>
    </row>
    <row r="44" spans="1:20" hidden="1" x14ac:dyDescent="0.25">
      <c r="A44">
        <v>3</v>
      </c>
      <c r="B44" t="s">
        <v>18</v>
      </c>
    </row>
    <row r="45" spans="1:20" hidden="1" x14ac:dyDescent="0.25">
      <c r="A45">
        <v>4</v>
      </c>
      <c r="B45" t="s">
        <v>3</v>
      </c>
    </row>
    <row r="46" spans="1:20" hidden="1" x14ac:dyDescent="0.25">
      <c r="A46">
        <v>5</v>
      </c>
      <c r="B46" t="s">
        <v>31</v>
      </c>
    </row>
    <row r="47" spans="1:20" hidden="1" x14ac:dyDescent="0.25">
      <c r="A47">
        <v>1</v>
      </c>
      <c r="B47" t="s">
        <v>32</v>
      </c>
    </row>
    <row r="48" spans="1:20" x14ac:dyDescent="0.25">
      <c r="A48">
        <v>2</v>
      </c>
      <c r="B48" t="s">
        <v>33</v>
      </c>
      <c r="C48" t="str">
        <f ca="1">INDIRECT("B"&amp;ROW(A48)+COLUMN(C46)-2)</f>
        <v>Account Manager - Facilities and fleet only</v>
      </c>
      <c r="D48" t="str">
        <f t="shared" ref="D48" ca="1" si="17">INDIRECT("B"&amp;ROW(B48)+COLUMN(D46)-2)</f>
        <v>Learjet, Challenger, Global</v>
      </c>
      <c r="E48" t="str">
        <f t="shared" ref="E48" ca="1" si="18">INDIRECT("B"&amp;ROW(C48)+COLUMN(E46)-2)</f>
        <v>Africa &amp; Middle East, United States - AL, FL, GA, LA, MS, SC</v>
      </c>
      <c r="F48" t="str">
        <f ca="1">SUBSTITUTE(LOWER(INDIRECT("B"&amp;ROW(C48)))," ",".")&amp;"@aero.bombardier.com"</f>
        <v>keith.hickman@aero.bombardier.com</v>
      </c>
      <c r="L48" t="str">
        <f>PROPER(TRIM(LEFT(B48,SEARCH(" ",B48))))</f>
        <v>Keith</v>
      </c>
      <c r="M48" t="str">
        <f>PROPER(TRIM(IF(LEN(B48)-LEN(SUBSTITUTE(B48," ",""))&gt;1,MID(B48,SEARCH(" ",B48)+1,LEN(B48)-LEN(L48)-SEARCH(" ",B48,LEN(L48))-1),"")))</f>
        <v/>
      </c>
      <c r="N48" t="str">
        <f>PROPER(TRIM(RIGHT(B48,LEN(B48)-SEARCH(" ",B48,LEN(L48)+LEN(M48)))))</f>
        <v>Hickman</v>
      </c>
      <c r="O48" t="str">
        <f>TRIM(L48&amp;" "&amp;M48&amp;" "&amp;N48)</f>
        <v>Keith Hickman</v>
      </c>
      <c r="P48" t="str">
        <f ca="1">C48</f>
        <v>Account Manager - Facilities and fleet only</v>
      </c>
      <c r="S48" t="str">
        <f ca="1">F48</f>
        <v>keith.hickman@aero.bombardier.com</v>
      </c>
      <c r="T48" t="s">
        <v>318</v>
      </c>
    </row>
    <row r="49" spans="1:20" hidden="1" x14ac:dyDescent="0.25">
      <c r="A49">
        <v>3</v>
      </c>
      <c r="B49" t="s">
        <v>18</v>
      </c>
    </row>
    <row r="50" spans="1:20" hidden="1" x14ac:dyDescent="0.25">
      <c r="A50">
        <v>4</v>
      </c>
      <c r="B50" t="s">
        <v>3</v>
      </c>
    </row>
    <row r="51" spans="1:20" hidden="1" x14ac:dyDescent="0.25">
      <c r="A51">
        <v>5</v>
      </c>
      <c r="B51" t="s">
        <v>34</v>
      </c>
    </row>
    <row r="52" spans="1:20" hidden="1" x14ac:dyDescent="0.25">
      <c r="A52">
        <v>1</v>
      </c>
      <c r="B52" t="s">
        <v>35</v>
      </c>
    </row>
    <row r="53" spans="1:20" x14ac:dyDescent="0.25">
      <c r="A53">
        <v>2</v>
      </c>
      <c r="B53" t="s">
        <v>36</v>
      </c>
      <c r="C53" t="str">
        <f ca="1">INDIRECT("B"&amp;ROW(A53)+COLUMN(C51)-2)</f>
        <v>Field Service Representative (FSR)</v>
      </c>
      <c r="D53" t="str">
        <f t="shared" ref="D53" ca="1" si="19">INDIRECT("B"&amp;ROW(B53)+COLUMN(D51)-2)</f>
        <v>Challenger, Global</v>
      </c>
      <c r="E53" t="str">
        <f t="shared" ref="E53" ca="1" si="20">INDIRECT("B"&amp;ROW(C53)+COLUMN(E51)-2)</f>
        <v>United States - MO, IA, TX, NE</v>
      </c>
      <c r="F53" t="str">
        <f ca="1">SUBSTITUTE(LOWER(INDIRECT("B"&amp;ROW(C53)))," ",".")&amp;"@aero.bombardier.com"</f>
        <v>paul.howell@aero.bombardier.com</v>
      </c>
      <c r="L53" t="str">
        <f>PROPER(TRIM(LEFT(B53,SEARCH(" ",B53))))</f>
        <v>Paul</v>
      </c>
      <c r="M53" t="str">
        <f>PROPER(TRIM(IF(LEN(B53)-LEN(SUBSTITUTE(B53," ",""))&gt;1,MID(B53,SEARCH(" ",B53)+1,LEN(B53)-LEN(L53)-SEARCH(" ",B53,LEN(L53))-1),"")))</f>
        <v/>
      </c>
      <c r="N53" t="str">
        <f>PROPER(TRIM(RIGHT(B53,LEN(B53)-SEARCH(" ",B53,LEN(L53)+LEN(M53)))))</f>
        <v>Howell</v>
      </c>
      <c r="O53" t="str">
        <f>TRIM(L53&amp;" "&amp;M53&amp;" "&amp;N53)</f>
        <v>Paul Howell</v>
      </c>
      <c r="P53" t="str">
        <f ca="1">C53</f>
        <v>Field Service Representative (FSR)</v>
      </c>
      <c r="S53" t="str">
        <f ca="1">F53</f>
        <v>paul.howell@aero.bombardier.com</v>
      </c>
      <c r="T53" t="s">
        <v>318</v>
      </c>
    </row>
    <row r="54" spans="1:20" hidden="1" x14ac:dyDescent="0.25">
      <c r="A54">
        <v>3</v>
      </c>
      <c r="B54" t="s">
        <v>2</v>
      </c>
    </row>
    <row r="55" spans="1:20" hidden="1" x14ac:dyDescent="0.25">
      <c r="A55">
        <v>4</v>
      </c>
      <c r="B55" t="s">
        <v>37</v>
      </c>
    </row>
    <row r="56" spans="1:20" hidden="1" x14ac:dyDescent="0.25">
      <c r="A56">
        <v>5</v>
      </c>
      <c r="B56" t="s">
        <v>38</v>
      </c>
    </row>
    <row r="57" spans="1:20" hidden="1" x14ac:dyDescent="0.25">
      <c r="A57">
        <v>1</v>
      </c>
      <c r="B57" t="s">
        <v>39</v>
      </c>
    </row>
    <row r="58" spans="1:20" x14ac:dyDescent="0.25">
      <c r="A58">
        <v>2</v>
      </c>
      <c r="B58" t="s">
        <v>40</v>
      </c>
      <c r="C58" t="str">
        <f ca="1">INDIRECT("B"&amp;ROW(A58)+COLUMN(C56)-2)</f>
        <v>Regional Sales Manager</v>
      </c>
      <c r="D58" t="str">
        <f t="shared" ref="D58" ca="1" si="21">INDIRECT("B"&amp;ROW(B58)+COLUMN(D56)-2)</f>
        <v>Learjet, Challenger, Global</v>
      </c>
      <c r="E58" t="str">
        <f t="shared" ref="E58" ca="1" si="22">INDIRECT("B"&amp;ROW(C58)+COLUMN(E56)-2)</f>
        <v>United States - AZ, CO, KS, NE, UT</v>
      </c>
      <c r="F58" t="str">
        <f ca="1">SUBSTITUTE(LOWER(INDIRECT("B"&amp;ROW(C58)))," ",".")&amp;"@aero.bombardier.com"</f>
        <v>steve.jainarine@aero.bombardier.com</v>
      </c>
      <c r="L58" t="str">
        <f>PROPER(TRIM(LEFT(B58,SEARCH(" ",B58))))</f>
        <v>Steve</v>
      </c>
      <c r="M58" t="str">
        <f>PROPER(TRIM(IF(LEN(B58)-LEN(SUBSTITUTE(B58," ",""))&gt;1,MID(B58,SEARCH(" ",B58)+1,LEN(B58)-LEN(L58)-SEARCH(" ",B58,LEN(L58))-1),"")))</f>
        <v/>
      </c>
      <c r="N58" t="str">
        <f>PROPER(TRIM(RIGHT(B58,LEN(B58)-SEARCH(" ",B58,LEN(L58)+LEN(M58)))))</f>
        <v>Jainarine</v>
      </c>
      <c r="O58" t="str">
        <f>TRIM(L58&amp;" "&amp;M58&amp;" "&amp;N58)</f>
        <v>Steve Jainarine</v>
      </c>
      <c r="P58" t="str">
        <f ca="1">C58</f>
        <v>Regional Sales Manager</v>
      </c>
      <c r="S58" t="str">
        <f ca="1">F58</f>
        <v>steve.jainarine@aero.bombardier.com</v>
      </c>
      <c r="T58" t="s">
        <v>318</v>
      </c>
    </row>
    <row r="59" spans="1:20" hidden="1" x14ac:dyDescent="0.25">
      <c r="A59">
        <v>3</v>
      </c>
      <c r="B59" t="s">
        <v>14</v>
      </c>
    </row>
    <row r="60" spans="1:20" hidden="1" x14ac:dyDescent="0.25">
      <c r="A60">
        <v>4</v>
      </c>
      <c r="B60" t="s">
        <v>3</v>
      </c>
    </row>
    <row r="61" spans="1:20" hidden="1" x14ac:dyDescent="0.25">
      <c r="A61">
        <v>5</v>
      </c>
      <c r="B61" t="s">
        <v>41</v>
      </c>
    </row>
    <row r="62" spans="1:20" hidden="1" x14ac:dyDescent="0.25">
      <c r="A62">
        <v>1</v>
      </c>
      <c r="B62" t="s">
        <v>42</v>
      </c>
    </row>
    <row r="63" spans="1:20" x14ac:dyDescent="0.25">
      <c r="A63">
        <v>2</v>
      </c>
      <c r="B63" t="s">
        <v>43</v>
      </c>
      <c r="C63" t="str">
        <f ca="1">INDIRECT("B"&amp;ROW(A63)+COLUMN(C61)-2)</f>
        <v>Field Service Representative (FSR)</v>
      </c>
      <c r="D63" t="str">
        <f t="shared" ref="D63" ca="1" si="23">INDIRECT("B"&amp;ROW(B63)+COLUMN(D61)-2)</f>
        <v>Learjet, Challenger, Global</v>
      </c>
      <c r="E63" t="str">
        <f t="shared" ref="E63" ca="1" si="24">INDIRECT("B"&amp;ROW(C63)+COLUMN(E61)-2)</f>
        <v>United States - GA, NC, SC, TN</v>
      </c>
      <c r="F63" t="str">
        <f ca="1">SUBSTITUTE(LOWER(INDIRECT("B"&amp;ROW(C63)))," ",".")&amp;"@aero.bombardier.com"</f>
        <v>bret.jones@aero.bombardier.com</v>
      </c>
      <c r="L63" t="str">
        <f>PROPER(TRIM(LEFT(B63,SEARCH(" ",B63))))</f>
        <v>Bret</v>
      </c>
      <c r="M63" t="str">
        <f>PROPER(TRIM(IF(LEN(B63)-LEN(SUBSTITUTE(B63," ",""))&gt;1,MID(B63,SEARCH(" ",B63)+1,LEN(B63)-LEN(L63)-SEARCH(" ",B63,LEN(L63))-1),"")))</f>
        <v/>
      </c>
      <c r="N63" t="str">
        <f>PROPER(TRIM(RIGHT(B63,LEN(B63)-SEARCH(" ",B63,LEN(L63)+LEN(M63)))))</f>
        <v>Jones</v>
      </c>
      <c r="O63" t="str">
        <f>TRIM(L63&amp;" "&amp;M63&amp;" "&amp;N63)</f>
        <v>Bret Jones</v>
      </c>
      <c r="P63" t="str">
        <f ca="1">C63</f>
        <v>Field Service Representative (FSR)</v>
      </c>
      <c r="S63" t="str">
        <f ca="1">F63</f>
        <v>bret.jones@aero.bombardier.com</v>
      </c>
      <c r="T63" t="s">
        <v>318</v>
      </c>
    </row>
    <row r="64" spans="1:20" hidden="1" x14ac:dyDescent="0.25">
      <c r="A64">
        <v>3</v>
      </c>
      <c r="B64" t="s">
        <v>2</v>
      </c>
    </row>
    <row r="65" spans="1:20" hidden="1" x14ac:dyDescent="0.25">
      <c r="A65">
        <v>4</v>
      </c>
      <c r="B65" t="s">
        <v>3</v>
      </c>
    </row>
    <row r="66" spans="1:20" hidden="1" x14ac:dyDescent="0.25">
      <c r="A66">
        <v>5</v>
      </c>
      <c r="B66" t="s">
        <v>44</v>
      </c>
    </row>
    <row r="67" spans="1:20" hidden="1" x14ac:dyDescent="0.25">
      <c r="A67">
        <v>1</v>
      </c>
      <c r="B67" t="s">
        <v>45</v>
      </c>
    </row>
    <row r="68" spans="1:20" x14ac:dyDescent="0.25">
      <c r="A68">
        <v>2</v>
      </c>
      <c r="B68" t="s">
        <v>46</v>
      </c>
      <c r="C68" t="str">
        <f ca="1">INDIRECT("B"&amp;ROW(A68)+COLUMN(C66)-2)</f>
        <v>Field Service Representative (FSR)</v>
      </c>
      <c r="D68" t="str">
        <f t="shared" ref="D68" ca="1" si="25">INDIRECT("B"&amp;ROW(B68)+COLUMN(D66)-2)</f>
        <v>Learjet, Challenger, Global</v>
      </c>
      <c r="E68" t="str">
        <f t="shared" ref="E68" ca="1" si="26">INDIRECT("B"&amp;ROW(C68)+COLUMN(E66)-2)</f>
        <v>Russia, Armenia, Azerbaijan, Belarus, Kazakhstan, Kyrgyzstan, Moldova, Uzbekistan, Tajikistan</v>
      </c>
      <c r="F68" t="str">
        <f ca="1">SUBSTITUTE(LOWER(INDIRECT("B"&amp;ROW(C68)))," ",".")&amp;"@aero.bombardier.com"</f>
        <v>nikita.kharkov@aero.bombardier.com</v>
      </c>
      <c r="L68" t="str">
        <f>PROPER(TRIM(LEFT(B68,SEARCH(" ",B68))))</f>
        <v>Nikita</v>
      </c>
      <c r="M68" t="str">
        <f>PROPER(TRIM(IF(LEN(B68)-LEN(SUBSTITUTE(B68," ",""))&gt;1,MID(B68,SEARCH(" ",B68)+1,LEN(B68)-LEN(L68)-SEARCH(" ",B68,LEN(L68))-1),"")))</f>
        <v/>
      </c>
      <c r="N68" t="str">
        <f>PROPER(TRIM(RIGHT(B68,LEN(B68)-SEARCH(" ",B68,LEN(L68)+LEN(M68)))))</f>
        <v>Kharkov</v>
      </c>
      <c r="O68" t="str">
        <f>TRIM(L68&amp;" "&amp;M68&amp;" "&amp;N68)</f>
        <v>Nikita Kharkov</v>
      </c>
      <c r="P68" t="str">
        <f ca="1">C68</f>
        <v>Field Service Representative (FSR)</v>
      </c>
      <c r="S68" t="str">
        <f ca="1">F68</f>
        <v>nikita.kharkov@aero.bombardier.com</v>
      </c>
      <c r="T68" t="s">
        <v>318</v>
      </c>
    </row>
    <row r="69" spans="1:20" hidden="1" x14ac:dyDescent="0.25">
      <c r="A69">
        <v>3</v>
      </c>
      <c r="B69" t="s">
        <v>2</v>
      </c>
    </row>
    <row r="70" spans="1:20" hidden="1" x14ac:dyDescent="0.25">
      <c r="A70">
        <v>4</v>
      </c>
      <c r="B70" t="s">
        <v>3</v>
      </c>
    </row>
    <row r="71" spans="1:20" hidden="1" x14ac:dyDescent="0.25">
      <c r="A71">
        <v>5</v>
      </c>
      <c r="B71" t="s">
        <v>47</v>
      </c>
    </row>
    <row r="72" spans="1:20" hidden="1" x14ac:dyDescent="0.25">
      <c r="A72">
        <v>1</v>
      </c>
      <c r="B72" t="s">
        <v>48</v>
      </c>
    </row>
    <row r="73" spans="1:20" x14ac:dyDescent="0.25">
      <c r="A73">
        <v>2</v>
      </c>
      <c r="B73" t="s">
        <v>49</v>
      </c>
      <c r="C73" t="str">
        <f ca="1">INDIRECT("B"&amp;ROW(A73)+COLUMN(C71)-2)</f>
        <v>Account Manager - Facilities and fleet only</v>
      </c>
      <c r="D73" t="str">
        <f t="shared" ref="D73" ca="1" si="27">INDIRECT("B"&amp;ROW(B73)+COLUMN(D71)-2)</f>
        <v>Learjet, Challenger, Global</v>
      </c>
      <c r="E73" t="str">
        <f t="shared" ref="E73" ca="1" si="28">INDIRECT("B"&amp;ROW(C73)+COLUMN(E71)-2)</f>
        <v>Australia, China, Indonesia, Malaysia</v>
      </c>
      <c r="F73" t="str">
        <f ca="1">SUBSTITUTE(LOWER(INDIRECT("B"&amp;ROW(C73)))," ",".")&amp;"@aero.bombardier.com"</f>
        <v>john.kyson.hoang@aero.bombardier.com</v>
      </c>
      <c r="L73" t="str">
        <f>PROPER(TRIM(LEFT(B73,SEARCH(" ",B73))))</f>
        <v>John</v>
      </c>
      <c r="M73" t="str">
        <f>PROPER(TRIM(IF(LEN(B73)-LEN(SUBSTITUTE(B73," ",""))&gt;1,MID(B73,SEARCH(" ",B73)+1,LEN(B73)-LEN(L73)-SEARCH(" ",B73,LEN(L73))-1),"")))</f>
        <v>Kyson</v>
      </c>
      <c r="N73" t="str">
        <f>PROPER(TRIM(RIGHT(B73,LEN(B73)-SEARCH(" ",B73,LEN(L73)+LEN(M73)))))</f>
        <v>Hoang</v>
      </c>
      <c r="O73" t="str">
        <f>TRIM(L73&amp;" "&amp;M73&amp;" "&amp;N73)</f>
        <v>John Kyson Hoang</v>
      </c>
      <c r="P73" t="str">
        <f ca="1">C73</f>
        <v>Account Manager - Facilities and fleet only</v>
      </c>
      <c r="S73" t="str">
        <f ca="1">F73</f>
        <v>john.kyson.hoang@aero.bombardier.com</v>
      </c>
      <c r="T73" t="s">
        <v>318</v>
      </c>
    </row>
    <row r="74" spans="1:20" hidden="1" x14ac:dyDescent="0.25">
      <c r="A74">
        <v>3</v>
      </c>
      <c r="B74" t="s">
        <v>18</v>
      </c>
    </row>
    <row r="75" spans="1:20" hidden="1" x14ac:dyDescent="0.25">
      <c r="A75">
        <v>4</v>
      </c>
      <c r="B75" t="s">
        <v>3</v>
      </c>
    </row>
    <row r="76" spans="1:20" hidden="1" x14ac:dyDescent="0.25">
      <c r="A76">
        <v>5</v>
      </c>
      <c r="B76" t="s">
        <v>50</v>
      </c>
    </row>
    <row r="77" spans="1:20" hidden="1" x14ac:dyDescent="0.25">
      <c r="A77">
        <v>1</v>
      </c>
      <c r="B77" t="s">
        <v>51</v>
      </c>
    </row>
    <row r="78" spans="1:20" x14ac:dyDescent="0.25">
      <c r="A78">
        <v>2</v>
      </c>
      <c r="B78" t="s">
        <v>52</v>
      </c>
      <c r="C78" t="str">
        <f ca="1">INDIRECT("B"&amp;ROW(A78)+COLUMN(C76)-2)</f>
        <v>Field Service Representative (FSR)</v>
      </c>
      <c r="D78" t="str">
        <f t="shared" ref="D78" ca="1" si="29">INDIRECT("B"&amp;ROW(B78)+COLUMN(D76)-2)</f>
        <v>Learjet, Challenger, Global</v>
      </c>
      <c r="E78" t="str">
        <f t="shared" ref="E78" ca="1" si="30">INDIRECT("B"&amp;ROW(C78)+COLUMN(E76)-2)</f>
        <v>Australia, New Zealand</v>
      </c>
      <c r="F78" t="str">
        <f ca="1">SUBSTITUTE(LOWER(INDIRECT("B"&amp;ROW(C78)))," ",".")&amp;"@aero.bombardier.com"</f>
        <v>steve.lekkas@aero.bombardier.com</v>
      </c>
      <c r="L78" t="str">
        <f>PROPER(TRIM(LEFT(B78,SEARCH(" ",B78))))</f>
        <v>Steve</v>
      </c>
      <c r="M78" t="str">
        <f>PROPER(TRIM(IF(LEN(B78)-LEN(SUBSTITUTE(B78," ",""))&gt;1,MID(B78,SEARCH(" ",B78)+1,LEN(B78)-LEN(L78)-SEARCH(" ",B78,LEN(L78))-1),"")))</f>
        <v/>
      </c>
      <c r="N78" t="str">
        <f>PROPER(TRIM(RIGHT(B78,LEN(B78)-SEARCH(" ",B78,LEN(L78)+LEN(M78)))))</f>
        <v>Lekkas</v>
      </c>
      <c r="O78" t="str">
        <f>TRIM(L78&amp;" "&amp;M78&amp;" "&amp;N78)</f>
        <v>Steve Lekkas</v>
      </c>
      <c r="P78" t="str">
        <f ca="1">C78</f>
        <v>Field Service Representative (FSR)</v>
      </c>
      <c r="S78" t="str">
        <f ca="1">F78</f>
        <v>steve.lekkas@aero.bombardier.com</v>
      </c>
      <c r="T78" t="s">
        <v>318</v>
      </c>
    </row>
    <row r="79" spans="1:20" hidden="1" x14ac:dyDescent="0.25">
      <c r="A79">
        <v>3</v>
      </c>
      <c r="B79" t="s">
        <v>2</v>
      </c>
    </row>
    <row r="80" spans="1:20" hidden="1" x14ac:dyDescent="0.25">
      <c r="A80">
        <v>4</v>
      </c>
      <c r="B80" t="s">
        <v>3</v>
      </c>
    </row>
    <row r="81" spans="1:20" hidden="1" x14ac:dyDescent="0.25">
      <c r="A81">
        <v>5</v>
      </c>
      <c r="B81" t="s">
        <v>53</v>
      </c>
    </row>
    <row r="82" spans="1:20" hidden="1" x14ac:dyDescent="0.25">
      <c r="A82">
        <v>1</v>
      </c>
      <c r="B82" t="s">
        <v>54</v>
      </c>
    </row>
    <row r="83" spans="1:20" x14ac:dyDescent="0.25">
      <c r="A83">
        <v>2</v>
      </c>
      <c r="B83" t="s">
        <v>55</v>
      </c>
      <c r="C83" t="str">
        <f ca="1">INDIRECT("B"&amp;ROW(A83)+COLUMN(C81)-2)</f>
        <v>Field Service Representative (FSR)</v>
      </c>
      <c r="D83" t="str">
        <f t="shared" ref="D83" ca="1" si="31">INDIRECT("B"&amp;ROW(B83)+COLUMN(D81)-2)</f>
        <v>Learjet, Challenger, Global</v>
      </c>
      <c r="E83" t="str">
        <f t="shared" ref="E83" ca="1" si="32">INDIRECT("B"&amp;ROW(C83)+COLUMN(E81)-2)</f>
        <v>China, Japan, South Korea</v>
      </c>
      <c r="F83" t="str">
        <f ca="1">SUBSTITUTE(LOWER(INDIRECT("B"&amp;ROW(C83)))," ",".")&amp;"@aero.bombardier.com"</f>
        <v>william.li@aero.bombardier.com</v>
      </c>
      <c r="L83" t="str">
        <f>PROPER(TRIM(LEFT(B83,SEARCH(" ",B83))))</f>
        <v>William</v>
      </c>
      <c r="M83" t="str">
        <f>PROPER(TRIM(IF(LEN(B83)-LEN(SUBSTITUTE(B83," ",""))&gt;1,MID(B83,SEARCH(" ",B83)+1,LEN(B83)-LEN(L83)-SEARCH(" ",B83,LEN(L83))-1),"")))</f>
        <v/>
      </c>
      <c r="N83" t="str">
        <f>PROPER(TRIM(RIGHT(B83,LEN(B83)-SEARCH(" ",B83,LEN(L83)+LEN(M83)))))</f>
        <v>Li</v>
      </c>
      <c r="O83" t="str">
        <f>TRIM(L83&amp;" "&amp;M83&amp;" "&amp;N83)</f>
        <v>William Li</v>
      </c>
      <c r="P83" t="str">
        <f ca="1">C83</f>
        <v>Field Service Representative (FSR)</v>
      </c>
      <c r="S83" t="str">
        <f ca="1">F83</f>
        <v>william.li@aero.bombardier.com</v>
      </c>
      <c r="T83" t="s">
        <v>318</v>
      </c>
    </row>
    <row r="84" spans="1:20" hidden="1" x14ac:dyDescent="0.25">
      <c r="A84">
        <v>3</v>
      </c>
      <c r="B84" t="s">
        <v>2</v>
      </c>
    </row>
    <row r="85" spans="1:20" hidden="1" x14ac:dyDescent="0.25">
      <c r="A85">
        <v>4</v>
      </c>
      <c r="B85" t="s">
        <v>3</v>
      </c>
    </row>
    <row r="86" spans="1:20" hidden="1" x14ac:dyDescent="0.25">
      <c r="A86">
        <v>5</v>
      </c>
      <c r="B86" t="s">
        <v>56</v>
      </c>
    </row>
    <row r="87" spans="1:20" hidden="1" x14ac:dyDescent="0.25">
      <c r="A87">
        <v>1</v>
      </c>
      <c r="B87" t="s">
        <v>57</v>
      </c>
    </row>
    <row r="88" spans="1:20" x14ac:dyDescent="0.25">
      <c r="A88">
        <v>2</v>
      </c>
      <c r="B88" t="s">
        <v>58</v>
      </c>
      <c r="C88" t="str">
        <f ca="1">INDIRECT("B"&amp;ROW(A88)+COLUMN(C86)-2)</f>
        <v>Regional Sales Manager - Smart Services</v>
      </c>
      <c r="D88" t="str">
        <f t="shared" ref="D88" ca="1" si="33">INDIRECT("B"&amp;ROW(B88)+COLUMN(D86)-2)</f>
        <v>Learjet, Challenger, Global</v>
      </c>
      <c r="E88" t="str">
        <f t="shared" ref="E88" ca="1" si="34">INDIRECT("B"&amp;ROW(C88)+COLUMN(E86)-2)</f>
        <v>Asia Pacific</v>
      </c>
      <c r="F88" t="str">
        <f ca="1">SUBSTITUTE(LOWER(INDIRECT("B"&amp;ROW(C88)))," ",".")&amp;"@aero.bombardier.com"</f>
        <v>ou.(leo).li@aero.bombardier.com</v>
      </c>
      <c r="L88" t="str">
        <f>PROPER(TRIM(LEFT(B88,SEARCH(" ",B88))))</f>
        <v>Ou</v>
      </c>
      <c r="M88" t="str">
        <f>PROPER(TRIM(IF(LEN(B88)-LEN(SUBSTITUTE(B88," ",""))&gt;1,MID(B88,SEARCH(" ",B88)+1,LEN(B88)-LEN(L88)-SEARCH(" ",B88,LEN(L88))-1),"")))</f>
        <v>(Leo)</v>
      </c>
      <c r="N88" t="str">
        <f>PROPER(TRIM(RIGHT(B88,LEN(B88)-SEARCH(" ",B88,LEN(L88)+LEN(M88)))))</f>
        <v>Li</v>
      </c>
      <c r="O88" t="str">
        <f>TRIM(L88&amp;" "&amp;M88&amp;" "&amp;N88)</f>
        <v>Ou (Leo) Li</v>
      </c>
      <c r="P88" t="str">
        <f ca="1">C88</f>
        <v>Regional Sales Manager - Smart Services</v>
      </c>
      <c r="S88" t="str">
        <f ca="1">F88</f>
        <v>ou.(leo).li@aero.bombardier.com</v>
      </c>
      <c r="T88" t="s">
        <v>318</v>
      </c>
    </row>
    <row r="89" spans="1:20" hidden="1" x14ac:dyDescent="0.25">
      <c r="A89">
        <v>3</v>
      </c>
      <c r="B89" t="s">
        <v>59</v>
      </c>
    </row>
    <row r="90" spans="1:20" hidden="1" x14ac:dyDescent="0.25">
      <c r="A90">
        <v>4</v>
      </c>
      <c r="B90" t="s">
        <v>3</v>
      </c>
    </row>
    <row r="91" spans="1:20" hidden="1" x14ac:dyDescent="0.25">
      <c r="A91">
        <v>5</v>
      </c>
      <c r="B91" t="s">
        <v>60</v>
      </c>
    </row>
    <row r="92" spans="1:20" hidden="1" x14ac:dyDescent="0.25">
      <c r="A92">
        <v>1</v>
      </c>
      <c r="B92" t="s">
        <v>61</v>
      </c>
    </row>
    <row r="93" spans="1:20" x14ac:dyDescent="0.25">
      <c r="A93">
        <v>2</v>
      </c>
      <c r="B93" t="s">
        <v>62</v>
      </c>
      <c r="C93" t="str">
        <f ca="1">INDIRECT("B"&amp;ROW(A93)+COLUMN(C91)-2)</f>
        <v>Regional Sales Manager</v>
      </c>
      <c r="D93" t="str">
        <f t="shared" ref="D93" ca="1" si="35">INDIRECT("B"&amp;ROW(B93)+COLUMN(D91)-2)</f>
        <v>Learjet, Challenger, Global</v>
      </c>
      <c r="E93" t="str">
        <f t="shared" ref="E93" ca="1" si="36">INDIRECT("B"&amp;ROW(C93)+COLUMN(E91)-2)</f>
        <v>India &amp; Nepal</v>
      </c>
      <c r="F93" t="str">
        <f ca="1">SUBSTITUTE(LOWER(INDIRECT("B"&amp;ROW(C93)))," ",".")&amp;"@aero.bombardier.com"</f>
        <v>elton.lima@aero.bombardier.com</v>
      </c>
      <c r="L93" t="str">
        <f>PROPER(TRIM(LEFT(B93,SEARCH(" ",B93))))</f>
        <v>Elton</v>
      </c>
      <c r="M93" t="str">
        <f>PROPER(TRIM(IF(LEN(B93)-LEN(SUBSTITUTE(B93," ",""))&gt;1,MID(B93,SEARCH(" ",B93)+1,LEN(B93)-LEN(L93)-SEARCH(" ",B93,LEN(L93))-1),"")))</f>
        <v/>
      </c>
      <c r="N93" t="str">
        <f>PROPER(TRIM(RIGHT(B93,LEN(B93)-SEARCH(" ",B93,LEN(L93)+LEN(M93)))))</f>
        <v>Lima</v>
      </c>
      <c r="O93" t="str">
        <f>TRIM(L93&amp;" "&amp;M93&amp;" "&amp;N93)</f>
        <v>Elton Lima</v>
      </c>
      <c r="P93" t="str">
        <f ca="1">C93</f>
        <v>Regional Sales Manager</v>
      </c>
      <c r="S93" t="str">
        <f ca="1">F93</f>
        <v>elton.lima@aero.bombardier.com</v>
      </c>
      <c r="T93" t="s">
        <v>318</v>
      </c>
    </row>
    <row r="94" spans="1:20" hidden="1" x14ac:dyDescent="0.25">
      <c r="A94">
        <v>3</v>
      </c>
      <c r="B94" t="s">
        <v>14</v>
      </c>
    </row>
    <row r="95" spans="1:20" hidden="1" x14ac:dyDescent="0.25">
      <c r="A95">
        <v>4</v>
      </c>
      <c r="B95" t="s">
        <v>3</v>
      </c>
    </row>
    <row r="96" spans="1:20" hidden="1" x14ac:dyDescent="0.25">
      <c r="A96">
        <v>5</v>
      </c>
      <c r="B96" t="s">
        <v>63</v>
      </c>
    </row>
    <row r="97" spans="1:20" hidden="1" x14ac:dyDescent="0.25">
      <c r="A97">
        <v>1</v>
      </c>
      <c r="B97" t="s">
        <v>64</v>
      </c>
    </row>
    <row r="98" spans="1:20" x14ac:dyDescent="0.25">
      <c r="A98">
        <v>2</v>
      </c>
      <c r="B98" t="s">
        <v>65</v>
      </c>
      <c r="C98" t="str">
        <f ca="1">INDIRECT("B"&amp;ROW(A98)+COLUMN(C96)-2)</f>
        <v>Field Service Representative (FSR)</v>
      </c>
      <c r="D98" t="str">
        <f t="shared" ref="D98" ca="1" si="37">INDIRECT("B"&amp;ROW(B98)+COLUMN(D96)-2)</f>
        <v>Learjet, Challenger, Global</v>
      </c>
      <c r="E98" t="str">
        <f t="shared" ref="E98" ca="1" si="38">INDIRECT("B"&amp;ROW(C98)+COLUMN(E96)-2)</f>
        <v>United Kingdom, Ireland</v>
      </c>
      <c r="F98" t="str">
        <f ca="1">SUBSTITUTE(LOWER(INDIRECT("B"&amp;ROW(C98)))," ",".")&amp;"@aero.bombardier.com"</f>
        <v>sarah.lintern@aero.bombardier.com</v>
      </c>
      <c r="L98" t="str">
        <f>PROPER(TRIM(LEFT(B98,SEARCH(" ",B98))))</f>
        <v>Sarah</v>
      </c>
      <c r="M98" t="str">
        <f>PROPER(TRIM(IF(LEN(B98)-LEN(SUBSTITUTE(B98," ",""))&gt;1,MID(B98,SEARCH(" ",B98)+1,LEN(B98)-LEN(L98)-SEARCH(" ",B98,LEN(L98))-1),"")))</f>
        <v/>
      </c>
      <c r="N98" t="str">
        <f>PROPER(TRIM(RIGHT(B98,LEN(B98)-SEARCH(" ",B98,LEN(L98)+LEN(M98)))))</f>
        <v>Lintern</v>
      </c>
      <c r="O98" t="str">
        <f>TRIM(L98&amp;" "&amp;M98&amp;" "&amp;N98)</f>
        <v>Sarah Lintern</v>
      </c>
      <c r="P98" t="str">
        <f ca="1">C98</f>
        <v>Field Service Representative (FSR)</v>
      </c>
      <c r="S98" t="str">
        <f ca="1">F98</f>
        <v>sarah.lintern@aero.bombardier.com</v>
      </c>
      <c r="T98" t="s">
        <v>318</v>
      </c>
    </row>
    <row r="99" spans="1:20" hidden="1" x14ac:dyDescent="0.25">
      <c r="A99">
        <v>3</v>
      </c>
      <c r="B99" t="s">
        <v>2</v>
      </c>
    </row>
    <row r="100" spans="1:20" hidden="1" x14ac:dyDescent="0.25">
      <c r="A100">
        <v>4</v>
      </c>
      <c r="B100" t="s">
        <v>3</v>
      </c>
    </row>
    <row r="101" spans="1:20" hidden="1" x14ac:dyDescent="0.25">
      <c r="A101">
        <v>5</v>
      </c>
      <c r="B101" t="s">
        <v>66</v>
      </c>
    </row>
    <row r="102" spans="1:20" hidden="1" x14ac:dyDescent="0.25">
      <c r="A102">
        <v>1</v>
      </c>
      <c r="B102" t="s">
        <v>67</v>
      </c>
    </row>
    <row r="103" spans="1:20" x14ac:dyDescent="0.25">
      <c r="A103">
        <v>2</v>
      </c>
      <c r="B103" t="s">
        <v>68</v>
      </c>
      <c r="C103" t="str">
        <f ca="1">INDIRECT("B"&amp;ROW(A103)+COLUMN(C101)-2)</f>
        <v>Regional Sales Manager</v>
      </c>
      <c r="D103" t="str">
        <f t="shared" ref="D103" ca="1" si="39">INDIRECT("B"&amp;ROW(B103)+COLUMN(D101)-2)</f>
        <v>Learjet, Challenger, Global</v>
      </c>
      <c r="E103" t="str">
        <f t="shared" ref="E103" ca="1" si="40">INDIRECT("B"&amp;ROW(C103)+COLUMN(E101)-2)</f>
        <v>United States - IL, IN, MI</v>
      </c>
      <c r="F103" t="str">
        <f ca="1">SUBSTITUTE(LOWER(INDIRECT("B"&amp;ROW(C103)))," ",".")&amp;"@aero.bombardier.com"</f>
        <v>justin.manker@aero.bombardier.com</v>
      </c>
      <c r="L103" t="str">
        <f>PROPER(TRIM(LEFT(B103,SEARCH(" ",B103))))</f>
        <v>Justin</v>
      </c>
      <c r="M103" t="str">
        <f>PROPER(TRIM(IF(LEN(B103)-LEN(SUBSTITUTE(B103," ",""))&gt;1,MID(B103,SEARCH(" ",B103)+1,LEN(B103)-LEN(L103)-SEARCH(" ",B103,LEN(L103))-1),"")))</f>
        <v/>
      </c>
      <c r="N103" t="str">
        <f>PROPER(TRIM(RIGHT(B103,LEN(B103)-SEARCH(" ",B103,LEN(L103)+LEN(M103)))))</f>
        <v>Manker</v>
      </c>
      <c r="O103" t="str">
        <f>TRIM(L103&amp;" "&amp;M103&amp;" "&amp;N103)</f>
        <v>Justin Manker</v>
      </c>
      <c r="P103" t="str">
        <f ca="1">C103</f>
        <v>Regional Sales Manager</v>
      </c>
      <c r="S103" t="str">
        <f ca="1">F103</f>
        <v>justin.manker@aero.bombardier.com</v>
      </c>
      <c r="T103" t="s">
        <v>318</v>
      </c>
    </row>
    <row r="104" spans="1:20" hidden="1" x14ac:dyDescent="0.25">
      <c r="A104">
        <v>3</v>
      </c>
      <c r="B104" t="s">
        <v>14</v>
      </c>
    </row>
    <row r="105" spans="1:20" hidden="1" x14ac:dyDescent="0.25">
      <c r="A105">
        <v>4</v>
      </c>
      <c r="B105" t="s">
        <v>3</v>
      </c>
    </row>
    <row r="106" spans="1:20" hidden="1" x14ac:dyDescent="0.25">
      <c r="A106">
        <v>5</v>
      </c>
      <c r="B106" t="s">
        <v>69</v>
      </c>
    </row>
    <row r="107" spans="1:20" hidden="1" x14ac:dyDescent="0.25">
      <c r="A107">
        <v>1</v>
      </c>
      <c r="B107" t="s">
        <v>70</v>
      </c>
    </row>
    <row r="108" spans="1:20" x14ac:dyDescent="0.25">
      <c r="A108">
        <v>2</v>
      </c>
      <c r="B108" t="s">
        <v>71</v>
      </c>
      <c r="C108" t="str">
        <f ca="1">INDIRECT("B"&amp;ROW(A108)+COLUMN(C106)-2)</f>
        <v>Field Service Representative (FSR)</v>
      </c>
      <c r="D108" t="str">
        <f t="shared" ref="D108" ca="1" si="41">INDIRECT("B"&amp;ROW(B108)+COLUMN(D106)-2)</f>
        <v>Learjet, Challenger, Global</v>
      </c>
      <c r="E108" t="str">
        <f t="shared" ref="E108" ca="1" si="42">INDIRECT("B"&amp;ROW(C108)+COLUMN(E106)-2)</f>
        <v>Africa</v>
      </c>
      <c r="F108" t="str">
        <f ca="1">SUBSTITUTE(LOWER(INDIRECT("B"&amp;ROW(C108)))," ",".")&amp;"@aero.bombardier.com"</f>
        <v>richard.manthe@aero.bombardier.com</v>
      </c>
      <c r="L108" t="str">
        <f>PROPER(TRIM(LEFT(B108,SEARCH(" ",B108))))</f>
        <v>Richard</v>
      </c>
      <c r="M108" t="str">
        <f>PROPER(TRIM(IF(LEN(B108)-LEN(SUBSTITUTE(B108," ",""))&gt;1,MID(B108,SEARCH(" ",B108)+1,LEN(B108)-LEN(L108)-SEARCH(" ",B108,LEN(L108))-1),"")))</f>
        <v/>
      </c>
      <c r="N108" t="str">
        <f>PROPER(TRIM(RIGHT(B108,LEN(B108)-SEARCH(" ",B108,LEN(L108)+LEN(M108)))))</f>
        <v>Manthe</v>
      </c>
      <c r="O108" t="str">
        <f>TRIM(L108&amp;" "&amp;M108&amp;" "&amp;N108)</f>
        <v>Richard Manthe</v>
      </c>
      <c r="P108" t="str">
        <f ca="1">C108</f>
        <v>Field Service Representative (FSR)</v>
      </c>
      <c r="S108" t="str">
        <f ca="1">F108</f>
        <v>richard.manthe@aero.bombardier.com</v>
      </c>
      <c r="T108" t="s">
        <v>318</v>
      </c>
    </row>
    <row r="109" spans="1:20" hidden="1" x14ac:dyDescent="0.25">
      <c r="A109">
        <v>3</v>
      </c>
      <c r="B109" t="s">
        <v>2</v>
      </c>
    </row>
    <row r="110" spans="1:20" hidden="1" x14ac:dyDescent="0.25">
      <c r="A110">
        <v>4</v>
      </c>
      <c r="B110" t="s">
        <v>3</v>
      </c>
    </row>
    <row r="111" spans="1:20" hidden="1" x14ac:dyDescent="0.25">
      <c r="A111">
        <v>5</v>
      </c>
      <c r="B111" t="s">
        <v>72</v>
      </c>
    </row>
    <row r="112" spans="1:20" hidden="1" x14ac:dyDescent="0.25">
      <c r="A112">
        <v>1</v>
      </c>
      <c r="B112" t="s">
        <v>73</v>
      </c>
    </row>
    <row r="113" spans="1:20" x14ac:dyDescent="0.25">
      <c r="A113">
        <v>2</v>
      </c>
      <c r="B113" t="s">
        <v>74</v>
      </c>
      <c r="C113" t="str">
        <f ca="1">INDIRECT("B"&amp;ROW(A113)+COLUMN(C111)-2)</f>
        <v>Regional Sales Manager</v>
      </c>
      <c r="D113" t="str">
        <f t="shared" ref="D113" ca="1" si="43">INDIRECT("B"&amp;ROW(B113)+COLUMN(D111)-2)</f>
        <v>Learjet, Challenger, Global</v>
      </c>
      <c r="E113" t="str">
        <f t="shared" ref="E113" ca="1" si="44">INDIRECT("B"&amp;ROW(C113)+COLUMN(E111)-2)</f>
        <v>United States - CA, HI</v>
      </c>
      <c r="F113" t="str">
        <f ca="1">SUBSTITUTE(LOWER(INDIRECT("B"&amp;ROW(C113)))," ",".")&amp;"@aero.bombardier.com"</f>
        <v>kris.mccann@aero.bombardier.com</v>
      </c>
      <c r="L113" t="str">
        <f>PROPER(TRIM(LEFT(B113,SEARCH(" ",B113))))</f>
        <v>Kris</v>
      </c>
      <c r="M113" t="str">
        <f>PROPER(TRIM(IF(LEN(B113)-LEN(SUBSTITUTE(B113," ",""))&gt;1,MID(B113,SEARCH(" ",B113)+1,LEN(B113)-LEN(L113)-SEARCH(" ",B113,LEN(L113))-1),"")))</f>
        <v/>
      </c>
      <c r="N113" t="str">
        <f>PROPER(TRIM(RIGHT(B113,LEN(B113)-SEARCH(" ",B113,LEN(L113)+LEN(M113)))))</f>
        <v>Mccann</v>
      </c>
      <c r="O113" t="str">
        <f>TRIM(L113&amp;" "&amp;M113&amp;" "&amp;N113)</f>
        <v>Kris Mccann</v>
      </c>
      <c r="P113" t="str">
        <f ca="1">C113</f>
        <v>Regional Sales Manager</v>
      </c>
      <c r="S113" t="str">
        <f ca="1">F113</f>
        <v>kris.mccann@aero.bombardier.com</v>
      </c>
      <c r="T113" t="s">
        <v>318</v>
      </c>
    </row>
    <row r="114" spans="1:20" hidden="1" x14ac:dyDescent="0.25">
      <c r="A114">
        <v>3</v>
      </c>
      <c r="B114" t="s">
        <v>14</v>
      </c>
    </row>
    <row r="115" spans="1:20" hidden="1" x14ac:dyDescent="0.25">
      <c r="A115">
        <v>4</v>
      </c>
      <c r="B115" t="s">
        <v>3</v>
      </c>
    </row>
    <row r="116" spans="1:20" hidden="1" x14ac:dyDescent="0.25">
      <c r="A116">
        <v>5</v>
      </c>
      <c r="B116" t="s">
        <v>75</v>
      </c>
    </row>
    <row r="117" spans="1:20" hidden="1" x14ac:dyDescent="0.25">
      <c r="A117">
        <v>1</v>
      </c>
      <c r="B117" t="s">
        <v>76</v>
      </c>
    </row>
    <row r="118" spans="1:20" x14ac:dyDescent="0.25">
      <c r="A118">
        <v>2</v>
      </c>
      <c r="B118" t="s">
        <v>77</v>
      </c>
      <c r="C118" t="str">
        <f ca="1">INDIRECT("B"&amp;ROW(A118)+COLUMN(C116)-2)</f>
        <v>Field Service Representative (FSR)</v>
      </c>
      <c r="D118" t="str">
        <f t="shared" ref="D118" ca="1" si="45">INDIRECT("B"&amp;ROW(B118)+COLUMN(D116)-2)</f>
        <v>Learjet, Challenger, Global</v>
      </c>
      <c r="E118" t="str">
        <f t="shared" ref="E118" ca="1" si="46">INDIRECT("B"&amp;ROW(C118)+COLUMN(E116)-2)</f>
        <v>United States - OH, PA, NC, WV</v>
      </c>
      <c r="F118" t="str">
        <f ca="1">SUBSTITUTE(LOWER(INDIRECT("B"&amp;ROW(C118)))," ",".")&amp;"@aero.bombardier.com"</f>
        <v>matthew.mccauley@aero.bombardier.com</v>
      </c>
      <c r="L118" t="str">
        <f>PROPER(TRIM(LEFT(B118,SEARCH(" ",B118))))</f>
        <v>Matthew</v>
      </c>
      <c r="M118" t="str">
        <f>PROPER(TRIM(IF(LEN(B118)-LEN(SUBSTITUTE(B118," ",""))&gt;1,MID(B118,SEARCH(" ",B118)+1,LEN(B118)-LEN(L118)-SEARCH(" ",B118,LEN(L118))-1),"")))</f>
        <v/>
      </c>
      <c r="N118" t="str">
        <f>PROPER(TRIM(RIGHT(B118,LEN(B118)-SEARCH(" ",B118,LEN(L118)+LEN(M118)))))</f>
        <v>Mccauley</v>
      </c>
      <c r="O118" t="str">
        <f>TRIM(L118&amp;" "&amp;M118&amp;" "&amp;N118)</f>
        <v>Matthew Mccauley</v>
      </c>
      <c r="P118" t="str">
        <f ca="1">C118</f>
        <v>Field Service Representative (FSR)</v>
      </c>
      <c r="S118" t="str">
        <f ca="1">F118</f>
        <v>matthew.mccauley@aero.bombardier.com</v>
      </c>
      <c r="T118" t="s">
        <v>318</v>
      </c>
    </row>
    <row r="119" spans="1:20" hidden="1" x14ac:dyDescent="0.25">
      <c r="A119">
        <v>3</v>
      </c>
      <c r="B119" t="s">
        <v>2</v>
      </c>
    </row>
    <row r="120" spans="1:20" hidden="1" x14ac:dyDescent="0.25">
      <c r="A120">
        <v>4</v>
      </c>
      <c r="B120" t="s">
        <v>3</v>
      </c>
    </row>
    <row r="121" spans="1:20" hidden="1" x14ac:dyDescent="0.25">
      <c r="A121">
        <v>5</v>
      </c>
      <c r="B121" t="s">
        <v>78</v>
      </c>
    </row>
    <row r="122" spans="1:20" hidden="1" x14ac:dyDescent="0.25">
      <c r="A122">
        <v>1</v>
      </c>
      <c r="B122" t="s">
        <v>79</v>
      </c>
    </row>
    <row r="123" spans="1:20" x14ac:dyDescent="0.25">
      <c r="A123">
        <v>2</v>
      </c>
      <c r="B123" t="s">
        <v>80</v>
      </c>
      <c r="C123" t="str">
        <f ca="1">INDIRECT("B"&amp;ROW(A123)+COLUMN(C121)-2)</f>
        <v>Regional Sales Manager</v>
      </c>
      <c r="D123" t="str">
        <f t="shared" ref="D123" ca="1" si="47">INDIRECT("B"&amp;ROW(B123)+COLUMN(D121)-2)</f>
        <v>Learjet, Challenger, Global</v>
      </c>
      <c r="E123" t="str">
        <f t="shared" ref="E123" ca="1" si="48">INDIRECT("B"&amp;ROW(C123)+COLUMN(E121)-2)</f>
        <v>Northwestern US, Missouri &amp; Canada - British Columbia</v>
      </c>
      <c r="F123" t="str">
        <f ca="1">SUBSTITUTE(LOWER(INDIRECT("B"&amp;ROW(C123)))," ",".")&amp;"@aero.bombardier.com"</f>
        <v>jason.mcnalley@aero.bombardier.com</v>
      </c>
      <c r="L123" t="str">
        <f>PROPER(TRIM(LEFT(B123,SEARCH(" ",B123))))</f>
        <v>Jason</v>
      </c>
      <c r="M123" t="str">
        <f>PROPER(TRIM(IF(LEN(B123)-LEN(SUBSTITUTE(B123," ",""))&gt;1,MID(B123,SEARCH(" ",B123)+1,LEN(B123)-LEN(L123)-SEARCH(" ",B123,LEN(L123))-1),"")))</f>
        <v/>
      </c>
      <c r="N123" t="str">
        <f>PROPER(TRIM(RIGHT(B123,LEN(B123)-SEARCH(" ",B123,LEN(L123)+LEN(M123)))))</f>
        <v>Mcnalley</v>
      </c>
      <c r="O123" t="str">
        <f>TRIM(L123&amp;" "&amp;M123&amp;" "&amp;N123)</f>
        <v>Jason Mcnalley</v>
      </c>
      <c r="P123" t="str">
        <f ca="1">C123</f>
        <v>Regional Sales Manager</v>
      </c>
      <c r="S123" t="str">
        <f ca="1">F123</f>
        <v>jason.mcnalley@aero.bombardier.com</v>
      </c>
      <c r="T123" t="s">
        <v>318</v>
      </c>
    </row>
    <row r="124" spans="1:20" hidden="1" x14ac:dyDescent="0.25">
      <c r="A124">
        <v>3</v>
      </c>
      <c r="B124" t="s">
        <v>14</v>
      </c>
    </row>
    <row r="125" spans="1:20" hidden="1" x14ac:dyDescent="0.25">
      <c r="A125">
        <v>4</v>
      </c>
      <c r="B125" t="s">
        <v>3</v>
      </c>
    </row>
    <row r="126" spans="1:20" hidden="1" x14ac:dyDescent="0.25">
      <c r="A126">
        <v>5</v>
      </c>
      <c r="B126" t="s">
        <v>81</v>
      </c>
    </row>
    <row r="127" spans="1:20" hidden="1" x14ac:dyDescent="0.25">
      <c r="A127">
        <v>1</v>
      </c>
      <c r="B127" t="s">
        <v>82</v>
      </c>
    </row>
    <row r="128" spans="1:20" x14ac:dyDescent="0.25">
      <c r="A128">
        <v>2</v>
      </c>
      <c r="B128" t="s">
        <v>83</v>
      </c>
      <c r="C128" t="str">
        <f ca="1">INDIRECT("B"&amp;ROW(A128)+COLUMN(C126)-2)</f>
        <v>Field Service Representative (FSR)</v>
      </c>
      <c r="D128" t="str">
        <f t="shared" ref="D128" ca="1" si="49">INDIRECT("B"&amp;ROW(B128)+COLUMN(D126)-2)</f>
        <v>Learjet, Challenger, Global</v>
      </c>
      <c r="E128" t="str">
        <f t="shared" ref="E128" ca="1" si="50">INDIRECT("B"&amp;ROW(C128)+COLUMN(E126)-2)</f>
        <v>United States - AZ, CA, NV</v>
      </c>
      <c r="F128" t="str">
        <f ca="1">SUBSTITUTE(LOWER(INDIRECT("B"&amp;ROW(C128)))," ",".")&amp;"@aero.bombardier.com"</f>
        <v>donald.milliken@aero.bombardier.com</v>
      </c>
      <c r="L128" t="str">
        <f>PROPER(TRIM(LEFT(B128,SEARCH(" ",B128))))</f>
        <v>Donald</v>
      </c>
      <c r="M128" t="str">
        <f>PROPER(TRIM(IF(LEN(B128)-LEN(SUBSTITUTE(B128," ",""))&gt;1,MID(B128,SEARCH(" ",B128)+1,LEN(B128)-LEN(L128)-SEARCH(" ",B128,LEN(L128))-1),"")))</f>
        <v/>
      </c>
      <c r="N128" t="str">
        <f>PROPER(TRIM(RIGHT(B128,LEN(B128)-SEARCH(" ",B128,LEN(L128)+LEN(M128)))))</f>
        <v>Milliken</v>
      </c>
      <c r="O128" t="str">
        <f>TRIM(L128&amp;" "&amp;M128&amp;" "&amp;N128)</f>
        <v>Donald Milliken</v>
      </c>
      <c r="P128" t="str">
        <f ca="1">C128</f>
        <v>Field Service Representative (FSR)</v>
      </c>
      <c r="S128" t="str">
        <f ca="1">F128</f>
        <v>donald.milliken@aero.bombardier.com</v>
      </c>
      <c r="T128" t="s">
        <v>318</v>
      </c>
    </row>
    <row r="129" spans="1:20" hidden="1" x14ac:dyDescent="0.25">
      <c r="A129">
        <v>3</v>
      </c>
      <c r="B129" t="s">
        <v>2</v>
      </c>
    </row>
    <row r="130" spans="1:20" hidden="1" x14ac:dyDescent="0.25">
      <c r="A130">
        <v>4</v>
      </c>
      <c r="B130" t="s">
        <v>3</v>
      </c>
    </row>
    <row r="131" spans="1:20" hidden="1" x14ac:dyDescent="0.25">
      <c r="A131">
        <v>5</v>
      </c>
      <c r="B131" t="s">
        <v>84</v>
      </c>
    </row>
    <row r="132" spans="1:20" hidden="1" x14ac:dyDescent="0.25">
      <c r="A132">
        <v>1</v>
      </c>
      <c r="B132" t="s">
        <v>85</v>
      </c>
    </row>
    <row r="133" spans="1:20" x14ac:dyDescent="0.25">
      <c r="A133">
        <v>2</v>
      </c>
      <c r="B133" t="s">
        <v>86</v>
      </c>
      <c r="C133" t="str">
        <f ca="1">INDIRECT("B"&amp;ROW(A133)+COLUMN(C131)-2)</f>
        <v>Regional Sales Manager</v>
      </c>
      <c r="D133" t="str">
        <f t="shared" ref="D133" ca="1" si="51">INDIRECT("B"&amp;ROW(B133)+COLUMN(D131)-2)</f>
        <v>Learjet, Challenger, Global</v>
      </c>
      <c r="E133" t="str">
        <f t="shared" ref="E133" ca="1" si="52">INDIRECT("B"&amp;ROW(C133)+COLUMN(E131)-2)</f>
        <v>South America &amp; Caribbean islands</v>
      </c>
      <c r="F133" t="str">
        <f ca="1">SUBSTITUTE(LOWER(INDIRECT("B"&amp;ROW(C133)))," ",".")&amp;"@aero.bombardier.com"</f>
        <v>camilo.munevar@aero.bombardier.com</v>
      </c>
      <c r="L133" t="str">
        <f>PROPER(TRIM(LEFT(B133,SEARCH(" ",B133))))</f>
        <v>Camilo</v>
      </c>
      <c r="M133" t="str">
        <f>PROPER(TRIM(IF(LEN(B133)-LEN(SUBSTITUTE(B133," ",""))&gt;1,MID(B133,SEARCH(" ",B133)+1,LEN(B133)-LEN(L133)-SEARCH(" ",B133,LEN(L133))-1),"")))</f>
        <v/>
      </c>
      <c r="N133" t="str">
        <f>PROPER(TRIM(RIGHT(B133,LEN(B133)-SEARCH(" ",B133,LEN(L133)+LEN(M133)))))</f>
        <v>Munevar</v>
      </c>
      <c r="O133" t="str">
        <f>TRIM(L133&amp;" "&amp;M133&amp;" "&amp;N133)</f>
        <v>Camilo Munevar</v>
      </c>
      <c r="P133" t="str">
        <f ca="1">C133</f>
        <v>Regional Sales Manager</v>
      </c>
      <c r="S133" t="str">
        <f ca="1">F133</f>
        <v>camilo.munevar@aero.bombardier.com</v>
      </c>
      <c r="T133" t="s">
        <v>318</v>
      </c>
    </row>
    <row r="134" spans="1:20" hidden="1" x14ac:dyDescent="0.25">
      <c r="A134">
        <v>3</v>
      </c>
      <c r="B134" t="s">
        <v>14</v>
      </c>
    </row>
    <row r="135" spans="1:20" hidden="1" x14ac:dyDescent="0.25">
      <c r="A135">
        <v>4</v>
      </c>
      <c r="B135" t="s">
        <v>3</v>
      </c>
    </row>
    <row r="136" spans="1:20" hidden="1" x14ac:dyDescent="0.25">
      <c r="A136">
        <v>5</v>
      </c>
      <c r="B136" t="s">
        <v>87</v>
      </c>
    </row>
    <row r="137" spans="1:20" hidden="1" x14ac:dyDescent="0.25">
      <c r="A137">
        <v>1</v>
      </c>
      <c r="B137" t="s">
        <v>88</v>
      </c>
    </row>
    <row r="138" spans="1:20" x14ac:dyDescent="0.25">
      <c r="A138">
        <v>2</v>
      </c>
      <c r="B138" t="s">
        <v>89</v>
      </c>
      <c r="C138" t="str">
        <f ca="1">INDIRECT("B"&amp;ROW(A138)+COLUMN(C136)-2)</f>
        <v>Account Manager - Facilities and fleet only</v>
      </c>
      <c r="D138" t="str">
        <f t="shared" ref="D138" ca="1" si="53">INDIRECT("B"&amp;ROW(B138)+COLUMN(D136)-2)</f>
        <v>Learjet, Challenger, Global</v>
      </c>
      <c r="E138" t="str">
        <f t="shared" ref="E138" ca="1" si="54">INDIRECT("B"&amp;ROW(C138)+COLUMN(E136)-2)</f>
        <v>United States - IL, MO</v>
      </c>
      <c r="F138" t="str">
        <f ca="1">SUBSTITUTE(LOWER(INDIRECT("B"&amp;ROW(C138)))," ",".")&amp;"@aero.bombardier.com"</f>
        <v>clancy.murphy@aero.bombardier.com</v>
      </c>
      <c r="L138" t="str">
        <f>PROPER(TRIM(LEFT(B138,SEARCH(" ",B138))))</f>
        <v>Clancy</v>
      </c>
      <c r="M138" t="str">
        <f>PROPER(TRIM(IF(LEN(B138)-LEN(SUBSTITUTE(B138," ",""))&gt;1,MID(B138,SEARCH(" ",B138)+1,LEN(B138)-LEN(L138)-SEARCH(" ",B138,LEN(L138))-1),"")))</f>
        <v/>
      </c>
      <c r="N138" t="str">
        <f>PROPER(TRIM(RIGHT(B138,LEN(B138)-SEARCH(" ",B138,LEN(L138)+LEN(M138)))))</f>
        <v>Murphy</v>
      </c>
      <c r="O138" t="str">
        <f>TRIM(L138&amp;" "&amp;M138&amp;" "&amp;N138)</f>
        <v>Clancy Murphy</v>
      </c>
      <c r="P138" t="str">
        <f ca="1">C138</f>
        <v>Account Manager - Facilities and fleet only</v>
      </c>
      <c r="S138" t="str">
        <f ca="1">F138</f>
        <v>clancy.murphy@aero.bombardier.com</v>
      </c>
      <c r="T138" t="s">
        <v>318</v>
      </c>
    </row>
    <row r="139" spans="1:20" hidden="1" x14ac:dyDescent="0.25">
      <c r="A139">
        <v>3</v>
      </c>
      <c r="B139" t="s">
        <v>18</v>
      </c>
    </row>
    <row r="140" spans="1:20" hidden="1" x14ac:dyDescent="0.25">
      <c r="A140">
        <v>4</v>
      </c>
      <c r="B140" t="s">
        <v>3</v>
      </c>
    </row>
    <row r="141" spans="1:20" hidden="1" x14ac:dyDescent="0.25">
      <c r="A141">
        <v>5</v>
      </c>
      <c r="B141" t="s">
        <v>90</v>
      </c>
    </row>
    <row r="142" spans="1:20" hidden="1" x14ac:dyDescent="0.25">
      <c r="A142">
        <v>1</v>
      </c>
      <c r="B142" t="s">
        <v>91</v>
      </c>
    </row>
    <row r="143" spans="1:20" x14ac:dyDescent="0.25">
      <c r="A143">
        <v>2</v>
      </c>
      <c r="B143" t="s">
        <v>92</v>
      </c>
      <c r="C143" t="str">
        <f ca="1">INDIRECT("B"&amp;ROW(A143)+COLUMN(C141)-2)</f>
        <v>Field Service Representative (FSR)</v>
      </c>
      <c r="D143" t="str">
        <f t="shared" ref="D143" ca="1" si="55">INDIRECT("B"&amp;ROW(B143)+COLUMN(D141)-2)</f>
        <v>Learjet, Challenger, Global</v>
      </c>
      <c r="E143" t="str">
        <f t="shared" ref="E143" ca="1" si="56">INDIRECT("B"&amp;ROW(C143)+COLUMN(E141)-2)</f>
        <v>India</v>
      </c>
      <c r="F143" t="str">
        <f ca="1">SUBSTITUTE(LOWER(INDIRECT("B"&amp;ROW(C143)))," ",".")&amp;"@aero.bombardier.com"</f>
        <v>luxmi.negi@aero.bombardier.com</v>
      </c>
      <c r="L143" t="str">
        <f>PROPER(TRIM(LEFT(B143,SEARCH(" ",B143))))</f>
        <v>Luxmi</v>
      </c>
      <c r="M143" t="str">
        <f>PROPER(TRIM(IF(LEN(B143)-LEN(SUBSTITUTE(B143," ",""))&gt;1,MID(B143,SEARCH(" ",B143)+1,LEN(B143)-LEN(L143)-SEARCH(" ",B143,LEN(L143))-1),"")))</f>
        <v/>
      </c>
      <c r="N143" t="str">
        <f>PROPER(TRIM(RIGHT(B143,LEN(B143)-SEARCH(" ",B143,LEN(L143)+LEN(M143)))))</f>
        <v>Negi</v>
      </c>
      <c r="O143" t="str">
        <f>TRIM(L143&amp;" "&amp;M143&amp;" "&amp;N143)</f>
        <v>Luxmi Negi</v>
      </c>
      <c r="P143" t="str">
        <f ca="1">C143</f>
        <v>Field Service Representative (FSR)</v>
      </c>
      <c r="S143" t="str">
        <f ca="1">F143</f>
        <v>luxmi.negi@aero.bombardier.com</v>
      </c>
      <c r="T143" t="s">
        <v>318</v>
      </c>
    </row>
    <row r="144" spans="1:20" hidden="1" x14ac:dyDescent="0.25">
      <c r="A144">
        <v>3</v>
      </c>
      <c r="B144" t="s">
        <v>2</v>
      </c>
    </row>
    <row r="145" spans="1:20" hidden="1" x14ac:dyDescent="0.25">
      <c r="A145">
        <v>4</v>
      </c>
      <c r="B145" t="s">
        <v>3</v>
      </c>
    </row>
    <row r="146" spans="1:20" hidden="1" x14ac:dyDescent="0.25">
      <c r="A146">
        <v>5</v>
      </c>
      <c r="B146" t="s">
        <v>93</v>
      </c>
    </row>
    <row r="147" spans="1:20" hidden="1" x14ac:dyDescent="0.25">
      <c r="A147">
        <v>1</v>
      </c>
      <c r="B147" t="s">
        <v>94</v>
      </c>
    </row>
    <row r="148" spans="1:20" x14ac:dyDescent="0.25">
      <c r="A148">
        <v>2</v>
      </c>
      <c r="B148" t="s">
        <v>95</v>
      </c>
      <c r="C148" t="str">
        <f ca="1">INDIRECT("B"&amp;ROW(A148)+COLUMN(C146)-2)</f>
        <v>Field Service Representative (FSR)</v>
      </c>
      <c r="D148" t="str">
        <f t="shared" ref="D148" ca="1" si="57">INDIRECT("B"&amp;ROW(B148)+COLUMN(D146)-2)</f>
        <v>Learjet, Challenger, Global</v>
      </c>
      <c r="E148" t="str">
        <f t="shared" ref="E148" ca="1" si="58">INDIRECT("B"&amp;ROW(C148)+COLUMN(E146)-2)</f>
        <v>Denmark, Estonia, Finland, Germany, Latvia, Lithuania, Norway, Sweden</v>
      </c>
      <c r="F148" t="str">
        <f ca="1">SUBSTITUTE(LOWER(INDIRECT("B"&amp;ROW(C148)))," ",".")&amp;"@aero.bombardier.com"</f>
        <v>ruediger.nerz@aero.bombardier.com</v>
      </c>
      <c r="L148" t="str">
        <f>PROPER(TRIM(LEFT(B148,SEARCH(" ",B148))))</f>
        <v>Ruediger</v>
      </c>
      <c r="M148" t="str">
        <f>PROPER(TRIM(IF(LEN(B148)-LEN(SUBSTITUTE(B148," ",""))&gt;1,MID(B148,SEARCH(" ",B148)+1,LEN(B148)-LEN(L148)-SEARCH(" ",B148,LEN(L148))-1),"")))</f>
        <v/>
      </c>
      <c r="N148" t="str">
        <f>PROPER(TRIM(RIGHT(B148,LEN(B148)-SEARCH(" ",B148,LEN(L148)+LEN(M148)))))</f>
        <v>Nerz</v>
      </c>
      <c r="O148" t="str">
        <f>TRIM(L148&amp;" "&amp;M148&amp;" "&amp;N148)</f>
        <v>Ruediger Nerz</v>
      </c>
      <c r="P148" t="str">
        <f ca="1">C148</f>
        <v>Field Service Representative (FSR)</v>
      </c>
      <c r="S148" t="str">
        <f ca="1">F148</f>
        <v>ruediger.nerz@aero.bombardier.com</v>
      </c>
      <c r="T148" t="s">
        <v>318</v>
      </c>
    </row>
    <row r="149" spans="1:20" hidden="1" x14ac:dyDescent="0.25">
      <c r="A149">
        <v>3</v>
      </c>
      <c r="B149" t="s">
        <v>2</v>
      </c>
    </row>
    <row r="150" spans="1:20" hidden="1" x14ac:dyDescent="0.25">
      <c r="A150">
        <v>4</v>
      </c>
      <c r="B150" t="s">
        <v>3</v>
      </c>
    </row>
    <row r="151" spans="1:20" hidden="1" x14ac:dyDescent="0.25">
      <c r="A151">
        <v>5</v>
      </c>
      <c r="B151" t="s">
        <v>96</v>
      </c>
    </row>
    <row r="152" spans="1:20" hidden="1" x14ac:dyDescent="0.25">
      <c r="A152">
        <v>1</v>
      </c>
      <c r="B152" t="s">
        <v>97</v>
      </c>
    </row>
    <row r="153" spans="1:20" x14ac:dyDescent="0.25">
      <c r="A153">
        <v>2</v>
      </c>
      <c r="B153" t="s">
        <v>98</v>
      </c>
      <c r="C153" t="str">
        <f ca="1">INDIRECT("B"&amp;ROW(A153)+COLUMN(C151)-2)</f>
        <v>Field Service Representative (FSR)</v>
      </c>
      <c r="D153" t="str">
        <f t="shared" ref="D153" ca="1" si="59">INDIRECT("B"&amp;ROW(B153)+COLUMN(D151)-2)</f>
        <v>Learjet, Challenger, Global</v>
      </c>
      <c r="E153" t="str">
        <f t="shared" ref="E153" ca="1" si="60">INDIRECT("B"&amp;ROW(C153)+COLUMN(E151)-2)</f>
        <v>Spain, Switzerland, Netherlands, Belgium, Luxembourg, France</v>
      </c>
      <c r="F153" t="str">
        <f ca="1">SUBSTITUTE(LOWER(INDIRECT("B"&amp;ROW(C153)))," ",".")&amp;"@aero.bombardier.com"</f>
        <v>sebastien.pfeffer@aero.bombardier.com</v>
      </c>
      <c r="L153" t="str">
        <f>PROPER(TRIM(LEFT(B153,SEARCH(" ",B153))))</f>
        <v>Sebastien</v>
      </c>
      <c r="M153" t="str">
        <f>PROPER(TRIM(IF(LEN(B153)-LEN(SUBSTITUTE(B153," ",""))&gt;1,MID(B153,SEARCH(" ",B153)+1,LEN(B153)-LEN(L153)-SEARCH(" ",B153,LEN(L153))-1),"")))</f>
        <v/>
      </c>
      <c r="N153" t="str">
        <f>PROPER(TRIM(RIGHT(B153,LEN(B153)-SEARCH(" ",B153,LEN(L153)+LEN(M153)))))</f>
        <v>Pfeffer</v>
      </c>
      <c r="O153" t="str">
        <f>TRIM(L153&amp;" "&amp;M153&amp;" "&amp;N153)</f>
        <v>Sebastien Pfeffer</v>
      </c>
      <c r="P153" t="str">
        <f ca="1">C153</f>
        <v>Field Service Representative (FSR)</v>
      </c>
      <c r="S153" t="str">
        <f ca="1">F153</f>
        <v>sebastien.pfeffer@aero.bombardier.com</v>
      </c>
      <c r="T153" t="s">
        <v>318</v>
      </c>
    </row>
    <row r="154" spans="1:20" hidden="1" x14ac:dyDescent="0.25">
      <c r="A154">
        <v>3</v>
      </c>
      <c r="B154" t="s">
        <v>2</v>
      </c>
    </row>
    <row r="155" spans="1:20" hidden="1" x14ac:dyDescent="0.25">
      <c r="A155">
        <v>4</v>
      </c>
      <c r="B155" t="s">
        <v>3</v>
      </c>
    </row>
    <row r="156" spans="1:20" hidden="1" x14ac:dyDescent="0.25">
      <c r="A156">
        <v>5</v>
      </c>
      <c r="B156" t="s">
        <v>99</v>
      </c>
    </row>
    <row r="157" spans="1:20" hidden="1" x14ac:dyDescent="0.25">
      <c r="A157">
        <v>1</v>
      </c>
      <c r="B157" t="s">
        <v>100</v>
      </c>
    </row>
    <row r="158" spans="1:20" x14ac:dyDescent="0.25">
      <c r="A158">
        <v>2</v>
      </c>
      <c r="B158" t="s">
        <v>101</v>
      </c>
      <c r="C158" t="str">
        <f ca="1">INDIRECT("B"&amp;ROW(A158)+COLUMN(C156)-2)</f>
        <v>Account Manager - Facilities and fleet only</v>
      </c>
      <c r="D158" t="str">
        <f t="shared" ref="D158" ca="1" si="61">INDIRECT("B"&amp;ROW(B158)+COLUMN(D156)-2)</f>
        <v>Learjet, Challenger, Global</v>
      </c>
      <c r="E158" t="str">
        <f t="shared" ref="E158" ca="1" si="62">INDIRECT("B"&amp;ROW(C158)+COLUMN(E156)-2)</f>
        <v>Europe</v>
      </c>
      <c r="F158" t="str">
        <f ca="1">SUBSTITUTE(LOWER(INDIRECT("B"&amp;ROW(C158)))," ",".")&amp;"@aero.bombardier.com"</f>
        <v>christian.prior@aero.bombardier.com</v>
      </c>
      <c r="L158" t="str">
        <f>PROPER(TRIM(LEFT(B158,SEARCH(" ",B158))))</f>
        <v>Christian</v>
      </c>
      <c r="M158" t="str">
        <f>PROPER(TRIM(IF(LEN(B158)-LEN(SUBSTITUTE(B158," ",""))&gt;1,MID(B158,SEARCH(" ",B158)+1,LEN(B158)-LEN(L158)-SEARCH(" ",B158,LEN(L158))-1),"")))</f>
        <v/>
      </c>
      <c r="N158" t="str">
        <f>PROPER(TRIM(RIGHT(B158,LEN(B158)-SEARCH(" ",B158,LEN(L158)+LEN(M158)))))</f>
        <v>Prior</v>
      </c>
      <c r="O158" t="str">
        <f>TRIM(L158&amp;" "&amp;M158&amp;" "&amp;N158)</f>
        <v>Christian Prior</v>
      </c>
      <c r="P158" t="str">
        <f ca="1">C158</f>
        <v>Account Manager - Facilities and fleet only</v>
      </c>
      <c r="S158" t="str">
        <f ca="1">F158</f>
        <v>christian.prior@aero.bombardier.com</v>
      </c>
      <c r="T158" t="s">
        <v>318</v>
      </c>
    </row>
    <row r="159" spans="1:20" hidden="1" x14ac:dyDescent="0.25">
      <c r="A159">
        <v>3</v>
      </c>
      <c r="B159" t="s">
        <v>18</v>
      </c>
    </row>
    <row r="160" spans="1:20" hidden="1" x14ac:dyDescent="0.25">
      <c r="A160">
        <v>4</v>
      </c>
      <c r="B160" t="s">
        <v>3</v>
      </c>
    </row>
    <row r="161" spans="1:20" hidden="1" x14ac:dyDescent="0.25">
      <c r="A161">
        <v>5</v>
      </c>
      <c r="B161" t="s">
        <v>102</v>
      </c>
    </row>
    <row r="162" spans="1:20" hidden="1" x14ac:dyDescent="0.25">
      <c r="A162">
        <v>1</v>
      </c>
      <c r="B162" t="s">
        <v>103</v>
      </c>
    </row>
    <row r="163" spans="1:20" x14ac:dyDescent="0.25">
      <c r="A163">
        <v>2</v>
      </c>
      <c r="B163" t="s">
        <v>104</v>
      </c>
      <c r="C163" t="str">
        <f ca="1">INDIRECT("B"&amp;ROW(A163)+COLUMN(C161)-2)</f>
        <v>Customer Services Account Manager (CSAM)</v>
      </c>
      <c r="D163" t="str">
        <f t="shared" ref="D163" ca="1" si="63">INDIRECT("B"&amp;ROW(B163)+COLUMN(D161)-2)</f>
        <v>Learjet, Challenger, Global</v>
      </c>
      <c r="E163" t="str">
        <f t="shared" ref="E163" ca="1" si="64">INDIRECT("B"&amp;ROW(C163)+COLUMN(E161)-2)</f>
        <v>North Africa &amp; Middle East</v>
      </c>
      <c r="F163" t="str">
        <f ca="1">SUBSTITUTE(LOWER(INDIRECT("B"&amp;ROW(C163)))," ",".")&amp;"@aero.bombardier.com"</f>
        <v>nicolas.psycharis@aero.bombardier.com</v>
      </c>
      <c r="L163" t="str">
        <f>PROPER(TRIM(LEFT(B163,SEARCH(" ",B163))))</f>
        <v>Nicolas</v>
      </c>
      <c r="M163" t="str">
        <f>PROPER(TRIM(IF(LEN(B163)-LEN(SUBSTITUTE(B163," ",""))&gt;1,MID(B163,SEARCH(" ",B163)+1,LEN(B163)-LEN(L163)-SEARCH(" ",B163,LEN(L163))-1),"")))</f>
        <v/>
      </c>
      <c r="N163" t="str">
        <f>PROPER(TRIM(RIGHT(B163,LEN(B163)-SEARCH(" ",B163,LEN(L163)+LEN(M163)))))</f>
        <v>Psycharis</v>
      </c>
      <c r="O163" t="str">
        <f>TRIM(L163&amp;" "&amp;M163&amp;" "&amp;N163)</f>
        <v>Nicolas Psycharis</v>
      </c>
      <c r="P163" t="str">
        <f ca="1">C163</f>
        <v>Customer Services Account Manager (CSAM)</v>
      </c>
      <c r="S163" t="str">
        <f ca="1">F163</f>
        <v>nicolas.psycharis@aero.bombardier.com</v>
      </c>
      <c r="T163" t="s">
        <v>318</v>
      </c>
    </row>
    <row r="164" spans="1:20" hidden="1" x14ac:dyDescent="0.25">
      <c r="A164">
        <v>3</v>
      </c>
      <c r="B164" t="s">
        <v>7</v>
      </c>
    </row>
    <row r="165" spans="1:20" hidden="1" x14ac:dyDescent="0.25">
      <c r="A165">
        <v>4</v>
      </c>
      <c r="B165" t="s">
        <v>3</v>
      </c>
    </row>
    <row r="166" spans="1:20" hidden="1" x14ac:dyDescent="0.25">
      <c r="A166">
        <v>5</v>
      </c>
      <c r="B166" t="s">
        <v>105</v>
      </c>
    </row>
    <row r="167" spans="1:20" hidden="1" x14ac:dyDescent="0.25">
      <c r="A167">
        <v>1</v>
      </c>
      <c r="B167" t="s">
        <v>106</v>
      </c>
    </row>
    <row r="168" spans="1:20" x14ac:dyDescent="0.25">
      <c r="A168">
        <v>2</v>
      </c>
      <c r="B168" t="s">
        <v>107</v>
      </c>
      <c r="C168" t="str">
        <f ca="1">INDIRECT("B"&amp;ROW(A168)+COLUMN(C166)-2)</f>
        <v>Field Service Representative (FSR)</v>
      </c>
      <c r="D168" t="str">
        <f t="shared" ref="D168" ca="1" si="65">INDIRECT("B"&amp;ROW(B168)+COLUMN(D166)-2)</f>
        <v>Learjet, Challenger, Global</v>
      </c>
      <c r="E168" t="str">
        <f t="shared" ref="E168" ca="1" si="66">INDIRECT("B"&amp;ROW(C168)+COLUMN(E166)-2)</f>
        <v>Indonesia, Malaysia, Thailand, Singapore, Myanmar (Burma)</v>
      </c>
      <c r="F168" t="str">
        <f ca="1">SUBSTITUTE(LOWER(INDIRECT("B"&amp;ROW(C168)))," ",".")&amp;"@aero.bombardier.com"</f>
        <v>arokia.raj@aero.bombardier.com</v>
      </c>
      <c r="L168" t="str">
        <f>PROPER(TRIM(LEFT(B168,SEARCH(" ",B168))))</f>
        <v>Arokia</v>
      </c>
      <c r="M168" t="str">
        <f>PROPER(TRIM(IF(LEN(B168)-LEN(SUBSTITUTE(B168," ",""))&gt;1,MID(B168,SEARCH(" ",B168)+1,LEN(B168)-LEN(L168)-SEARCH(" ",B168,LEN(L168))-1),"")))</f>
        <v/>
      </c>
      <c r="N168" t="str">
        <f>PROPER(TRIM(RIGHT(B168,LEN(B168)-SEARCH(" ",B168,LEN(L168)+LEN(M168)))))</f>
        <v>Raj</v>
      </c>
      <c r="O168" t="str">
        <f>TRIM(L168&amp;" "&amp;M168&amp;" "&amp;N168)</f>
        <v>Arokia Raj</v>
      </c>
      <c r="P168" t="str">
        <f ca="1">C168</f>
        <v>Field Service Representative (FSR)</v>
      </c>
      <c r="S168" t="str">
        <f ca="1">F168</f>
        <v>arokia.raj@aero.bombardier.com</v>
      </c>
      <c r="T168" t="s">
        <v>318</v>
      </c>
    </row>
    <row r="169" spans="1:20" hidden="1" x14ac:dyDescent="0.25">
      <c r="A169">
        <v>3</v>
      </c>
      <c r="B169" t="s">
        <v>2</v>
      </c>
    </row>
    <row r="170" spans="1:20" hidden="1" x14ac:dyDescent="0.25">
      <c r="A170">
        <v>4</v>
      </c>
      <c r="B170" t="s">
        <v>3</v>
      </c>
    </row>
    <row r="171" spans="1:20" hidden="1" x14ac:dyDescent="0.25">
      <c r="A171">
        <v>5</v>
      </c>
      <c r="B171" t="s">
        <v>108</v>
      </c>
    </row>
    <row r="172" spans="1:20" hidden="1" x14ac:dyDescent="0.25">
      <c r="A172">
        <v>1</v>
      </c>
      <c r="B172" t="s">
        <v>109</v>
      </c>
    </row>
    <row r="173" spans="1:20" x14ac:dyDescent="0.25">
      <c r="A173">
        <v>2</v>
      </c>
      <c r="B173" t="s">
        <v>110</v>
      </c>
      <c r="C173" t="str">
        <f ca="1">INDIRECT("B"&amp;ROW(A173)+COLUMN(C171)-2)</f>
        <v>Field Service Representative (FSR)</v>
      </c>
      <c r="D173" t="str">
        <f t="shared" ref="D173" ca="1" si="67">INDIRECT("B"&amp;ROW(B173)+COLUMN(D171)-2)</f>
        <v>Learjet, Challenger, Global</v>
      </c>
      <c r="E173" t="str">
        <f t="shared" ref="E173" ca="1" si="68">INDIRECT("B"&amp;ROW(C173)+COLUMN(E171)-2)</f>
        <v>United States - DC, DE, MD, VA, WV</v>
      </c>
      <c r="F173" t="str">
        <f ca="1">SUBSTITUTE(LOWER(INDIRECT("B"&amp;ROW(C173)))," ",".")&amp;"@aero.bombardier.com"</f>
        <v>chris.richard@aero.bombardier.com</v>
      </c>
      <c r="L173" t="str">
        <f>PROPER(TRIM(LEFT(B173,SEARCH(" ",B173))))</f>
        <v>Chris</v>
      </c>
      <c r="M173" t="str">
        <f>PROPER(TRIM(IF(LEN(B173)-LEN(SUBSTITUTE(B173," ",""))&gt;1,MID(B173,SEARCH(" ",B173)+1,LEN(B173)-LEN(L173)-SEARCH(" ",B173,LEN(L173))-1),"")))</f>
        <v/>
      </c>
      <c r="N173" t="str">
        <f>PROPER(TRIM(RIGHT(B173,LEN(B173)-SEARCH(" ",B173,LEN(L173)+LEN(M173)))))</f>
        <v>Richard</v>
      </c>
      <c r="O173" t="str">
        <f>TRIM(L173&amp;" "&amp;M173&amp;" "&amp;N173)</f>
        <v>Chris Richard</v>
      </c>
      <c r="P173" t="str">
        <f ca="1">C173</f>
        <v>Field Service Representative (FSR)</v>
      </c>
      <c r="S173" t="str">
        <f ca="1">F173</f>
        <v>chris.richard@aero.bombardier.com</v>
      </c>
      <c r="T173" t="s">
        <v>318</v>
      </c>
    </row>
    <row r="174" spans="1:20" hidden="1" x14ac:dyDescent="0.25">
      <c r="A174">
        <v>3</v>
      </c>
      <c r="B174" t="s">
        <v>2</v>
      </c>
    </row>
    <row r="175" spans="1:20" hidden="1" x14ac:dyDescent="0.25">
      <c r="A175">
        <v>4</v>
      </c>
      <c r="B175" t="s">
        <v>3</v>
      </c>
    </row>
    <row r="176" spans="1:20" hidden="1" x14ac:dyDescent="0.25">
      <c r="A176">
        <v>5</v>
      </c>
      <c r="B176" t="s">
        <v>111</v>
      </c>
    </row>
    <row r="177" spans="1:20" hidden="1" x14ac:dyDescent="0.25">
      <c r="A177">
        <v>1</v>
      </c>
      <c r="B177" t="s">
        <v>112</v>
      </c>
    </row>
    <row r="178" spans="1:20" x14ac:dyDescent="0.25">
      <c r="A178">
        <v>2</v>
      </c>
      <c r="B178" t="s">
        <v>113</v>
      </c>
      <c r="C178" t="str">
        <f ca="1">INDIRECT("B"&amp;ROW(A178)+COLUMN(C176)-2)</f>
        <v>Customer Services Account Manager (CSAM)</v>
      </c>
      <c r="D178" t="str">
        <f t="shared" ref="D178" ca="1" si="69">INDIRECT("B"&amp;ROW(B178)+COLUMN(D176)-2)</f>
        <v>Learjet, Challenger, Global</v>
      </c>
      <c r="E178" t="str">
        <f t="shared" ref="E178" ca="1" si="70">INDIRECT("B"&amp;ROW(C178)+COLUMN(E176)-2)</f>
        <v>Belgium, Luxembourg, Netherlands, Switzerland</v>
      </c>
      <c r="F178" t="str">
        <f ca="1">SUBSTITUTE(LOWER(INDIRECT("B"&amp;ROW(C178)))," ",".")&amp;"@aero.bombardier.com"</f>
        <v>christophe.roehrig@aero.bombardier.com</v>
      </c>
      <c r="L178" t="str">
        <f>PROPER(TRIM(LEFT(B178,SEARCH(" ",B178))))</f>
        <v>Christophe</v>
      </c>
      <c r="M178" t="str">
        <f>PROPER(TRIM(IF(LEN(B178)-LEN(SUBSTITUTE(B178," ",""))&gt;1,MID(B178,SEARCH(" ",B178)+1,LEN(B178)-LEN(L178)-SEARCH(" ",B178,LEN(L178))-1),"")))</f>
        <v/>
      </c>
      <c r="N178" t="str">
        <f>PROPER(TRIM(RIGHT(B178,LEN(B178)-SEARCH(" ",B178,LEN(L178)+LEN(M178)))))</f>
        <v>Roehrig</v>
      </c>
      <c r="O178" t="str">
        <f>TRIM(L178&amp;" "&amp;M178&amp;" "&amp;N178)</f>
        <v>Christophe Roehrig</v>
      </c>
      <c r="P178" t="str">
        <f ca="1">C178</f>
        <v>Customer Services Account Manager (CSAM)</v>
      </c>
      <c r="S178" t="str">
        <f ca="1">F178</f>
        <v>christophe.roehrig@aero.bombardier.com</v>
      </c>
      <c r="T178" t="s">
        <v>318</v>
      </c>
    </row>
    <row r="179" spans="1:20" hidden="1" x14ac:dyDescent="0.25">
      <c r="A179">
        <v>3</v>
      </c>
      <c r="B179" t="s">
        <v>7</v>
      </c>
    </row>
    <row r="180" spans="1:20" hidden="1" x14ac:dyDescent="0.25">
      <c r="A180">
        <v>4</v>
      </c>
      <c r="B180" t="s">
        <v>3</v>
      </c>
    </row>
    <row r="181" spans="1:20" hidden="1" x14ac:dyDescent="0.25">
      <c r="A181">
        <v>5</v>
      </c>
      <c r="B181" t="s">
        <v>114</v>
      </c>
    </row>
    <row r="182" spans="1:20" hidden="1" x14ac:dyDescent="0.25">
      <c r="A182">
        <v>1</v>
      </c>
      <c r="B182" t="s">
        <v>115</v>
      </c>
    </row>
    <row r="183" spans="1:20" x14ac:dyDescent="0.25">
      <c r="A183">
        <v>2</v>
      </c>
      <c r="B183" t="s">
        <v>116</v>
      </c>
      <c r="C183" t="str">
        <f ca="1">INDIRECT("B"&amp;ROW(A183)+COLUMN(C181)-2)</f>
        <v>Field Service Representative (FSR)</v>
      </c>
      <c r="D183" t="str">
        <f t="shared" ref="D183" ca="1" si="71">INDIRECT("B"&amp;ROW(B183)+COLUMN(D181)-2)</f>
        <v>Learjet, Challenger, Global</v>
      </c>
      <c r="E183" t="str">
        <f t="shared" ref="E183" ca="1" si="72">INDIRECT("B"&amp;ROW(C183)+COLUMN(E181)-2)</f>
        <v>Mexico</v>
      </c>
      <c r="F183" t="str">
        <f ca="1">SUBSTITUTE(LOWER(INDIRECT("B"&amp;ROW(C183)))," ",".")&amp;"@aero.bombardier.com"</f>
        <v>ruben.ruiz@aero.bombardier.com</v>
      </c>
      <c r="L183" t="str">
        <f>PROPER(TRIM(LEFT(B183,SEARCH(" ",B183))))</f>
        <v>Ruben</v>
      </c>
      <c r="M183" t="str">
        <f>PROPER(TRIM(IF(LEN(B183)-LEN(SUBSTITUTE(B183," ",""))&gt;1,MID(B183,SEARCH(" ",B183)+1,LEN(B183)-LEN(L183)-SEARCH(" ",B183,LEN(L183))-1),"")))</f>
        <v/>
      </c>
      <c r="N183" t="str">
        <f>PROPER(TRIM(RIGHT(B183,LEN(B183)-SEARCH(" ",B183,LEN(L183)+LEN(M183)))))</f>
        <v>Ruiz</v>
      </c>
      <c r="O183" t="str">
        <f>TRIM(L183&amp;" "&amp;M183&amp;" "&amp;N183)</f>
        <v>Ruben Ruiz</v>
      </c>
      <c r="P183" t="str">
        <f ca="1">C183</f>
        <v>Field Service Representative (FSR)</v>
      </c>
      <c r="S183" t="str">
        <f ca="1">F183</f>
        <v>ruben.ruiz@aero.bombardier.com</v>
      </c>
      <c r="T183" t="s">
        <v>318</v>
      </c>
    </row>
    <row r="184" spans="1:20" hidden="1" x14ac:dyDescent="0.25">
      <c r="A184">
        <v>3</v>
      </c>
      <c r="B184" t="s">
        <v>2</v>
      </c>
    </row>
    <row r="185" spans="1:20" hidden="1" x14ac:dyDescent="0.25">
      <c r="A185">
        <v>4</v>
      </c>
      <c r="B185" t="s">
        <v>3</v>
      </c>
    </row>
    <row r="186" spans="1:20" hidden="1" x14ac:dyDescent="0.25">
      <c r="A186">
        <v>5</v>
      </c>
      <c r="B186" t="s">
        <v>117</v>
      </c>
    </row>
    <row r="187" spans="1:20" hidden="1" x14ac:dyDescent="0.25">
      <c r="A187">
        <v>1</v>
      </c>
      <c r="B187" t="s">
        <v>118</v>
      </c>
    </row>
    <row r="188" spans="1:20" x14ac:dyDescent="0.25">
      <c r="A188">
        <v>2</v>
      </c>
      <c r="B188" t="s">
        <v>119</v>
      </c>
      <c r="C188" t="str">
        <f ca="1">INDIRECT("B"&amp;ROW(A188)+COLUMN(C186)-2)</f>
        <v>Regional Sales Manager</v>
      </c>
      <c r="D188" t="str">
        <f t="shared" ref="D188" ca="1" si="73">INDIRECT("B"&amp;ROW(B188)+COLUMN(D186)-2)</f>
        <v>Learjet, Challenger, Global</v>
      </c>
      <c r="E188" t="str">
        <f t="shared" ref="E188" ca="1" si="74">INDIRECT("B"&amp;ROW(C188)+COLUMN(E186)-2)</f>
        <v>United States - NM, TX</v>
      </c>
      <c r="F188" t="str">
        <f ca="1">SUBSTITUTE(LOWER(INDIRECT("B"&amp;ROW(C188)))," ",".")&amp;"@aero.bombardier.com"</f>
        <v>burt.russell@aero.bombardier.com</v>
      </c>
      <c r="L188" t="str">
        <f>PROPER(TRIM(LEFT(B188,SEARCH(" ",B188))))</f>
        <v>Burt</v>
      </c>
      <c r="M188" t="str">
        <f>PROPER(TRIM(IF(LEN(B188)-LEN(SUBSTITUTE(B188," ",""))&gt;1,MID(B188,SEARCH(" ",B188)+1,LEN(B188)-LEN(L188)-SEARCH(" ",B188,LEN(L188))-1),"")))</f>
        <v/>
      </c>
      <c r="N188" t="str">
        <f>PROPER(TRIM(RIGHT(B188,LEN(B188)-SEARCH(" ",B188,LEN(L188)+LEN(M188)))))</f>
        <v>Russell</v>
      </c>
      <c r="O188" t="str">
        <f>TRIM(L188&amp;" "&amp;M188&amp;" "&amp;N188)</f>
        <v>Burt Russell</v>
      </c>
      <c r="P188" t="str">
        <f ca="1">C188</f>
        <v>Regional Sales Manager</v>
      </c>
      <c r="S188" t="str">
        <f ca="1">F188</f>
        <v>burt.russell@aero.bombardier.com</v>
      </c>
      <c r="T188" t="s">
        <v>318</v>
      </c>
    </row>
    <row r="189" spans="1:20" hidden="1" x14ac:dyDescent="0.25">
      <c r="A189">
        <v>3</v>
      </c>
      <c r="B189" t="s">
        <v>14</v>
      </c>
    </row>
    <row r="190" spans="1:20" hidden="1" x14ac:dyDescent="0.25">
      <c r="A190">
        <v>4</v>
      </c>
      <c r="B190" t="s">
        <v>3</v>
      </c>
    </row>
    <row r="191" spans="1:20" hidden="1" x14ac:dyDescent="0.25">
      <c r="A191">
        <v>5</v>
      </c>
      <c r="B191" t="s">
        <v>120</v>
      </c>
    </row>
    <row r="192" spans="1:20" hidden="1" x14ac:dyDescent="0.25">
      <c r="A192">
        <v>1</v>
      </c>
      <c r="B192" t="s">
        <v>121</v>
      </c>
    </row>
    <row r="193" spans="1:20" x14ac:dyDescent="0.25">
      <c r="A193">
        <v>2</v>
      </c>
      <c r="B193" t="s">
        <v>122</v>
      </c>
      <c r="C193" t="str">
        <f ca="1">INDIRECT("B"&amp;ROW(A193)+COLUMN(C191)-2)</f>
        <v>Regional Sales Manager</v>
      </c>
      <c r="D193" t="str">
        <f t="shared" ref="D193" ca="1" si="75">INDIRECT("B"&amp;ROW(B193)+COLUMN(D191)-2)</f>
        <v>Learjet, Challenger, Global</v>
      </c>
      <c r="E193" t="str">
        <f t="shared" ref="E193" ca="1" si="76">INDIRECT("B"&amp;ROW(C193)+COLUMN(E191)-2)</f>
        <v>South &amp; West Europe, Central Asia</v>
      </c>
      <c r="F193" t="str">
        <f ca="1">SUBSTITUTE(LOWER(INDIRECT("B"&amp;ROW(C193)))," ",".")&amp;"@aero.bombardier.com"</f>
        <v>peter.rutherford@aero.bombardier.com</v>
      </c>
      <c r="L193" t="str">
        <f>PROPER(TRIM(LEFT(B193,SEARCH(" ",B193))))</f>
        <v>Peter</v>
      </c>
      <c r="M193" t="str">
        <f>PROPER(TRIM(IF(LEN(B193)-LEN(SUBSTITUTE(B193," ",""))&gt;1,MID(B193,SEARCH(" ",B193)+1,LEN(B193)-LEN(L193)-SEARCH(" ",B193,LEN(L193))-1),"")))</f>
        <v/>
      </c>
      <c r="N193" t="str">
        <f>PROPER(TRIM(RIGHT(B193,LEN(B193)-SEARCH(" ",B193,LEN(L193)+LEN(M193)))))</f>
        <v>Rutherford</v>
      </c>
      <c r="O193" t="str">
        <f>TRIM(L193&amp;" "&amp;M193&amp;" "&amp;N193)</f>
        <v>Peter Rutherford</v>
      </c>
      <c r="P193" t="str">
        <f ca="1">C193</f>
        <v>Regional Sales Manager</v>
      </c>
      <c r="S193" t="str">
        <f ca="1">F193</f>
        <v>peter.rutherford@aero.bombardier.com</v>
      </c>
      <c r="T193" t="s">
        <v>318</v>
      </c>
    </row>
    <row r="194" spans="1:20" hidden="1" x14ac:dyDescent="0.25">
      <c r="A194">
        <v>3</v>
      </c>
      <c r="B194" t="s">
        <v>14</v>
      </c>
    </row>
    <row r="195" spans="1:20" hidden="1" x14ac:dyDescent="0.25">
      <c r="A195">
        <v>4</v>
      </c>
      <c r="B195" t="s">
        <v>3</v>
      </c>
    </row>
    <row r="196" spans="1:20" hidden="1" x14ac:dyDescent="0.25">
      <c r="A196">
        <v>5</v>
      </c>
      <c r="B196" t="s">
        <v>123</v>
      </c>
    </row>
    <row r="197" spans="1:20" hidden="1" x14ac:dyDescent="0.25">
      <c r="A197">
        <v>1</v>
      </c>
      <c r="B197" t="s">
        <v>124</v>
      </c>
    </row>
    <row r="198" spans="1:20" x14ac:dyDescent="0.25">
      <c r="A198">
        <v>2</v>
      </c>
      <c r="B198" t="s">
        <v>125</v>
      </c>
      <c r="C198" t="str">
        <f ca="1">INDIRECT("B"&amp;ROW(A198)+COLUMN(C196)-2)</f>
        <v>Customer Services Account Manager (CSAM)</v>
      </c>
      <c r="D198" t="str">
        <f t="shared" ref="D198" ca="1" si="77">INDIRECT("B"&amp;ROW(B198)+COLUMN(D196)-2)</f>
        <v>Learjet, Challenger, Global</v>
      </c>
      <c r="E198" t="str">
        <f t="shared" ref="E198" ca="1" si="78">INDIRECT("B"&amp;ROW(C198)+COLUMN(E196)-2)</f>
        <v>Australia, Indonesia, Malaysia, Myanmar (Burma), New Zealand, Singapore, Thailand</v>
      </c>
      <c r="F198" t="str">
        <f ca="1">SUBSTITUTE(LOWER(INDIRECT("B"&amp;ROW(C198)))," ",".")&amp;"@aero.bombardier.com"</f>
        <v>james.samuel@aero.bombardier.com</v>
      </c>
      <c r="L198" t="str">
        <f>PROPER(TRIM(LEFT(B198,SEARCH(" ",B198))))</f>
        <v>James</v>
      </c>
      <c r="M198" t="str">
        <f>PROPER(TRIM(IF(LEN(B198)-LEN(SUBSTITUTE(B198," ",""))&gt;1,MID(B198,SEARCH(" ",B198)+1,LEN(B198)-LEN(L198)-SEARCH(" ",B198,LEN(L198))-1),"")))</f>
        <v/>
      </c>
      <c r="N198" t="str">
        <f>PROPER(TRIM(RIGHT(B198,LEN(B198)-SEARCH(" ",B198,LEN(L198)+LEN(M198)))))</f>
        <v>Samuel</v>
      </c>
      <c r="O198" t="str">
        <f>TRIM(L198&amp;" "&amp;M198&amp;" "&amp;N198)</f>
        <v>James Samuel</v>
      </c>
      <c r="P198" t="str">
        <f ca="1">C198</f>
        <v>Customer Services Account Manager (CSAM)</v>
      </c>
      <c r="S198" t="str">
        <f ca="1">F198</f>
        <v>james.samuel@aero.bombardier.com</v>
      </c>
      <c r="T198" t="s">
        <v>318</v>
      </c>
    </row>
    <row r="199" spans="1:20" hidden="1" x14ac:dyDescent="0.25">
      <c r="A199">
        <v>3</v>
      </c>
      <c r="B199" t="s">
        <v>7</v>
      </c>
    </row>
    <row r="200" spans="1:20" hidden="1" x14ac:dyDescent="0.25">
      <c r="A200">
        <v>4</v>
      </c>
      <c r="B200" t="s">
        <v>3</v>
      </c>
    </row>
    <row r="201" spans="1:20" hidden="1" x14ac:dyDescent="0.25">
      <c r="A201">
        <v>5</v>
      </c>
      <c r="B201" t="s">
        <v>126</v>
      </c>
    </row>
    <row r="202" spans="1:20" hidden="1" x14ac:dyDescent="0.25">
      <c r="A202">
        <v>1</v>
      </c>
      <c r="B202" t="s">
        <v>127</v>
      </c>
    </row>
    <row r="203" spans="1:20" x14ac:dyDescent="0.25">
      <c r="A203">
        <v>2</v>
      </c>
      <c r="B203" t="s">
        <v>128</v>
      </c>
      <c r="C203" t="str">
        <f ca="1">INDIRECT("B"&amp;ROW(A203)+COLUMN(C201)-2)</f>
        <v>Field Service Representative (FSR)</v>
      </c>
      <c r="D203" t="str">
        <f t="shared" ref="D203" ca="1" si="79">INDIRECT("B"&amp;ROW(B203)+COLUMN(D201)-2)</f>
        <v>Learjet, Challenger, Global</v>
      </c>
      <c r="E203" t="str">
        <f t="shared" ref="E203" ca="1" si="80">INDIRECT("B"&amp;ROW(C203)+COLUMN(E201)-2)</f>
        <v>Denmark, Finland, Germany, Norway, Sweden, Ukraine</v>
      </c>
      <c r="F203" t="str">
        <f ca="1">SUBSTITUTE(LOWER(INDIRECT("B"&amp;ROW(C203)))," ",".")&amp;"@aero.bombardier.com"</f>
        <v>rene.schoenfelder@aero.bombardier.com</v>
      </c>
      <c r="L203" t="str">
        <f>PROPER(TRIM(LEFT(B203,SEARCH(" ",B203))))</f>
        <v>Rene</v>
      </c>
      <c r="M203" t="str">
        <f>PROPER(TRIM(IF(LEN(B203)-LEN(SUBSTITUTE(B203," ",""))&gt;1,MID(B203,SEARCH(" ",B203)+1,LEN(B203)-LEN(L203)-SEARCH(" ",B203,LEN(L203))-1),"")))</f>
        <v/>
      </c>
      <c r="N203" t="str">
        <f>PROPER(TRIM(RIGHT(B203,LEN(B203)-SEARCH(" ",B203,LEN(L203)+LEN(M203)))))</f>
        <v>Schoenfelder</v>
      </c>
      <c r="O203" t="str">
        <f>TRIM(L203&amp;" "&amp;M203&amp;" "&amp;N203)</f>
        <v>Rene Schoenfelder</v>
      </c>
      <c r="P203" t="str">
        <f ca="1">C203</f>
        <v>Field Service Representative (FSR)</v>
      </c>
      <c r="S203" t="str">
        <f ca="1">F203</f>
        <v>rene.schoenfelder@aero.bombardier.com</v>
      </c>
      <c r="T203" t="s">
        <v>318</v>
      </c>
    </row>
    <row r="204" spans="1:20" hidden="1" x14ac:dyDescent="0.25">
      <c r="A204">
        <v>3</v>
      </c>
      <c r="B204" t="s">
        <v>2</v>
      </c>
    </row>
    <row r="205" spans="1:20" hidden="1" x14ac:dyDescent="0.25">
      <c r="A205">
        <v>4</v>
      </c>
      <c r="B205" t="s">
        <v>3</v>
      </c>
    </row>
    <row r="206" spans="1:20" hidden="1" x14ac:dyDescent="0.25">
      <c r="A206">
        <v>5</v>
      </c>
      <c r="B206" t="s">
        <v>129</v>
      </c>
    </row>
    <row r="207" spans="1:20" hidden="1" x14ac:dyDescent="0.25">
      <c r="A207">
        <v>1</v>
      </c>
      <c r="B207" t="s">
        <v>130</v>
      </c>
    </row>
    <row r="208" spans="1:20" x14ac:dyDescent="0.25">
      <c r="A208">
        <v>2</v>
      </c>
      <c r="B208" t="s">
        <v>131</v>
      </c>
      <c r="C208" t="str">
        <f ca="1">INDIRECT("B"&amp;ROW(A208)+COLUMN(C206)-2)</f>
        <v>Regional Sales Manager</v>
      </c>
      <c r="D208" t="str">
        <f t="shared" ref="D208" ca="1" si="81">INDIRECT("B"&amp;ROW(B208)+COLUMN(D206)-2)</f>
        <v>Learjet, Challenger, Global</v>
      </c>
      <c r="E208" t="str">
        <f t="shared" ref="E208" ca="1" si="82">INDIRECT("B"&amp;ROW(C208)+COLUMN(E206)-2)</f>
        <v>United States - AL, GA, LA, MS, TN</v>
      </c>
      <c r="F208" t="str">
        <f ca="1">SUBSTITUTE(LOWER(INDIRECT("B"&amp;ROW(C208)))," ",".")&amp;"@aero.bombardier.com"</f>
        <v>stephanie.scott@aero.bombardier.com</v>
      </c>
      <c r="L208" t="str">
        <f>PROPER(TRIM(LEFT(B208,SEARCH(" ",B208))))</f>
        <v>Stephanie</v>
      </c>
      <c r="M208" t="str">
        <f>PROPER(TRIM(IF(LEN(B208)-LEN(SUBSTITUTE(B208," ",""))&gt;1,MID(B208,SEARCH(" ",B208)+1,LEN(B208)-LEN(L208)-SEARCH(" ",B208,LEN(L208))-1),"")))</f>
        <v/>
      </c>
      <c r="N208" t="str">
        <f>PROPER(TRIM(RIGHT(B208,LEN(B208)-SEARCH(" ",B208,LEN(L208)+LEN(M208)))))</f>
        <v>Scott</v>
      </c>
      <c r="O208" t="str">
        <f>TRIM(L208&amp;" "&amp;M208&amp;" "&amp;N208)</f>
        <v>Stephanie Scott</v>
      </c>
      <c r="P208" t="str">
        <f ca="1">C208</f>
        <v>Regional Sales Manager</v>
      </c>
      <c r="S208" t="str">
        <f ca="1">F208</f>
        <v>stephanie.scott@aero.bombardier.com</v>
      </c>
      <c r="T208" t="s">
        <v>318</v>
      </c>
    </row>
    <row r="209" spans="1:20" hidden="1" x14ac:dyDescent="0.25">
      <c r="A209">
        <v>3</v>
      </c>
      <c r="B209" t="s">
        <v>14</v>
      </c>
    </row>
    <row r="210" spans="1:20" hidden="1" x14ac:dyDescent="0.25">
      <c r="A210">
        <v>4</v>
      </c>
      <c r="B210" t="s">
        <v>3</v>
      </c>
    </row>
    <row r="211" spans="1:20" hidden="1" x14ac:dyDescent="0.25">
      <c r="A211">
        <v>5</v>
      </c>
      <c r="B211" t="s">
        <v>132</v>
      </c>
    </row>
    <row r="212" spans="1:20" hidden="1" x14ac:dyDescent="0.25">
      <c r="A212">
        <v>1</v>
      </c>
      <c r="B212" t="s">
        <v>133</v>
      </c>
    </row>
    <row r="213" spans="1:20" x14ac:dyDescent="0.25">
      <c r="A213">
        <v>2</v>
      </c>
      <c r="B213" t="s">
        <v>134</v>
      </c>
      <c r="C213" t="str">
        <f ca="1">INDIRECT("B"&amp;ROW(A213)+COLUMN(C211)-2)</f>
        <v>Account Manager - Facilities and fleet only</v>
      </c>
      <c r="D213" t="str">
        <f t="shared" ref="D213" ca="1" si="83">INDIRECT("B"&amp;ROW(B213)+COLUMN(D211)-2)</f>
        <v>Learjet, Challenger, Global</v>
      </c>
      <c r="E213" t="str">
        <f t="shared" ref="E213" ca="1" si="84">INDIRECT("B"&amp;ROW(C213)+COLUMN(E211)-2)</f>
        <v>Canada &amp; United States - AK, CT, DE, KY, ME, MD, MA, MI, MH, NJ, NY, NC, OH, ON, RI, TN, VT, VW, VA, WI</v>
      </c>
      <c r="F213" t="str">
        <f ca="1">SUBSTITUTE(LOWER(INDIRECT("B"&amp;ROW(C213)))," ",".")&amp;"@aero.bombardier.com"</f>
        <v>paolo.scotto@aero.bombardier.com</v>
      </c>
      <c r="L213" t="str">
        <f>PROPER(TRIM(LEFT(B213,SEARCH(" ",B213))))</f>
        <v>Paolo</v>
      </c>
      <c r="M213" t="str">
        <f>PROPER(TRIM(IF(LEN(B213)-LEN(SUBSTITUTE(B213," ",""))&gt;1,MID(B213,SEARCH(" ",B213)+1,LEN(B213)-LEN(L213)-SEARCH(" ",B213,LEN(L213))-1),"")))</f>
        <v/>
      </c>
      <c r="N213" t="str">
        <f>PROPER(TRIM(RIGHT(B213,LEN(B213)-SEARCH(" ",B213,LEN(L213)+LEN(M213)))))</f>
        <v>Scotto</v>
      </c>
      <c r="O213" t="str">
        <f>TRIM(L213&amp;" "&amp;M213&amp;" "&amp;N213)</f>
        <v>Paolo Scotto</v>
      </c>
      <c r="P213" t="str">
        <f ca="1">C213</f>
        <v>Account Manager - Facilities and fleet only</v>
      </c>
      <c r="S213" t="str">
        <f ca="1">F213</f>
        <v>paolo.scotto@aero.bombardier.com</v>
      </c>
      <c r="T213" t="s">
        <v>318</v>
      </c>
    </row>
    <row r="214" spans="1:20" hidden="1" x14ac:dyDescent="0.25">
      <c r="A214">
        <v>3</v>
      </c>
      <c r="B214" t="s">
        <v>18</v>
      </c>
    </row>
    <row r="215" spans="1:20" hidden="1" x14ac:dyDescent="0.25">
      <c r="A215">
        <v>4</v>
      </c>
      <c r="B215" t="s">
        <v>3</v>
      </c>
    </row>
    <row r="216" spans="1:20" hidden="1" x14ac:dyDescent="0.25">
      <c r="A216">
        <v>5</v>
      </c>
      <c r="B216" t="s">
        <v>135</v>
      </c>
    </row>
    <row r="217" spans="1:20" hidden="1" x14ac:dyDescent="0.25">
      <c r="A217">
        <v>1</v>
      </c>
      <c r="B217" t="s">
        <v>136</v>
      </c>
    </row>
    <row r="218" spans="1:20" x14ac:dyDescent="0.25">
      <c r="A218">
        <v>2</v>
      </c>
      <c r="B218" t="s">
        <v>137</v>
      </c>
      <c r="C218" t="str">
        <f ca="1">INDIRECT("B"&amp;ROW(A218)+COLUMN(C216)-2)</f>
        <v>Field Service Representative (FSR)</v>
      </c>
      <c r="D218" t="str">
        <f t="shared" ref="D218" ca="1" si="85">INDIRECT("B"&amp;ROW(B218)+COLUMN(D216)-2)</f>
        <v>Learjet, Challenger, Global</v>
      </c>
      <c r="E218" t="str">
        <f t="shared" ref="E218" ca="1" si="86">INDIRECT("B"&amp;ROW(C218)+COLUMN(E216)-2)</f>
        <v>United States - MA, MD, NH</v>
      </c>
      <c r="F218" t="str">
        <f ca="1">SUBSTITUTE(LOWER(INDIRECT("B"&amp;ROW(C218)))," ",".")&amp;"@aero.bombardier.com"</f>
        <v>gregory.sealey@aero.bombardier.com</v>
      </c>
      <c r="L218" t="str">
        <f>PROPER(TRIM(LEFT(B218,SEARCH(" ",B218))))</f>
        <v>Gregory</v>
      </c>
      <c r="M218" t="str">
        <f>PROPER(TRIM(IF(LEN(B218)-LEN(SUBSTITUTE(B218," ",""))&gt;1,MID(B218,SEARCH(" ",B218)+1,LEN(B218)-LEN(L218)-SEARCH(" ",B218,LEN(L218))-1),"")))</f>
        <v/>
      </c>
      <c r="N218" t="str">
        <f>PROPER(TRIM(RIGHT(B218,LEN(B218)-SEARCH(" ",B218,LEN(L218)+LEN(M218)))))</f>
        <v>Sealey</v>
      </c>
      <c r="O218" t="str">
        <f>TRIM(L218&amp;" "&amp;M218&amp;" "&amp;N218)</f>
        <v>Gregory Sealey</v>
      </c>
      <c r="P218" t="str">
        <f ca="1">C218</f>
        <v>Field Service Representative (FSR)</v>
      </c>
      <c r="S218" t="str">
        <f ca="1">F218</f>
        <v>gregory.sealey@aero.bombardier.com</v>
      </c>
      <c r="T218" t="s">
        <v>318</v>
      </c>
    </row>
    <row r="219" spans="1:20" hidden="1" x14ac:dyDescent="0.25">
      <c r="A219">
        <v>3</v>
      </c>
      <c r="B219" t="s">
        <v>2</v>
      </c>
    </row>
    <row r="220" spans="1:20" hidden="1" x14ac:dyDescent="0.25">
      <c r="A220">
        <v>4</v>
      </c>
      <c r="B220" t="s">
        <v>3</v>
      </c>
    </row>
    <row r="221" spans="1:20" hidden="1" x14ac:dyDescent="0.25">
      <c r="A221">
        <v>5</v>
      </c>
      <c r="B221" t="s">
        <v>138</v>
      </c>
    </row>
    <row r="222" spans="1:20" hidden="1" x14ac:dyDescent="0.25">
      <c r="A222">
        <v>1</v>
      </c>
      <c r="B222" t="s">
        <v>139</v>
      </c>
    </row>
    <row r="223" spans="1:20" x14ac:dyDescent="0.25">
      <c r="A223">
        <v>2</v>
      </c>
      <c r="B223" t="s">
        <v>140</v>
      </c>
      <c r="C223" t="str">
        <f ca="1">INDIRECT("B"&amp;ROW(A223)+COLUMN(C221)-2)</f>
        <v>Field Service Representative (FSR)</v>
      </c>
      <c r="D223" t="str">
        <f t="shared" ref="D223" ca="1" si="87">INDIRECT("B"&amp;ROW(B223)+COLUMN(D221)-2)</f>
        <v>Learjet, Challenger, Global</v>
      </c>
      <c r="E223" t="str">
        <f t="shared" ref="E223" ca="1" si="88">INDIRECT("B"&amp;ROW(C223)+COLUMN(E221)-2)</f>
        <v>Hong Kong, Macau, Taiwan, Southern China</v>
      </c>
      <c r="F223" t="str">
        <f ca="1">SUBSTITUTE(LOWER(INDIRECT("B"&amp;ROW(C223)))," ",".")&amp;"@aero.bombardier.com"</f>
        <v>gilbert.shim@aero.bombardier.com</v>
      </c>
      <c r="L223" t="str">
        <f>PROPER(TRIM(LEFT(B223,SEARCH(" ",B223))))</f>
        <v>Gilbert</v>
      </c>
      <c r="M223" t="str">
        <f>PROPER(TRIM(IF(LEN(B223)-LEN(SUBSTITUTE(B223," ",""))&gt;1,MID(B223,SEARCH(" ",B223)+1,LEN(B223)-LEN(L223)-SEARCH(" ",B223,LEN(L223))-1),"")))</f>
        <v/>
      </c>
      <c r="N223" t="str">
        <f>PROPER(TRIM(RIGHT(B223,LEN(B223)-SEARCH(" ",B223,LEN(L223)+LEN(M223)))))</f>
        <v>Shim</v>
      </c>
      <c r="O223" t="str">
        <f>TRIM(L223&amp;" "&amp;M223&amp;" "&amp;N223)</f>
        <v>Gilbert Shim</v>
      </c>
      <c r="P223" t="str">
        <f ca="1">C223</f>
        <v>Field Service Representative (FSR)</v>
      </c>
      <c r="S223" t="str">
        <f ca="1">F223</f>
        <v>gilbert.shim@aero.bombardier.com</v>
      </c>
      <c r="T223" t="s">
        <v>318</v>
      </c>
    </row>
    <row r="224" spans="1:20" hidden="1" x14ac:dyDescent="0.25">
      <c r="A224">
        <v>3</v>
      </c>
      <c r="B224" t="s">
        <v>2</v>
      </c>
    </row>
    <row r="225" spans="1:20" hidden="1" x14ac:dyDescent="0.25">
      <c r="A225">
        <v>4</v>
      </c>
      <c r="B225" t="s">
        <v>3</v>
      </c>
    </row>
    <row r="226" spans="1:20" hidden="1" x14ac:dyDescent="0.25">
      <c r="A226">
        <v>5</v>
      </c>
      <c r="B226" t="s">
        <v>141</v>
      </c>
    </row>
    <row r="227" spans="1:20" hidden="1" x14ac:dyDescent="0.25">
      <c r="A227">
        <v>1</v>
      </c>
      <c r="B227" t="s">
        <v>142</v>
      </c>
    </row>
    <row r="228" spans="1:20" x14ac:dyDescent="0.25">
      <c r="A228">
        <v>2</v>
      </c>
      <c r="B228" t="s">
        <v>143</v>
      </c>
      <c r="C228" t="str">
        <f ca="1">INDIRECT("B"&amp;ROW(A228)+COLUMN(C226)-2)</f>
        <v>Field Service Representative (FSR)</v>
      </c>
      <c r="D228" t="str">
        <f t="shared" ref="D228" ca="1" si="89">INDIRECT("B"&amp;ROW(B228)+COLUMN(D226)-2)</f>
        <v>Learjet, Challenger, Global</v>
      </c>
      <c r="E228" t="str">
        <f t="shared" ref="E228" ca="1" si="90">INDIRECT("B"&amp;ROW(C228)+COLUMN(E226)-2)</f>
        <v>Canada - ON</v>
      </c>
      <c r="F228" t="str">
        <f ca="1">SUBSTITUTE(LOWER(INDIRECT("B"&amp;ROW(C228)))," ",".")&amp;"@aero.bombardier.com"</f>
        <v>remy.singh@aero.bombardier.com</v>
      </c>
      <c r="L228" t="str">
        <f>PROPER(TRIM(LEFT(B228,SEARCH(" ",B228))))</f>
        <v>Remy</v>
      </c>
      <c r="M228" t="str">
        <f>PROPER(TRIM(IF(LEN(B228)-LEN(SUBSTITUTE(B228," ",""))&gt;1,MID(B228,SEARCH(" ",B228)+1,LEN(B228)-LEN(L228)-SEARCH(" ",B228,LEN(L228))-1),"")))</f>
        <v/>
      </c>
      <c r="N228" t="str">
        <f>PROPER(TRIM(RIGHT(B228,LEN(B228)-SEARCH(" ",B228,LEN(L228)+LEN(M228)))))</f>
        <v>Singh</v>
      </c>
      <c r="O228" t="str">
        <f>TRIM(L228&amp;" "&amp;M228&amp;" "&amp;N228)</f>
        <v>Remy Singh</v>
      </c>
      <c r="P228" t="str">
        <f ca="1">C228</f>
        <v>Field Service Representative (FSR)</v>
      </c>
      <c r="S228" t="str">
        <f ca="1">F228</f>
        <v>remy.singh@aero.bombardier.com</v>
      </c>
      <c r="T228" t="s">
        <v>318</v>
      </c>
    </row>
    <row r="229" spans="1:20" hidden="1" x14ac:dyDescent="0.25">
      <c r="A229">
        <v>3</v>
      </c>
      <c r="B229" t="s">
        <v>2</v>
      </c>
    </row>
    <row r="230" spans="1:20" hidden="1" x14ac:dyDescent="0.25">
      <c r="A230">
        <v>4</v>
      </c>
      <c r="B230" t="s">
        <v>3</v>
      </c>
    </row>
    <row r="231" spans="1:20" hidden="1" x14ac:dyDescent="0.25">
      <c r="A231">
        <v>5</v>
      </c>
      <c r="B231" t="s">
        <v>144</v>
      </c>
    </row>
    <row r="232" spans="1:20" hidden="1" x14ac:dyDescent="0.25">
      <c r="A232">
        <v>1</v>
      </c>
      <c r="B232" t="s">
        <v>145</v>
      </c>
    </row>
    <row r="233" spans="1:20" x14ac:dyDescent="0.25">
      <c r="A233">
        <v>2</v>
      </c>
      <c r="B233" t="s">
        <v>146</v>
      </c>
      <c r="C233" t="str">
        <f ca="1">INDIRECT("B"&amp;ROW(A233)+COLUMN(C231)-2)</f>
        <v>Field Service Representative (FSR)</v>
      </c>
      <c r="D233" t="str">
        <f t="shared" ref="D233" ca="1" si="91">INDIRECT("B"&amp;ROW(B233)+COLUMN(D231)-2)</f>
        <v>Challenger, Global</v>
      </c>
      <c r="E233" t="str">
        <f t="shared" ref="E233" ca="1" si="92">INDIRECT("B"&amp;ROW(C233)+COLUMN(E231)-2)</f>
        <v>Germany, Iceland, Poland</v>
      </c>
      <c r="F233" t="str">
        <f ca="1">SUBSTITUTE(LOWER(INDIRECT("B"&amp;ROW(C233)))," ",".")&amp;"@aero.bombardier.com"</f>
        <v>ulrich.specht@aero.bombardier.com</v>
      </c>
      <c r="L233" t="str">
        <f>PROPER(TRIM(LEFT(B233,SEARCH(" ",B233))))</f>
        <v>Ulrich</v>
      </c>
      <c r="M233" t="str">
        <f>PROPER(TRIM(IF(LEN(B233)-LEN(SUBSTITUTE(B233," ",""))&gt;1,MID(B233,SEARCH(" ",B233)+1,LEN(B233)-LEN(L233)-SEARCH(" ",B233,LEN(L233))-1),"")))</f>
        <v/>
      </c>
      <c r="N233" t="str">
        <f>PROPER(TRIM(RIGHT(B233,LEN(B233)-SEARCH(" ",B233,LEN(L233)+LEN(M233)))))</f>
        <v>Specht</v>
      </c>
      <c r="O233" t="str">
        <f>TRIM(L233&amp;" "&amp;M233&amp;" "&amp;N233)</f>
        <v>Ulrich Specht</v>
      </c>
      <c r="P233" t="str">
        <f ca="1">C233</f>
        <v>Field Service Representative (FSR)</v>
      </c>
      <c r="S233" t="str">
        <f ca="1">F233</f>
        <v>ulrich.specht@aero.bombardier.com</v>
      </c>
      <c r="T233" t="s">
        <v>318</v>
      </c>
    </row>
    <row r="234" spans="1:20" hidden="1" x14ac:dyDescent="0.25">
      <c r="A234">
        <v>3</v>
      </c>
      <c r="B234" t="s">
        <v>2</v>
      </c>
    </row>
    <row r="235" spans="1:20" hidden="1" x14ac:dyDescent="0.25">
      <c r="A235">
        <v>4</v>
      </c>
      <c r="B235" t="s">
        <v>37</v>
      </c>
    </row>
    <row r="236" spans="1:20" hidden="1" x14ac:dyDescent="0.25">
      <c r="A236">
        <v>5</v>
      </c>
      <c r="B236" t="s">
        <v>147</v>
      </c>
    </row>
    <row r="237" spans="1:20" hidden="1" x14ac:dyDescent="0.25">
      <c r="A237">
        <v>1</v>
      </c>
      <c r="B237" t="s">
        <v>148</v>
      </c>
    </row>
    <row r="238" spans="1:20" x14ac:dyDescent="0.25">
      <c r="A238">
        <v>2</v>
      </c>
      <c r="B238" t="s">
        <v>149</v>
      </c>
      <c r="C238" t="str">
        <f ca="1">INDIRECT("B"&amp;ROW(A238)+COLUMN(C236)-2)</f>
        <v>Regional Sales Manager</v>
      </c>
      <c r="D238" t="str">
        <f t="shared" ref="D238" ca="1" si="93">INDIRECT("B"&amp;ROW(B238)+COLUMN(D236)-2)</f>
        <v>Learjet, Challenger, Global</v>
      </c>
      <c r="E238" t="str">
        <f t="shared" ref="E238" ca="1" si="94">INDIRECT("B"&amp;ROW(C238)+COLUMN(E236)-2)</f>
        <v>United States - VT &amp; East Canada - NB, NS, ON, QC</v>
      </c>
      <c r="F238" t="str">
        <f ca="1">SUBSTITUTE(LOWER(INDIRECT("B"&amp;ROW(C238)))," ",".")&amp;"@aero.bombardier.com"</f>
        <v>john.stamatelos@aero.bombardier.com</v>
      </c>
      <c r="L238" t="str">
        <f>PROPER(TRIM(LEFT(B238,SEARCH(" ",B238))))</f>
        <v>John</v>
      </c>
      <c r="M238" t="str">
        <f>PROPER(TRIM(IF(LEN(B238)-LEN(SUBSTITUTE(B238," ",""))&gt;1,MID(B238,SEARCH(" ",B238)+1,LEN(B238)-LEN(L238)-SEARCH(" ",B238,LEN(L238))-1),"")))</f>
        <v/>
      </c>
      <c r="N238" t="str">
        <f>PROPER(TRIM(RIGHT(B238,LEN(B238)-SEARCH(" ",B238,LEN(L238)+LEN(M238)))))</f>
        <v>Stamatelos</v>
      </c>
      <c r="O238" t="str">
        <f>TRIM(L238&amp;" "&amp;M238&amp;" "&amp;N238)</f>
        <v>John Stamatelos</v>
      </c>
      <c r="P238" t="str">
        <f ca="1">C238</f>
        <v>Regional Sales Manager</v>
      </c>
      <c r="S238" t="str">
        <f ca="1">F238</f>
        <v>john.stamatelos@aero.bombardier.com</v>
      </c>
      <c r="T238" t="s">
        <v>318</v>
      </c>
    </row>
    <row r="239" spans="1:20" hidden="1" x14ac:dyDescent="0.25">
      <c r="A239">
        <v>3</v>
      </c>
      <c r="B239" t="s">
        <v>14</v>
      </c>
    </row>
    <row r="240" spans="1:20" hidden="1" x14ac:dyDescent="0.25">
      <c r="A240">
        <v>4</v>
      </c>
      <c r="B240" t="s">
        <v>3</v>
      </c>
    </row>
    <row r="241" spans="1:20" hidden="1" x14ac:dyDescent="0.25">
      <c r="A241">
        <v>5</v>
      </c>
      <c r="B241" t="s">
        <v>150</v>
      </c>
    </row>
    <row r="242" spans="1:20" hidden="1" x14ac:dyDescent="0.25">
      <c r="A242">
        <v>1</v>
      </c>
      <c r="B242" t="s">
        <v>151</v>
      </c>
    </row>
    <row r="243" spans="1:20" x14ac:dyDescent="0.25">
      <c r="A243">
        <v>2</v>
      </c>
      <c r="B243" t="s">
        <v>152</v>
      </c>
      <c r="C243" t="str">
        <f ca="1">INDIRECT("B"&amp;ROW(A243)+COLUMN(C241)-2)</f>
        <v>Regional Sales Manager</v>
      </c>
      <c r="D243" t="str">
        <f t="shared" ref="D243" ca="1" si="95">INDIRECT("B"&amp;ROW(B243)+COLUMN(D241)-2)</f>
        <v>Learjet, Challenger, Global</v>
      </c>
      <c r="E243" t="str">
        <f t="shared" ref="E243" ca="1" si="96">INDIRECT("B"&amp;ROW(C243)+COLUMN(E241)-2)</f>
        <v>Middle East, Luxembourg, Turkey</v>
      </c>
      <c r="F243" t="str">
        <f ca="1">SUBSTITUTE(LOWER(INDIRECT("B"&amp;ROW(C243)))," ",".")&amp;"@aero.bombardier.com"</f>
        <v>stevan.tojagic@aero.bombardier.com</v>
      </c>
      <c r="L243" t="str">
        <f>PROPER(TRIM(LEFT(B243,SEARCH(" ",B243))))</f>
        <v>Stevan</v>
      </c>
      <c r="M243" t="str">
        <f>PROPER(TRIM(IF(LEN(B243)-LEN(SUBSTITUTE(B243," ",""))&gt;1,MID(B243,SEARCH(" ",B243)+1,LEN(B243)-LEN(L243)-SEARCH(" ",B243,LEN(L243))-1),"")))</f>
        <v/>
      </c>
      <c r="N243" t="str">
        <f>PROPER(TRIM(RIGHT(B243,LEN(B243)-SEARCH(" ",B243,LEN(L243)+LEN(M243)))))</f>
        <v>Tojagic</v>
      </c>
      <c r="O243" t="str">
        <f>TRIM(L243&amp;" "&amp;M243&amp;" "&amp;N243)</f>
        <v>Stevan Tojagic</v>
      </c>
      <c r="P243" t="str">
        <f ca="1">C243</f>
        <v>Regional Sales Manager</v>
      </c>
      <c r="S243" t="str">
        <f ca="1">F243</f>
        <v>stevan.tojagic@aero.bombardier.com</v>
      </c>
      <c r="T243" t="s">
        <v>318</v>
      </c>
    </row>
    <row r="244" spans="1:20" hidden="1" x14ac:dyDescent="0.25">
      <c r="A244">
        <v>3</v>
      </c>
      <c r="B244" t="s">
        <v>14</v>
      </c>
    </row>
    <row r="245" spans="1:20" hidden="1" x14ac:dyDescent="0.25">
      <c r="A245">
        <v>4</v>
      </c>
      <c r="B245" t="s">
        <v>3</v>
      </c>
    </row>
    <row r="246" spans="1:20" hidden="1" x14ac:dyDescent="0.25">
      <c r="A246">
        <v>5</v>
      </c>
      <c r="B246" t="s">
        <v>153</v>
      </c>
    </row>
    <row r="247" spans="1:20" hidden="1" x14ac:dyDescent="0.25">
      <c r="A247">
        <v>1</v>
      </c>
      <c r="B247" t="s">
        <v>154</v>
      </c>
    </row>
    <row r="248" spans="1:20" x14ac:dyDescent="0.25">
      <c r="A248">
        <v>2</v>
      </c>
      <c r="B248" t="s">
        <v>155</v>
      </c>
      <c r="C248" t="str">
        <f ca="1">INDIRECT("B"&amp;ROW(A248)+COLUMN(C246)-2)</f>
        <v>Regional Sales Manager</v>
      </c>
      <c r="D248" t="str">
        <f t="shared" ref="D248" ca="1" si="97">INDIRECT("B"&amp;ROW(B248)+COLUMN(D246)-2)</f>
        <v>Learjet, Challenger, Global</v>
      </c>
      <c r="E248" t="str">
        <f t="shared" ref="E248" ca="1" si="98">INDIRECT("B"&amp;ROW(C248)+COLUMN(E246)-2)</f>
        <v>Central America &amp; Mexico</v>
      </c>
      <c r="F248" t="str">
        <f ca="1">SUBSTITUTE(LOWER(INDIRECT("B"&amp;ROW(C248)))," ",".")&amp;"@aero.bombardier.com"</f>
        <v>gregorio.torres@aero.bombardier.com</v>
      </c>
      <c r="L248" t="str">
        <f>PROPER(TRIM(LEFT(B248,SEARCH(" ",B248))))</f>
        <v>Gregorio</v>
      </c>
      <c r="M248" t="str">
        <f>PROPER(TRIM(IF(LEN(B248)-LEN(SUBSTITUTE(B248," ",""))&gt;1,MID(B248,SEARCH(" ",B248)+1,LEN(B248)-LEN(L248)-SEARCH(" ",B248,LEN(L248))-1),"")))</f>
        <v/>
      </c>
      <c r="N248" t="str">
        <f>PROPER(TRIM(RIGHT(B248,LEN(B248)-SEARCH(" ",B248,LEN(L248)+LEN(M248)))))</f>
        <v>Torres</v>
      </c>
      <c r="O248" t="str">
        <f>TRIM(L248&amp;" "&amp;M248&amp;" "&amp;N248)</f>
        <v>Gregorio Torres</v>
      </c>
      <c r="P248" t="str">
        <f ca="1">C248</f>
        <v>Regional Sales Manager</v>
      </c>
      <c r="S248" t="str">
        <f ca="1">F248</f>
        <v>gregorio.torres@aero.bombardier.com</v>
      </c>
      <c r="T248" t="s">
        <v>318</v>
      </c>
    </row>
    <row r="249" spans="1:20" hidden="1" x14ac:dyDescent="0.25">
      <c r="A249">
        <v>3</v>
      </c>
      <c r="B249" t="s">
        <v>14</v>
      </c>
    </row>
    <row r="250" spans="1:20" hidden="1" x14ac:dyDescent="0.25">
      <c r="A250">
        <v>4</v>
      </c>
      <c r="B250" t="s">
        <v>3</v>
      </c>
    </row>
    <row r="251" spans="1:20" hidden="1" x14ac:dyDescent="0.25">
      <c r="A251">
        <v>5</v>
      </c>
      <c r="B251" t="s">
        <v>156</v>
      </c>
    </row>
    <row r="252" spans="1:20" hidden="1" x14ac:dyDescent="0.25">
      <c r="A252">
        <v>1</v>
      </c>
      <c r="B252" t="s">
        <v>157</v>
      </c>
    </row>
    <row r="253" spans="1:20" x14ac:dyDescent="0.25">
      <c r="A253">
        <v>2</v>
      </c>
      <c r="B253" t="s">
        <v>158</v>
      </c>
      <c r="C253" t="str">
        <f ca="1">INDIRECT("B"&amp;ROW(A253)+COLUMN(C251)-2)</f>
        <v>Field Service Representative (FSR)</v>
      </c>
      <c r="D253" t="str">
        <f t="shared" ref="D253" ca="1" si="99">INDIRECT("B"&amp;ROW(B253)+COLUMN(D251)-2)</f>
        <v>Learjet, Challenger, Global</v>
      </c>
      <c r="E253" t="str">
        <f t="shared" ref="E253" ca="1" si="100">INDIRECT("B"&amp;ROW(C253)+COLUMN(E251)-2)</f>
        <v>Canada - QC, ON, NB, NS &amp; United States - CT, NH, RI, VT, NY</v>
      </c>
      <c r="F253" t="str">
        <f ca="1">SUBSTITUTE(LOWER(INDIRECT("B"&amp;ROW(C253)))," ",".")&amp;"@aero.bombardier.com"</f>
        <v>elie.traboulsi@aero.bombardier.com</v>
      </c>
      <c r="L253" t="str">
        <f>PROPER(TRIM(LEFT(B253,SEARCH(" ",B253))))</f>
        <v>Elie</v>
      </c>
      <c r="M253" t="str">
        <f>PROPER(TRIM(IF(LEN(B253)-LEN(SUBSTITUTE(B253," ",""))&gt;1,MID(B253,SEARCH(" ",B253)+1,LEN(B253)-LEN(L253)-SEARCH(" ",B253,LEN(L253))-1),"")))</f>
        <v/>
      </c>
      <c r="N253" t="str">
        <f>PROPER(TRIM(RIGHT(B253,LEN(B253)-SEARCH(" ",B253,LEN(L253)+LEN(M253)))))</f>
        <v>Traboulsi</v>
      </c>
      <c r="O253" t="str">
        <f>TRIM(L253&amp;" "&amp;M253&amp;" "&amp;N253)</f>
        <v>Elie Traboulsi</v>
      </c>
      <c r="P253" t="str">
        <f ca="1">C253</f>
        <v>Field Service Representative (FSR)</v>
      </c>
      <c r="S253" t="str">
        <f ca="1">F253</f>
        <v>elie.traboulsi@aero.bombardier.com</v>
      </c>
      <c r="T253" t="s">
        <v>318</v>
      </c>
    </row>
    <row r="254" spans="1:20" hidden="1" x14ac:dyDescent="0.25">
      <c r="A254">
        <v>3</v>
      </c>
      <c r="B254" t="s">
        <v>2</v>
      </c>
    </row>
    <row r="255" spans="1:20" hidden="1" x14ac:dyDescent="0.25">
      <c r="A255">
        <v>4</v>
      </c>
      <c r="B255" t="s">
        <v>3</v>
      </c>
    </row>
    <row r="256" spans="1:20" hidden="1" x14ac:dyDescent="0.25">
      <c r="A256">
        <v>5</v>
      </c>
      <c r="B256" t="s">
        <v>159</v>
      </c>
    </row>
    <row r="257" spans="1:20" hidden="1" x14ac:dyDescent="0.25">
      <c r="A257">
        <v>1</v>
      </c>
      <c r="B257" t="s">
        <v>160</v>
      </c>
    </row>
    <row r="258" spans="1:20" x14ac:dyDescent="0.25">
      <c r="A258">
        <v>2</v>
      </c>
      <c r="B258" t="s">
        <v>161</v>
      </c>
      <c r="C258" t="str">
        <f ca="1">INDIRECT("B"&amp;ROW(A258)+COLUMN(C256)-2)</f>
        <v>Regional Sales Manager</v>
      </c>
      <c r="D258" t="str">
        <f t="shared" ref="D258" ca="1" si="101">INDIRECT("B"&amp;ROW(B258)+COLUMN(D256)-2)</f>
        <v>Learjet, Challenger, Global</v>
      </c>
      <c r="E258" t="str">
        <f t="shared" ref="E258" ca="1" si="102">INDIRECT("B"&amp;ROW(C258)+COLUMN(E256)-2)</f>
        <v>United States - FL</v>
      </c>
      <c r="F258" t="str">
        <f ca="1">SUBSTITUTE(LOWER(INDIRECT("B"&amp;ROW(C258)))," ",".")&amp;"@aero.bombardier.com"</f>
        <v>maria.urbina@aero.bombardier.com</v>
      </c>
      <c r="L258" t="str">
        <f>PROPER(TRIM(LEFT(B258,SEARCH(" ",B258))))</f>
        <v>Maria</v>
      </c>
      <c r="M258" t="str">
        <f>PROPER(TRIM(IF(LEN(B258)-LEN(SUBSTITUTE(B258," ",""))&gt;1,MID(B258,SEARCH(" ",B258)+1,LEN(B258)-LEN(L258)-SEARCH(" ",B258,LEN(L258))-1),"")))</f>
        <v/>
      </c>
      <c r="N258" t="str">
        <f>PROPER(TRIM(RIGHT(B258,LEN(B258)-SEARCH(" ",B258,LEN(L258)+LEN(M258)))))</f>
        <v>Urbina</v>
      </c>
      <c r="O258" t="str">
        <f>TRIM(L258&amp;" "&amp;M258&amp;" "&amp;N258)</f>
        <v>Maria Urbina</v>
      </c>
      <c r="P258" t="str">
        <f ca="1">C258</f>
        <v>Regional Sales Manager</v>
      </c>
      <c r="S258" t="str">
        <f ca="1">F258</f>
        <v>maria.urbina@aero.bombardier.com</v>
      </c>
      <c r="T258" t="s">
        <v>318</v>
      </c>
    </row>
    <row r="259" spans="1:20" hidden="1" x14ac:dyDescent="0.25">
      <c r="A259">
        <v>3</v>
      </c>
      <c r="B259" t="s">
        <v>14</v>
      </c>
    </row>
    <row r="260" spans="1:20" hidden="1" x14ac:dyDescent="0.25">
      <c r="A260">
        <v>4</v>
      </c>
      <c r="B260" t="s">
        <v>3</v>
      </c>
    </row>
    <row r="261" spans="1:20" hidden="1" x14ac:dyDescent="0.25">
      <c r="A261">
        <v>5</v>
      </c>
      <c r="B261" t="s">
        <v>162</v>
      </c>
    </row>
    <row r="262" spans="1:20" hidden="1" x14ac:dyDescent="0.25">
      <c r="A262">
        <v>1</v>
      </c>
      <c r="B262" t="s">
        <v>163</v>
      </c>
    </row>
    <row r="263" spans="1:20" x14ac:dyDescent="0.25">
      <c r="A263">
        <v>2</v>
      </c>
      <c r="B263" t="s">
        <v>164</v>
      </c>
      <c r="C263" t="str">
        <f ca="1">INDIRECT("B"&amp;ROW(A263)+COLUMN(C261)-2)</f>
        <v>Field Service Representative (FSR)</v>
      </c>
      <c r="D263" t="str">
        <f t="shared" ref="D263" ca="1" si="103">INDIRECT("B"&amp;ROW(B263)+COLUMN(D261)-2)</f>
        <v>Learjet, Challenger, Global</v>
      </c>
      <c r="E263" t="str">
        <f t="shared" ref="E263" ca="1" si="104">INDIRECT("B"&amp;ROW(C263)+COLUMN(E261)-2)</f>
        <v>United States - IN, IL</v>
      </c>
      <c r="F263" t="str">
        <f ca="1">SUBSTITUTE(LOWER(INDIRECT("B"&amp;ROW(C263)))," ",".")&amp;"@aero.bombardier.com"</f>
        <v>paul.van.kley@aero.bombardier.com</v>
      </c>
      <c r="L263" t="str">
        <f>PROPER(TRIM(LEFT(B263,SEARCH(" ",B263))))</f>
        <v>Paul</v>
      </c>
      <c r="M263" t="str">
        <f>PROPER(TRIM(IF(LEN(B263)-LEN(SUBSTITUTE(B263," ",""))&gt;1,MID(B263,SEARCH(" ",B263)+1,LEN(B263)-LEN(L263)-SEARCH(" ",B263,LEN(L263))-1),"")))</f>
        <v>Van</v>
      </c>
      <c r="N263" t="str">
        <f>PROPER(TRIM(RIGHT(B263,LEN(B263)-SEARCH(" ",B263,LEN(L263)+LEN(M263)))))</f>
        <v>Kley</v>
      </c>
      <c r="O263" t="str">
        <f>TRIM(L263&amp;" "&amp;M263&amp;" "&amp;N263)</f>
        <v>Paul Van Kley</v>
      </c>
      <c r="P263" t="str">
        <f ca="1">C263</f>
        <v>Field Service Representative (FSR)</v>
      </c>
      <c r="S263" t="str">
        <f ca="1">F263</f>
        <v>paul.van.kley@aero.bombardier.com</v>
      </c>
      <c r="T263" t="s">
        <v>318</v>
      </c>
    </row>
    <row r="264" spans="1:20" hidden="1" x14ac:dyDescent="0.25">
      <c r="A264">
        <v>3</v>
      </c>
      <c r="B264" t="s">
        <v>2</v>
      </c>
    </row>
    <row r="265" spans="1:20" hidden="1" x14ac:dyDescent="0.25">
      <c r="A265">
        <v>4</v>
      </c>
      <c r="B265" t="s">
        <v>3</v>
      </c>
    </row>
    <row r="266" spans="1:20" hidden="1" x14ac:dyDescent="0.25">
      <c r="A266">
        <v>5</v>
      </c>
      <c r="B266" t="s">
        <v>165</v>
      </c>
    </row>
    <row r="267" spans="1:20" hidden="1" x14ac:dyDescent="0.25">
      <c r="A267">
        <v>1</v>
      </c>
      <c r="B267" t="s">
        <v>166</v>
      </c>
    </row>
    <row r="268" spans="1:20" x14ac:dyDescent="0.25">
      <c r="A268">
        <v>2</v>
      </c>
      <c r="B268" t="s">
        <v>167</v>
      </c>
      <c r="C268" t="str">
        <f ca="1">INDIRECT("B"&amp;ROW(A268)+COLUMN(C266)-2)</f>
        <v>Field Service Representative (FSR)</v>
      </c>
      <c r="D268" t="str">
        <f t="shared" ref="D268" ca="1" si="105">INDIRECT("B"&amp;ROW(B268)+COLUMN(D266)-2)</f>
        <v>Learjet, Challenger, Global</v>
      </c>
      <c r="E268" t="str">
        <f t="shared" ref="E268" ca="1" si="106">INDIRECT("B"&amp;ROW(C268)+COLUMN(E266)-2)</f>
        <v>North Africa &amp; Middle East</v>
      </c>
      <c r="F268" t="str">
        <f ca="1">SUBSTITUTE(LOWER(INDIRECT("B"&amp;ROW(C268)))," ",".")&amp;"@aero.bombardier.com"</f>
        <v>mark.vermette@aero.bombardier.com</v>
      </c>
      <c r="L268" t="str">
        <f>PROPER(TRIM(LEFT(B268,SEARCH(" ",B268))))</f>
        <v>Mark</v>
      </c>
      <c r="M268" t="str">
        <f>PROPER(TRIM(IF(LEN(B268)-LEN(SUBSTITUTE(B268," ",""))&gt;1,MID(B268,SEARCH(" ",B268)+1,LEN(B268)-LEN(L268)-SEARCH(" ",B268,LEN(L268))-1),"")))</f>
        <v/>
      </c>
      <c r="N268" t="str">
        <f>PROPER(TRIM(RIGHT(B268,LEN(B268)-SEARCH(" ",B268,LEN(L268)+LEN(M268)))))</f>
        <v>Vermette</v>
      </c>
      <c r="O268" t="str">
        <f>TRIM(L268&amp;" "&amp;M268&amp;" "&amp;N268)</f>
        <v>Mark Vermette</v>
      </c>
      <c r="P268" t="str">
        <f ca="1">C268</f>
        <v>Field Service Representative (FSR)</v>
      </c>
      <c r="S268" t="str">
        <f ca="1">F268</f>
        <v>mark.vermette@aero.bombardier.com</v>
      </c>
      <c r="T268" t="s">
        <v>318</v>
      </c>
    </row>
    <row r="269" spans="1:20" hidden="1" x14ac:dyDescent="0.25">
      <c r="A269">
        <v>3</v>
      </c>
      <c r="B269" t="s">
        <v>2</v>
      </c>
    </row>
    <row r="270" spans="1:20" hidden="1" x14ac:dyDescent="0.25">
      <c r="A270">
        <v>4</v>
      </c>
      <c r="B270" t="s">
        <v>3</v>
      </c>
    </row>
    <row r="271" spans="1:20" hidden="1" x14ac:dyDescent="0.25">
      <c r="A271">
        <v>5</v>
      </c>
      <c r="B271" t="s">
        <v>105</v>
      </c>
    </row>
    <row r="272" spans="1:20" hidden="1" x14ac:dyDescent="0.25">
      <c r="A272">
        <v>1</v>
      </c>
      <c r="B272" t="s">
        <v>168</v>
      </c>
    </row>
    <row r="273" spans="1:20" x14ac:dyDescent="0.25">
      <c r="A273">
        <v>2</v>
      </c>
      <c r="B273" t="s">
        <v>169</v>
      </c>
      <c r="C273" t="str">
        <f ca="1">INDIRECT("B"&amp;ROW(A273)+COLUMN(C271)-2)</f>
        <v>Field Service Representative (FSR)</v>
      </c>
      <c r="D273" t="str">
        <f t="shared" ref="D273" ca="1" si="107">INDIRECT("B"&amp;ROW(B273)+COLUMN(D271)-2)</f>
        <v>Learjet, Challenger, Global</v>
      </c>
      <c r="E273" t="str">
        <f t="shared" ref="E273" ca="1" si="108">INDIRECT("B"&amp;ROW(C273)+COLUMN(E271)-2)</f>
        <v>Austria</v>
      </c>
      <c r="F273" t="str">
        <f ca="1">SUBSTITUTE(LOWER(INDIRECT("B"&amp;ROW(C273)))," ",".")&amp;"@aero.bombardier.com"</f>
        <v>josef.wagner@aero.bombardier.com</v>
      </c>
      <c r="L273" t="str">
        <f>PROPER(TRIM(LEFT(B273,SEARCH(" ",B273))))</f>
        <v>Josef</v>
      </c>
      <c r="M273" t="str">
        <f>PROPER(TRIM(IF(LEN(B273)-LEN(SUBSTITUTE(B273," ",""))&gt;1,MID(B273,SEARCH(" ",B273)+1,LEN(B273)-LEN(L273)-SEARCH(" ",B273,LEN(L273))-1),"")))</f>
        <v/>
      </c>
      <c r="N273" t="str">
        <f>PROPER(TRIM(RIGHT(B273,LEN(B273)-SEARCH(" ",B273,LEN(L273)+LEN(M273)))))</f>
        <v>Wagner</v>
      </c>
      <c r="O273" t="str">
        <f>TRIM(L273&amp;" "&amp;M273&amp;" "&amp;N273)</f>
        <v>Josef Wagner</v>
      </c>
      <c r="P273" t="str">
        <f ca="1">C273</f>
        <v>Field Service Representative (FSR)</v>
      </c>
      <c r="S273" t="str">
        <f ca="1">F273</f>
        <v>josef.wagner@aero.bombardier.com</v>
      </c>
      <c r="T273" t="s">
        <v>318</v>
      </c>
    </row>
    <row r="274" spans="1:20" hidden="1" x14ac:dyDescent="0.25">
      <c r="A274">
        <v>3</v>
      </c>
      <c r="B274" t="s">
        <v>2</v>
      </c>
    </row>
    <row r="275" spans="1:20" hidden="1" x14ac:dyDescent="0.25">
      <c r="A275">
        <v>4</v>
      </c>
      <c r="B275" t="s">
        <v>3</v>
      </c>
    </row>
    <row r="276" spans="1:20" hidden="1" x14ac:dyDescent="0.25">
      <c r="A276">
        <v>5</v>
      </c>
      <c r="B276" t="s">
        <v>170</v>
      </c>
    </row>
    <row r="277" spans="1:20" hidden="1" x14ac:dyDescent="0.25">
      <c r="A277">
        <v>1</v>
      </c>
      <c r="B277" t="s">
        <v>171</v>
      </c>
    </row>
    <row r="278" spans="1:20" x14ac:dyDescent="0.25">
      <c r="A278">
        <v>2</v>
      </c>
      <c r="B278" t="s">
        <v>172</v>
      </c>
      <c r="C278" t="str">
        <f ca="1">INDIRECT("B"&amp;ROW(A278)+COLUMN(C276)-2)</f>
        <v>Customer Services Account Manager (CSAM)</v>
      </c>
      <c r="D278" t="str">
        <f t="shared" ref="D278" ca="1" si="109">INDIRECT("B"&amp;ROW(B278)+COLUMN(D276)-2)</f>
        <v>Learjet, Challenger, Global</v>
      </c>
      <c r="E278" t="str">
        <f t="shared" ref="E278" ca="1" si="110">INDIRECT("B"&amp;ROW(C278)+COLUMN(E276)-2)</f>
        <v>North Asia</v>
      </c>
      <c r="F278" t="str">
        <f ca="1">SUBSTITUTE(LOWER(INDIRECT("B"&amp;ROW(C278)))," ",".")&amp;"@aero.bombardier.com"</f>
        <v>maggie.wang@aero.bombardier.com</v>
      </c>
      <c r="L278" t="str">
        <f>PROPER(TRIM(LEFT(B278,SEARCH(" ",B278))))</f>
        <v>Maggie</v>
      </c>
      <c r="M278" t="str">
        <f>PROPER(TRIM(IF(LEN(B278)-LEN(SUBSTITUTE(B278," ",""))&gt;1,MID(B278,SEARCH(" ",B278)+1,LEN(B278)-LEN(L278)-SEARCH(" ",B278,LEN(L278))-1),"")))</f>
        <v/>
      </c>
      <c r="N278" t="str">
        <f>PROPER(TRIM(RIGHT(B278,LEN(B278)-SEARCH(" ",B278,LEN(L278)+LEN(M278)))))</f>
        <v>Wang</v>
      </c>
      <c r="O278" t="str">
        <f>TRIM(L278&amp;" "&amp;M278&amp;" "&amp;N278)</f>
        <v>Maggie Wang</v>
      </c>
      <c r="P278" t="str">
        <f ca="1">C278</f>
        <v>Customer Services Account Manager (CSAM)</v>
      </c>
      <c r="S278" t="str">
        <f ca="1">F278</f>
        <v>maggie.wang@aero.bombardier.com</v>
      </c>
      <c r="T278" t="s">
        <v>318</v>
      </c>
    </row>
    <row r="279" spans="1:20" hidden="1" x14ac:dyDescent="0.25">
      <c r="A279">
        <v>3</v>
      </c>
      <c r="B279" t="s">
        <v>7</v>
      </c>
    </row>
    <row r="280" spans="1:20" hidden="1" x14ac:dyDescent="0.25">
      <c r="A280">
        <v>4</v>
      </c>
      <c r="B280" t="s">
        <v>3</v>
      </c>
    </row>
    <row r="281" spans="1:20" hidden="1" x14ac:dyDescent="0.25">
      <c r="A281">
        <v>5</v>
      </c>
      <c r="B281" t="s">
        <v>173</v>
      </c>
    </row>
    <row r="282" spans="1:20" hidden="1" x14ac:dyDescent="0.25">
      <c r="A282">
        <v>1</v>
      </c>
      <c r="B282" t="s">
        <v>174</v>
      </c>
    </row>
    <row r="283" spans="1:20" x14ac:dyDescent="0.25">
      <c r="A283">
        <v>2</v>
      </c>
      <c r="B283" t="s">
        <v>175</v>
      </c>
      <c r="C283" t="str">
        <f ca="1">INDIRECT("B"&amp;ROW(A283)+COLUMN(C281)-2)</f>
        <v>Customer Services Account Manager (CSAM)</v>
      </c>
      <c r="D283" t="str">
        <f t="shared" ref="D283" ca="1" si="111">INDIRECT("B"&amp;ROW(B283)+COLUMN(D281)-2)</f>
        <v>Learjet, Challenger, Global</v>
      </c>
      <c r="E283" t="str">
        <f t="shared" ref="E283" ca="1" si="112">INDIRECT("B"&amp;ROW(C283)+COLUMN(E281)-2)</f>
        <v>United States - AR, FL, IL, IA, MO, NE</v>
      </c>
      <c r="F283" t="str">
        <f ca="1">SUBSTITUTE(LOWER(INDIRECT("B"&amp;ROW(C283)))," ",".")&amp;"@aero.bombardier.com"</f>
        <v>titus.willits@aero.bombardier.com</v>
      </c>
      <c r="L283" t="str">
        <f>PROPER(TRIM(LEFT(B283,SEARCH(" ",B283))))</f>
        <v>Titus</v>
      </c>
      <c r="M283" t="str">
        <f>PROPER(TRIM(IF(LEN(B283)-LEN(SUBSTITUTE(B283," ",""))&gt;1,MID(B283,SEARCH(" ",B283)+1,LEN(B283)-LEN(L283)-SEARCH(" ",B283,LEN(L283))-1),"")))</f>
        <v/>
      </c>
      <c r="N283" t="str">
        <f>PROPER(TRIM(RIGHT(B283,LEN(B283)-SEARCH(" ",B283,LEN(L283)+LEN(M283)))))</f>
        <v>Willits</v>
      </c>
      <c r="O283" t="str">
        <f>TRIM(L283&amp;" "&amp;M283&amp;" "&amp;N283)</f>
        <v>Titus Willits</v>
      </c>
      <c r="P283" t="str">
        <f ca="1">C283</f>
        <v>Customer Services Account Manager (CSAM)</v>
      </c>
      <c r="S283" t="str">
        <f ca="1">F283</f>
        <v>titus.willits@aero.bombardier.com</v>
      </c>
      <c r="T283" t="s">
        <v>318</v>
      </c>
    </row>
    <row r="284" spans="1:20" hidden="1" x14ac:dyDescent="0.25">
      <c r="A284">
        <v>3</v>
      </c>
      <c r="B284" t="s">
        <v>7</v>
      </c>
    </row>
    <row r="285" spans="1:20" hidden="1" x14ac:dyDescent="0.25">
      <c r="A285">
        <v>4</v>
      </c>
      <c r="B285" t="s">
        <v>3</v>
      </c>
    </row>
    <row r="286" spans="1:20" hidden="1" x14ac:dyDescent="0.25">
      <c r="A286">
        <v>5</v>
      </c>
      <c r="B286" t="s">
        <v>176</v>
      </c>
    </row>
    <row r="287" spans="1:20" hidden="1" x14ac:dyDescent="0.25">
      <c r="A287">
        <v>1</v>
      </c>
      <c r="B287" t="s">
        <v>177</v>
      </c>
    </row>
    <row r="288" spans="1:20" x14ac:dyDescent="0.25">
      <c r="A288">
        <v>2</v>
      </c>
      <c r="B288" t="s">
        <v>178</v>
      </c>
      <c r="C288" t="str">
        <f ca="1">INDIRECT("B"&amp;ROW(A288)+COLUMN(C286)-2)</f>
        <v>Field Service Representative (FSR)</v>
      </c>
      <c r="D288" t="str">
        <f t="shared" ref="D288" ca="1" si="113">INDIRECT("B"&amp;ROW(B288)+COLUMN(D286)-2)</f>
        <v>Learjet, Challenger, Global</v>
      </c>
      <c r="E288" t="str">
        <f t="shared" ref="E288" ca="1" si="114">INDIRECT("B"&amp;ROW(C288)+COLUMN(E286)-2)</f>
        <v>Ireland, United Kingdom</v>
      </c>
      <c r="F288" t="str">
        <f ca="1">SUBSTITUTE(LOWER(INDIRECT("B"&amp;ROW(C288)))," ",".")&amp;"@aero.bombardier.com"</f>
        <v>andrew.wills@aero.bombardier.com</v>
      </c>
      <c r="L288" t="str">
        <f>PROPER(TRIM(LEFT(B288,SEARCH(" ",B288))))</f>
        <v>Andrew</v>
      </c>
      <c r="M288" t="str">
        <f>PROPER(TRIM(IF(LEN(B288)-LEN(SUBSTITUTE(B288," ",""))&gt;1,MID(B288,SEARCH(" ",B288)+1,LEN(B288)-LEN(L288)-SEARCH(" ",B288,LEN(L288))-1),"")))</f>
        <v/>
      </c>
      <c r="N288" t="str">
        <f>PROPER(TRIM(RIGHT(B288,LEN(B288)-SEARCH(" ",B288,LEN(L288)+LEN(M288)))))</f>
        <v>Wills</v>
      </c>
      <c r="O288" t="str">
        <f>TRIM(L288&amp;" "&amp;M288&amp;" "&amp;N288)</f>
        <v>Andrew Wills</v>
      </c>
      <c r="P288" t="str">
        <f ca="1">C288</f>
        <v>Field Service Representative (FSR)</v>
      </c>
      <c r="S288" t="str">
        <f ca="1">F288</f>
        <v>andrew.wills@aero.bombardier.com</v>
      </c>
      <c r="T288" t="s">
        <v>318</v>
      </c>
    </row>
    <row r="289" spans="1:20" hidden="1" x14ac:dyDescent="0.25">
      <c r="A289">
        <v>3</v>
      </c>
      <c r="B289" t="s">
        <v>2</v>
      </c>
    </row>
    <row r="290" spans="1:20" hidden="1" x14ac:dyDescent="0.25">
      <c r="A290">
        <v>4</v>
      </c>
      <c r="B290" t="s">
        <v>3</v>
      </c>
    </row>
    <row r="291" spans="1:20" hidden="1" x14ac:dyDescent="0.25">
      <c r="A291">
        <v>5</v>
      </c>
      <c r="B291" t="s">
        <v>179</v>
      </c>
    </row>
    <row r="292" spans="1:20" hidden="1" x14ac:dyDescent="0.25">
      <c r="A292">
        <v>1</v>
      </c>
      <c r="B292" t="s">
        <v>180</v>
      </c>
    </row>
    <row r="293" spans="1:20" x14ac:dyDescent="0.25">
      <c r="A293">
        <v>2</v>
      </c>
      <c r="B293" t="s">
        <v>181</v>
      </c>
      <c r="C293" t="str">
        <f ca="1">INDIRECT("B"&amp;ROW(A293)+COLUMN(C291)-2)</f>
        <v>Regional Sales Manager</v>
      </c>
      <c r="D293" t="str">
        <f t="shared" ref="D293" ca="1" si="115">INDIRECT("B"&amp;ROW(B293)+COLUMN(D291)-2)</f>
        <v>Learjet, Challenger, Global</v>
      </c>
      <c r="E293" t="str">
        <f t="shared" ref="E293" ca="1" si="116">INDIRECT("B"&amp;ROW(C293)+COLUMN(E291)-2)</f>
        <v>United States - CT, ME, MA, NH, NY, RI</v>
      </c>
      <c r="F293" t="str">
        <f ca="1">SUBSTITUTE(LOWER(INDIRECT("B"&amp;ROW(C293)))," ",".")&amp;"@aero.bombardier.com"</f>
        <v>nancy.wylot@aero.bombardier.com</v>
      </c>
      <c r="L293" t="str">
        <f>PROPER(TRIM(LEFT(B293,SEARCH(" ",B293))))</f>
        <v>Nancy</v>
      </c>
      <c r="M293" t="str">
        <f>PROPER(TRIM(IF(LEN(B293)-LEN(SUBSTITUTE(B293," ",""))&gt;1,MID(B293,SEARCH(" ",B293)+1,LEN(B293)-LEN(L293)-SEARCH(" ",B293,LEN(L293))-1),"")))</f>
        <v/>
      </c>
      <c r="N293" t="str">
        <f>PROPER(TRIM(RIGHT(B293,LEN(B293)-SEARCH(" ",B293,LEN(L293)+LEN(M293)))))</f>
        <v>Wylot</v>
      </c>
      <c r="O293" t="str">
        <f>TRIM(L293&amp;" "&amp;M293&amp;" "&amp;N293)</f>
        <v>Nancy Wylot</v>
      </c>
      <c r="P293" t="str">
        <f ca="1">C293</f>
        <v>Regional Sales Manager</v>
      </c>
      <c r="S293" t="str">
        <f ca="1">F293</f>
        <v>nancy.wylot@aero.bombardier.com</v>
      </c>
      <c r="T293" t="s">
        <v>318</v>
      </c>
    </row>
    <row r="294" spans="1:20" hidden="1" x14ac:dyDescent="0.25">
      <c r="A294">
        <v>3</v>
      </c>
      <c r="B294" t="s">
        <v>14</v>
      </c>
    </row>
    <row r="295" spans="1:20" hidden="1" x14ac:dyDescent="0.25">
      <c r="A295">
        <v>4</v>
      </c>
      <c r="B295" t="s">
        <v>3</v>
      </c>
    </row>
    <row r="296" spans="1:20" hidden="1" x14ac:dyDescent="0.25">
      <c r="A296">
        <v>5</v>
      </c>
      <c r="B296" t="s">
        <v>182</v>
      </c>
    </row>
    <row r="297" spans="1:20" hidden="1" x14ac:dyDescent="0.25">
      <c r="A297">
        <v>1</v>
      </c>
      <c r="B297" t="s">
        <v>183</v>
      </c>
    </row>
    <row r="298" spans="1:20" x14ac:dyDescent="0.25">
      <c r="A298">
        <v>2</v>
      </c>
      <c r="B298" t="s">
        <v>184</v>
      </c>
      <c r="C298" t="str">
        <f ca="1">INDIRECT("B"&amp;ROW(A298)+COLUMN(C296)-2)</f>
        <v>Field Service Representative (FSR)</v>
      </c>
      <c r="D298" t="str">
        <f t="shared" ref="D298" ca="1" si="117">INDIRECT("B"&amp;ROW(B298)+COLUMN(D296)-2)</f>
        <v>Learjet, Challenger, Global</v>
      </c>
      <c r="E298" t="str">
        <f t="shared" ref="E298" ca="1" si="118">INDIRECT("B"&amp;ROW(C298)+COLUMN(E296)-2)</f>
        <v>China, Philippines, Hong Kong SAR China</v>
      </c>
      <c r="F298" t="str">
        <f ca="1">SUBSTITUTE(LOWER(INDIRECT("B"&amp;ROW(C298)))," ",".")&amp;"@aero.bombardier.com"</f>
        <v>dali.xu@aero.bombardier.com</v>
      </c>
      <c r="L298" t="str">
        <f>PROPER(TRIM(LEFT(B298,SEARCH(" ",B298))))</f>
        <v>Dali</v>
      </c>
      <c r="M298" t="str">
        <f>PROPER(TRIM(IF(LEN(B298)-LEN(SUBSTITUTE(B298," ",""))&gt;1,MID(B298,SEARCH(" ",B298)+1,LEN(B298)-LEN(L298)-SEARCH(" ",B298,LEN(L298))-1),"")))</f>
        <v/>
      </c>
      <c r="N298" t="str">
        <f>PROPER(TRIM(RIGHT(B298,LEN(B298)-SEARCH(" ",B298,LEN(L298)+LEN(M298)))))</f>
        <v>Xu</v>
      </c>
      <c r="O298" t="str">
        <f>TRIM(L298&amp;" "&amp;M298&amp;" "&amp;N298)</f>
        <v>Dali Xu</v>
      </c>
      <c r="P298" t="str">
        <f ca="1">C298</f>
        <v>Field Service Representative (FSR)</v>
      </c>
      <c r="S298" t="str">
        <f ca="1">F298</f>
        <v>dali.xu@aero.bombardier.com</v>
      </c>
      <c r="T298" t="s">
        <v>318</v>
      </c>
    </row>
    <row r="299" spans="1:20" hidden="1" x14ac:dyDescent="0.25">
      <c r="A299">
        <v>3</v>
      </c>
      <c r="B299" t="s">
        <v>2</v>
      </c>
    </row>
    <row r="300" spans="1:20" hidden="1" x14ac:dyDescent="0.25">
      <c r="A300">
        <v>4</v>
      </c>
      <c r="B300" t="s">
        <v>3</v>
      </c>
    </row>
    <row r="301" spans="1:20" hidden="1" x14ac:dyDescent="0.25">
      <c r="A301">
        <v>5</v>
      </c>
      <c r="B301" t="s">
        <v>185</v>
      </c>
    </row>
    <row r="302" spans="1:20" hidden="1" x14ac:dyDescent="0.25">
      <c r="A302">
        <v>1</v>
      </c>
      <c r="B302" t="s">
        <v>186</v>
      </c>
    </row>
    <row r="303" spans="1:20" x14ac:dyDescent="0.25">
      <c r="A303">
        <v>2</v>
      </c>
      <c r="B303" t="s">
        <v>187</v>
      </c>
      <c r="C303" t="str">
        <f ca="1">INDIRECT("B"&amp;ROW(A303)+COLUMN(C301)-2)</f>
        <v>Field Service Representative (FSR)</v>
      </c>
      <c r="D303" t="str">
        <f t="shared" ref="D303" ca="1" si="119">INDIRECT("B"&amp;ROW(B303)+COLUMN(D301)-2)</f>
        <v>Learjet, Challenger, Global</v>
      </c>
      <c r="E303" t="str">
        <f t="shared" ref="E303" ca="1" si="120">INDIRECT("B"&amp;ROW(C303)+COLUMN(E301)-2)</f>
        <v>United States - FL, AL, GA</v>
      </c>
      <c r="F303" t="str">
        <f ca="1">SUBSTITUTE(LOWER(INDIRECT("B"&amp;ROW(C303)))," ",".")&amp;"@aero.bombardier.com"</f>
        <v>paul.yovich@aero.bombardier.com</v>
      </c>
      <c r="L303" t="str">
        <f>PROPER(TRIM(LEFT(B303,SEARCH(" ",B303))))</f>
        <v>Paul</v>
      </c>
      <c r="M303" t="str">
        <f>PROPER(TRIM(IF(LEN(B303)-LEN(SUBSTITUTE(B303," ",""))&gt;1,MID(B303,SEARCH(" ",B303)+1,LEN(B303)-LEN(L303)-SEARCH(" ",B303,LEN(L303))-1),"")))</f>
        <v/>
      </c>
      <c r="N303" t="str">
        <f>PROPER(TRIM(RIGHT(B303,LEN(B303)-SEARCH(" ",B303,LEN(L303)+LEN(M303)))))</f>
        <v>Yovich</v>
      </c>
      <c r="O303" t="str">
        <f>TRIM(L303&amp;" "&amp;M303&amp;" "&amp;N303)</f>
        <v>Paul Yovich</v>
      </c>
      <c r="P303" t="str">
        <f ca="1">C303</f>
        <v>Field Service Representative (FSR)</v>
      </c>
      <c r="S303" t="str">
        <f ca="1">F303</f>
        <v>paul.yovich@aero.bombardier.com</v>
      </c>
      <c r="T303" t="s">
        <v>318</v>
      </c>
    </row>
    <row r="304" spans="1:20" hidden="1" x14ac:dyDescent="0.25">
      <c r="A304">
        <v>3</v>
      </c>
      <c r="B304" t="s">
        <v>2</v>
      </c>
    </row>
    <row r="305" spans="1:20" hidden="1" x14ac:dyDescent="0.25">
      <c r="A305">
        <v>4</v>
      </c>
      <c r="B305" t="s">
        <v>3</v>
      </c>
    </row>
    <row r="306" spans="1:20" hidden="1" x14ac:dyDescent="0.25">
      <c r="A306">
        <v>5</v>
      </c>
      <c r="B306" t="s">
        <v>188</v>
      </c>
    </row>
    <row r="307" spans="1:20" hidden="1" x14ac:dyDescent="0.25">
      <c r="A307">
        <v>1</v>
      </c>
      <c r="B307" t="s">
        <v>189</v>
      </c>
    </row>
    <row r="308" spans="1:20" x14ac:dyDescent="0.25">
      <c r="A308">
        <v>2</v>
      </c>
      <c r="B308" t="s">
        <v>190</v>
      </c>
      <c r="C308" t="str">
        <f ca="1">INDIRECT("B"&amp;ROW(A308)+COLUMN(C306)-2)</f>
        <v>Regional Sales Manager - Smart Services</v>
      </c>
      <c r="D308" t="str">
        <f t="shared" ref="D308" ca="1" si="121">INDIRECT("B"&amp;ROW(B308)+COLUMN(D306)-2)</f>
        <v>Learjet, Challenger, Global</v>
      </c>
      <c r="E308" t="str">
        <f t="shared" ref="E308" ca="1" si="122">INDIRECT("B"&amp;ROW(C308)+COLUMN(E306)-2)</f>
        <v>United States - AR, TN, LA, MS, AL,GA, SC, FL &amp; Carribean, Central &amp; South America</v>
      </c>
      <c r="F308" t="str">
        <f ca="1">SUBSTITUTE(LOWER(INDIRECT("B"&amp;ROW(C308)))," ",".")&amp;"@aero.bombardier.com"</f>
        <v>eric.zambrano@aero.bombardier.com</v>
      </c>
      <c r="L308" t="str">
        <f>PROPER(TRIM(LEFT(B308,SEARCH(" ",B308))))</f>
        <v>Eric</v>
      </c>
      <c r="M308" t="str">
        <f>PROPER(TRIM(IF(LEN(B308)-LEN(SUBSTITUTE(B308," ",""))&gt;1,MID(B308,SEARCH(" ",B308)+1,LEN(B308)-LEN(L308)-SEARCH(" ",B308,LEN(L308))-1),"")))</f>
        <v/>
      </c>
      <c r="N308" t="str">
        <f>PROPER(TRIM(RIGHT(B308,LEN(B308)-SEARCH(" ",B308,LEN(L308)+LEN(M308)))))</f>
        <v>Zambrano</v>
      </c>
      <c r="O308" t="str">
        <f>TRIM(L308&amp;" "&amp;M308&amp;" "&amp;N308)</f>
        <v>Eric Zambrano</v>
      </c>
      <c r="P308" t="str">
        <f ca="1">C308</f>
        <v>Regional Sales Manager - Smart Services</v>
      </c>
      <c r="S308" t="str">
        <f ca="1">F308</f>
        <v>eric.zambrano@aero.bombardier.com</v>
      </c>
      <c r="T308" t="s">
        <v>318</v>
      </c>
    </row>
    <row r="309" spans="1:20" hidden="1" x14ac:dyDescent="0.25">
      <c r="A309">
        <v>3</v>
      </c>
      <c r="B309" t="s">
        <v>59</v>
      </c>
    </row>
    <row r="310" spans="1:20" hidden="1" x14ac:dyDescent="0.25">
      <c r="A310">
        <v>4</v>
      </c>
      <c r="B310" t="s">
        <v>3</v>
      </c>
    </row>
    <row r="311" spans="1:20" hidden="1" x14ac:dyDescent="0.25">
      <c r="A311">
        <v>5</v>
      </c>
      <c r="B311" t="s">
        <v>191</v>
      </c>
    </row>
    <row r="312" spans="1:20" hidden="1" x14ac:dyDescent="0.25">
      <c r="A312">
        <v>1</v>
      </c>
      <c r="B312" t="s">
        <v>192</v>
      </c>
    </row>
    <row r="313" spans="1:20" x14ac:dyDescent="0.25">
      <c r="A313">
        <v>2</v>
      </c>
      <c r="B313" t="s">
        <v>193</v>
      </c>
      <c r="C313" t="str">
        <f ca="1">INDIRECT("B"&amp;ROW(A313)+COLUMN(C311)-2)</f>
        <v>Field Service Representative (FSR)</v>
      </c>
      <c r="D313" t="str">
        <f t="shared" ref="D313" ca="1" si="123">INDIRECT("B"&amp;ROW(B313)+COLUMN(D311)-2)</f>
        <v>Learjet, Challenger, Global</v>
      </c>
      <c r="E313" t="str">
        <f t="shared" ref="E313" ca="1" si="124">INDIRECT("B"&amp;ROW(C313)+COLUMN(E311)-2)</f>
        <v>United States - FL</v>
      </c>
      <c r="F313" t="str">
        <f ca="1">SUBSTITUTE(LOWER(INDIRECT("B"&amp;ROW(C313)))," ",".")&amp;"@aero.bombardier.com"</f>
        <v>michael.zavitz@aero.bombardier.com</v>
      </c>
      <c r="L313" t="str">
        <f>PROPER(TRIM(LEFT(B313,SEARCH(" ",B313))))</f>
        <v>Michael</v>
      </c>
      <c r="M313" t="str">
        <f>PROPER(TRIM(IF(LEN(B313)-LEN(SUBSTITUTE(B313," ",""))&gt;1,MID(B313,SEARCH(" ",B313)+1,LEN(B313)-LEN(L313)-SEARCH(" ",B313,LEN(L313))-1),"")))</f>
        <v/>
      </c>
      <c r="N313" t="str">
        <f>PROPER(TRIM(RIGHT(B313,LEN(B313)-SEARCH(" ",B313,LEN(L313)+LEN(M313)))))</f>
        <v>Zavitz</v>
      </c>
      <c r="O313" t="str">
        <f>TRIM(L313&amp;" "&amp;M313&amp;" "&amp;N313)</f>
        <v>Michael Zavitz</v>
      </c>
      <c r="P313" t="str">
        <f ca="1">C313</f>
        <v>Field Service Representative (FSR)</v>
      </c>
      <c r="S313" t="str">
        <f ca="1">F313</f>
        <v>michael.zavitz@aero.bombardier.com</v>
      </c>
      <c r="T313" t="s">
        <v>318</v>
      </c>
    </row>
    <row r="314" spans="1:20" hidden="1" x14ac:dyDescent="0.25">
      <c r="A314">
        <v>3</v>
      </c>
      <c r="B314" t="s">
        <v>2</v>
      </c>
    </row>
    <row r="315" spans="1:20" hidden="1" x14ac:dyDescent="0.25">
      <c r="A315">
        <v>4</v>
      </c>
      <c r="B315" t="s">
        <v>3</v>
      </c>
    </row>
    <row r="316" spans="1:20" hidden="1" x14ac:dyDescent="0.25">
      <c r="A316">
        <v>5</v>
      </c>
      <c r="B316" t="s">
        <v>162</v>
      </c>
    </row>
    <row r="317" spans="1:20" hidden="1" x14ac:dyDescent="0.25">
      <c r="A317">
        <v>1</v>
      </c>
      <c r="B317" t="s">
        <v>194</v>
      </c>
    </row>
    <row r="318" spans="1:20" x14ac:dyDescent="0.25">
      <c r="A318">
        <v>2</v>
      </c>
      <c r="B318" t="s">
        <v>195</v>
      </c>
      <c r="C318" t="str">
        <f ca="1">INDIRECT("B"&amp;ROW(A318)+COLUMN(C316)-2)</f>
        <v>Field Service Representative (FSR)</v>
      </c>
      <c r="D318" t="str">
        <f t="shared" ref="D318" ca="1" si="125">INDIRECT("B"&amp;ROW(B318)+COLUMN(D316)-2)</f>
        <v>Learjet, Challenger, Global</v>
      </c>
      <c r="E318" t="str">
        <f t="shared" ref="E318" ca="1" si="126">INDIRECT("B"&amp;ROW(C318)+COLUMN(E316)-2)</f>
        <v>United States - CT, ME, MN, NH, NY, RI, VT</v>
      </c>
      <c r="F318" t="str">
        <f ca="1">SUBSTITUTE(LOWER(INDIRECT("B"&amp;ROW(C318)))," ",".")&amp;"@aero.bombardier.com"</f>
        <v>mike.zina@aero.bombardier.com</v>
      </c>
      <c r="L318" t="str">
        <f>PROPER(TRIM(LEFT(B318,SEARCH(" ",B318))))</f>
        <v>Mike</v>
      </c>
      <c r="M318" t="str">
        <f>PROPER(TRIM(IF(LEN(B318)-LEN(SUBSTITUTE(B318," ",""))&gt;1,MID(B318,SEARCH(" ",B318)+1,LEN(B318)-LEN(L318)-SEARCH(" ",B318,LEN(L318))-1),"")))</f>
        <v/>
      </c>
      <c r="N318" t="str">
        <f>PROPER(TRIM(RIGHT(B318,LEN(B318)-SEARCH(" ",B318,LEN(L318)+LEN(M318)))))</f>
        <v>Zina</v>
      </c>
      <c r="O318" t="str">
        <f>TRIM(L318&amp;" "&amp;M318&amp;" "&amp;N318)</f>
        <v>Mike Zina</v>
      </c>
      <c r="P318" t="str">
        <f ca="1">C318</f>
        <v>Field Service Representative (FSR)</v>
      </c>
      <c r="S318" t="str">
        <f ca="1">F318</f>
        <v>mike.zina@aero.bombardier.com</v>
      </c>
      <c r="T318" t="s">
        <v>318</v>
      </c>
    </row>
    <row r="319" spans="1:20" hidden="1" x14ac:dyDescent="0.25">
      <c r="A319">
        <v>3</v>
      </c>
      <c r="B319" t="s">
        <v>2</v>
      </c>
    </row>
    <row r="320" spans="1:20" hidden="1" x14ac:dyDescent="0.25">
      <c r="A320">
        <v>4</v>
      </c>
      <c r="B320" t="s">
        <v>3</v>
      </c>
    </row>
    <row r="321" spans="1:2" hidden="1" x14ac:dyDescent="0.25">
      <c r="A321">
        <v>5</v>
      </c>
      <c r="B321" t="s">
        <v>196</v>
      </c>
    </row>
    <row r="322" spans="1:2" hidden="1" x14ac:dyDescent="0.25"/>
    <row r="323" spans="1:2" hidden="1" x14ac:dyDescent="0.25"/>
    <row r="324" spans="1:2" hidden="1" x14ac:dyDescent="0.25"/>
    <row r="325" spans="1:2" hidden="1" x14ac:dyDescent="0.25"/>
    <row r="326" spans="1:2" hidden="1" x14ac:dyDescent="0.25"/>
    <row r="327" spans="1:2" hidden="1" x14ac:dyDescent="0.25"/>
    <row r="328" spans="1:2" hidden="1" x14ac:dyDescent="0.25"/>
    <row r="329" spans="1:2" hidden="1" x14ac:dyDescent="0.25"/>
    <row r="330" spans="1:2" hidden="1" x14ac:dyDescent="0.25"/>
    <row r="331" spans="1:2" hidden="1" x14ac:dyDescent="0.25"/>
    <row r="332" spans="1:2" hidden="1" x14ac:dyDescent="0.25"/>
    <row r="333" spans="1:2" hidden="1" x14ac:dyDescent="0.25"/>
    <row r="334" spans="1:2" hidden="1" x14ac:dyDescent="0.25"/>
    <row r="335" spans="1:2" hidden="1" x14ac:dyDescent="0.25"/>
    <row r="336" spans="1:2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</sheetData>
  <autoFilter ref="A1:E421" xr:uid="{2BC9B2D5-1072-4E33-BE8C-DFB769BF9122}">
    <filterColumn colId="0">
      <filters>
        <filter val="2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1AF-6D90-4F69-B291-243924F8F6F0}">
  <dimension ref="A1:E84"/>
  <sheetViews>
    <sheetView tabSelected="1" workbookViewId="0">
      <selection activeCell="A2" sqref="A2"/>
    </sheetView>
  </sheetViews>
  <sheetFormatPr defaultRowHeight="15" x14ac:dyDescent="0.25"/>
  <cols>
    <col min="1" max="1" width="25.28515625" bestFit="1" customWidth="1"/>
    <col min="2" max="2" width="41" bestFit="1" customWidth="1"/>
    <col min="3" max="3" width="24.85546875" bestFit="1" customWidth="1"/>
    <col min="4" max="4" width="28.5703125" customWidth="1"/>
    <col min="5" max="5" width="43.140625" bestFit="1" customWidth="1"/>
  </cols>
  <sheetData>
    <row r="1" spans="1:5" x14ac:dyDescent="0.25">
      <c r="A1" t="s">
        <v>197</v>
      </c>
      <c r="B1" t="s">
        <v>198</v>
      </c>
      <c r="C1" t="s">
        <v>199</v>
      </c>
      <c r="D1" t="s">
        <v>200</v>
      </c>
      <c r="E1" t="s">
        <v>201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  <c r="E2" t="s">
        <v>202</v>
      </c>
    </row>
    <row r="3" spans="1:5" x14ac:dyDescent="0.25">
      <c r="A3" t="s">
        <v>6</v>
      </c>
      <c r="B3" t="s">
        <v>7</v>
      </c>
      <c r="C3" t="s">
        <v>3</v>
      </c>
      <c r="D3" t="s">
        <v>8</v>
      </c>
      <c r="E3" t="s">
        <v>203</v>
      </c>
    </row>
    <row r="4" spans="1:5" x14ac:dyDescent="0.25">
      <c r="A4" t="s">
        <v>10</v>
      </c>
      <c r="B4" t="s">
        <v>2</v>
      </c>
      <c r="C4" t="s">
        <v>3</v>
      </c>
      <c r="D4" t="s">
        <v>11</v>
      </c>
      <c r="E4" t="s">
        <v>204</v>
      </c>
    </row>
    <row r="5" spans="1:5" x14ac:dyDescent="0.25">
      <c r="A5" t="s">
        <v>13</v>
      </c>
      <c r="B5" t="s">
        <v>14</v>
      </c>
      <c r="C5" t="s">
        <v>3</v>
      </c>
      <c r="D5" t="s">
        <v>15</v>
      </c>
      <c r="E5" t="s">
        <v>205</v>
      </c>
    </row>
    <row r="6" spans="1:5" x14ac:dyDescent="0.25">
      <c r="A6" t="s">
        <v>17</v>
      </c>
      <c r="B6" t="s">
        <v>18</v>
      </c>
      <c r="C6" t="s">
        <v>3</v>
      </c>
      <c r="D6" t="s">
        <v>19</v>
      </c>
      <c r="E6" t="s">
        <v>206</v>
      </c>
    </row>
    <row r="7" spans="1:5" x14ac:dyDescent="0.25">
      <c r="A7" t="s">
        <v>21</v>
      </c>
      <c r="B7" t="s">
        <v>14</v>
      </c>
      <c r="C7" t="s">
        <v>3</v>
      </c>
      <c r="D7" t="s">
        <v>22</v>
      </c>
      <c r="E7" t="s">
        <v>207</v>
      </c>
    </row>
    <row r="8" spans="1:5" x14ac:dyDescent="0.25">
      <c r="A8" t="s">
        <v>24</v>
      </c>
      <c r="B8" t="s">
        <v>2</v>
      </c>
      <c r="C8" t="s">
        <v>3</v>
      </c>
      <c r="D8" t="s">
        <v>25</v>
      </c>
      <c r="E8" t="s">
        <v>208</v>
      </c>
    </row>
    <row r="9" spans="1:5" x14ac:dyDescent="0.25">
      <c r="A9" t="s">
        <v>27</v>
      </c>
      <c r="B9" t="s">
        <v>2</v>
      </c>
      <c r="C9" t="s">
        <v>3</v>
      </c>
      <c r="D9" t="s">
        <v>28</v>
      </c>
      <c r="E9" t="s">
        <v>209</v>
      </c>
    </row>
    <row r="10" spans="1:5" x14ac:dyDescent="0.25">
      <c r="A10" t="s">
        <v>30</v>
      </c>
      <c r="B10" t="s">
        <v>18</v>
      </c>
      <c r="C10" t="s">
        <v>3</v>
      </c>
      <c r="D10" t="s">
        <v>31</v>
      </c>
      <c r="E10" t="s">
        <v>210</v>
      </c>
    </row>
    <row r="11" spans="1:5" x14ac:dyDescent="0.25">
      <c r="A11" t="s">
        <v>33</v>
      </c>
      <c r="B11" t="s">
        <v>18</v>
      </c>
      <c r="C11" t="s">
        <v>3</v>
      </c>
      <c r="D11" t="s">
        <v>34</v>
      </c>
      <c r="E11" t="s">
        <v>211</v>
      </c>
    </row>
    <row r="12" spans="1:5" x14ac:dyDescent="0.25">
      <c r="A12" t="s">
        <v>36</v>
      </c>
      <c r="B12" t="s">
        <v>2</v>
      </c>
      <c r="C12" t="s">
        <v>37</v>
      </c>
      <c r="D12" t="s">
        <v>38</v>
      </c>
      <c r="E12" t="s">
        <v>212</v>
      </c>
    </row>
    <row r="13" spans="1:5" x14ac:dyDescent="0.25">
      <c r="A13" t="s">
        <v>40</v>
      </c>
      <c r="B13" t="s">
        <v>14</v>
      </c>
      <c r="C13" t="s">
        <v>3</v>
      </c>
      <c r="D13" t="s">
        <v>41</v>
      </c>
      <c r="E13" t="s">
        <v>213</v>
      </c>
    </row>
    <row r="14" spans="1:5" x14ac:dyDescent="0.25">
      <c r="A14" t="s">
        <v>43</v>
      </c>
      <c r="B14" t="s">
        <v>2</v>
      </c>
      <c r="C14" t="s">
        <v>3</v>
      </c>
      <c r="D14" t="s">
        <v>44</v>
      </c>
      <c r="E14" t="s">
        <v>214</v>
      </c>
    </row>
    <row r="15" spans="1:5" x14ac:dyDescent="0.25">
      <c r="A15" t="s">
        <v>46</v>
      </c>
      <c r="B15" t="s">
        <v>2</v>
      </c>
      <c r="C15" t="s">
        <v>3</v>
      </c>
      <c r="D15" t="s">
        <v>47</v>
      </c>
      <c r="E15" t="s">
        <v>215</v>
      </c>
    </row>
    <row r="16" spans="1:5" x14ac:dyDescent="0.25">
      <c r="A16" t="s">
        <v>49</v>
      </c>
      <c r="B16" t="s">
        <v>18</v>
      </c>
      <c r="C16" t="s">
        <v>3</v>
      </c>
      <c r="D16" t="s">
        <v>50</v>
      </c>
      <c r="E16" t="s">
        <v>216</v>
      </c>
    </row>
    <row r="17" spans="1:5" x14ac:dyDescent="0.25">
      <c r="A17" t="s">
        <v>52</v>
      </c>
      <c r="B17" t="s">
        <v>2</v>
      </c>
      <c r="C17" t="s">
        <v>3</v>
      </c>
      <c r="D17" t="s">
        <v>53</v>
      </c>
      <c r="E17" t="s">
        <v>217</v>
      </c>
    </row>
    <row r="18" spans="1:5" x14ac:dyDescent="0.25">
      <c r="A18" t="s">
        <v>55</v>
      </c>
      <c r="B18" t="s">
        <v>2</v>
      </c>
      <c r="C18" t="s">
        <v>3</v>
      </c>
      <c r="D18" t="s">
        <v>56</v>
      </c>
      <c r="E18" t="s">
        <v>218</v>
      </c>
    </row>
    <row r="19" spans="1:5" x14ac:dyDescent="0.25">
      <c r="A19" t="s">
        <v>58</v>
      </c>
      <c r="B19" t="s">
        <v>59</v>
      </c>
      <c r="C19" t="s">
        <v>3</v>
      </c>
      <c r="D19" t="s">
        <v>60</v>
      </c>
      <c r="E19" s="1" t="s">
        <v>299</v>
      </c>
    </row>
    <row r="20" spans="1:5" x14ac:dyDescent="0.25">
      <c r="A20" t="s">
        <v>62</v>
      </c>
      <c r="B20" t="s">
        <v>14</v>
      </c>
      <c r="C20" t="s">
        <v>3</v>
      </c>
      <c r="D20" t="s">
        <v>63</v>
      </c>
      <c r="E20" t="s">
        <v>219</v>
      </c>
    </row>
    <row r="21" spans="1:5" x14ac:dyDescent="0.25">
      <c r="A21" t="s">
        <v>65</v>
      </c>
      <c r="B21" t="s">
        <v>2</v>
      </c>
      <c r="C21" t="s">
        <v>3</v>
      </c>
      <c r="D21" t="s">
        <v>66</v>
      </c>
      <c r="E21" t="s">
        <v>220</v>
      </c>
    </row>
    <row r="22" spans="1:5" x14ac:dyDescent="0.25">
      <c r="A22" t="s">
        <v>68</v>
      </c>
      <c r="B22" t="s">
        <v>14</v>
      </c>
      <c r="C22" t="s">
        <v>3</v>
      </c>
      <c r="D22" t="s">
        <v>69</v>
      </c>
      <c r="E22" t="s">
        <v>221</v>
      </c>
    </row>
    <row r="23" spans="1:5" x14ac:dyDescent="0.25">
      <c r="A23" t="s">
        <v>71</v>
      </c>
      <c r="B23" t="s">
        <v>2</v>
      </c>
      <c r="C23" t="s">
        <v>3</v>
      </c>
      <c r="D23" t="s">
        <v>72</v>
      </c>
      <c r="E23" t="s">
        <v>222</v>
      </c>
    </row>
    <row r="24" spans="1:5" x14ac:dyDescent="0.25">
      <c r="A24" t="s">
        <v>74</v>
      </c>
      <c r="B24" t="s">
        <v>14</v>
      </c>
      <c r="C24" t="s">
        <v>3</v>
      </c>
      <c r="D24" t="s">
        <v>75</v>
      </c>
      <c r="E24" t="s">
        <v>223</v>
      </c>
    </row>
    <row r="25" spans="1:5" x14ac:dyDescent="0.25">
      <c r="A25" t="s">
        <v>77</v>
      </c>
      <c r="B25" t="s">
        <v>2</v>
      </c>
      <c r="C25" t="s">
        <v>3</v>
      </c>
      <c r="D25" t="s">
        <v>78</v>
      </c>
      <c r="E25" t="s">
        <v>224</v>
      </c>
    </row>
    <row r="26" spans="1:5" x14ac:dyDescent="0.25">
      <c r="A26" t="s">
        <v>80</v>
      </c>
      <c r="B26" t="s">
        <v>14</v>
      </c>
      <c r="C26" t="s">
        <v>3</v>
      </c>
      <c r="D26" t="s">
        <v>81</v>
      </c>
      <c r="E26" t="s">
        <v>225</v>
      </c>
    </row>
    <row r="27" spans="1:5" x14ac:dyDescent="0.25">
      <c r="A27" t="s">
        <v>83</v>
      </c>
      <c r="B27" t="s">
        <v>2</v>
      </c>
      <c r="C27" t="s">
        <v>3</v>
      </c>
      <c r="D27" t="s">
        <v>84</v>
      </c>
      <c r="E27" t="s">
        <v>226</v>
      </c>
    </row>
    <row r="28" spans="1:5" x14ac:dyDescent="0.25">
      <c r="A28" t="s">
        <v>86</v>
      </c>
      <c r="B28" t="s">
        <v>14</v>
      </c>
      <c r="C28" t="s">
        <v>3</v>
      </c>
      <c r="D28" t="s">
        <v>87</v>
      </c>
      <c r="E28" t="s">
        <v>227</v>
      </c>
    </row>
    <row r="29" spans="1:5" x14ac:dyDescent="0.25">
      <c r="A29" t="s">
        <v>89</v>
      </c>
      <c r="B29" t="s">
        <v>18</v>
      </c>
      <c r="C29" t="s">
        <v>3</v>
      </c>
      <c r="D29" t="s">
        <v>90</v>
      </c>
      <c r="E29" t="s">
        <v>228</v>
      </c>
    </row>
    <row r="30" spans="1:5" x14ac:dyDescent="0.25">
      <c r="A30" t="s">
        <v>92</v>
      </c>
      <c r="B30" t="s">
        <v>2</v>
      </c>
      <c r="C30" t="s">
        <v>3</v>
      </c>
      <c r="D30" t="s">
        <v>93</v>
      </c>
      <c r="E30" t="s">
        <v>229</v>
      </c>
    </row>
    <row r="31" spans="1:5" x14ac:dyDescent="0.25">
      <c r="A31" t="s">
        <v>95</v>
      </c>
      <c r="B31" t="s">
        <v>2</v>
      </c>
      <c r="C31" t="s">
        <v>3</v>
      </c>
      <c r="D31" t="s">
        <v>96</v>
      </c>
      <c r="E31" t="s">
        <v>230</v>
      </c>
    </row>
    <row r="32" spans="1:5" x14ac:dyDescent="0.25">
      <c r="A32" t="s">
        <v>98</v>
      </c>
      <c r="B32" t="s">
        <v>2</v>
      </c>
      <c r="C32" t="s">
        <v>3</v>
      </c>
      <c r="D32" t="s">
        <v>99</v>
      </c>
      <c r="E32" t="s">
        <v>231</v>
      </c>
    </row>
    <row r="33" spans="1:5" x14ac:dyDescent="0.25">
      <c r="A33" t="s">
        <v>101</v>
      </c>
      <c r="B33" t="s">
        <v>18</v>
      </c>
      <c r="C33" t="s">
        <v>3</v>
      </c>
      <c r="D33" t="s">
        <v>102</v>
      </c>
      <c r="E33" t="s">
        <v>232</v>
      </c>
    </row>
    <row r="34" spans="1:5" x14ac:dyDescent="0.25">
      <c r="A34" t="s">
        <v>104</v>
      </c>
      <c r="B34" t="s">
        <v>7</v>
      </c>
      <c r="C34" t="s">
        <v>3</v>
      </c>
      <c r="D34" t="s">
        <v>105</v>
      </c>
      <c r="E34" t="s">
        <v>233</v>
      </c>
    </row>
    <row r="35" spans="1:5" x14ac:dyDescent="0.25">
      <c r="A35" t="s">
        <v>107</v>
      </c>
      <c r="B35" t="s">
        <v>2</v>
      </c>
      <c r="C35" t="s">
        <v>3</v>
      </c>
      <c r="D35" t="s">
        <v>108</v>
      </c>
      <c r="E35" t="s">
        <v>234</v>
      </c>
    </row>
    <row r="36" spans="1:5" x14ac:dyDescent="0.25">
      <c r="A36" t="s">
        <v>110</v>
      </c>
      <c r="B36" t="s">
        <v>2</v>
      </c>
      <c r="C36" t="s">
        <v>3</v>
      </c>
      <c r="D36" t="s">
        <v>111</v>
      </c>
      <c r="E36" t="s">
        <v>235</v>
      </c>
    </row>
    <row r="37" spans="1:5" x14ac:dyDescent="0.25">
      <c r="A37" t="s">
        <v>113</v>
      </c>
      <c r="B37" t="s">
        <v>7</v>
      </c>
      <c r="C37" t="s">
        <v>3</v>
      </c>
      <c r="D37" t="s">
        <v>114</v>
      </c>
      <c r="E37" t="s">
        <v>236</v>
      </c>
    </row>
    <row r="38" spans="1:5" x14ac:dyDescent="0.25">
      <c r="A38" t="s">
        <v>116</v>
      </c>
      <c r="B38" t="s">
        <v>2</v>
      </c>
      <c r="C38" t="s">
        <v>3</v>
      </c>
      <c r="D38" t="s">
        <v>117</v>
      </c>
      <c r="E38" t="s">
        <v>237</v>
      </c>
    </row>
    <row r="39" spans="1:5" x14ac:dyDescent="0.25">
      <c r="A39" t="s">
        <v>119</v>
      </c>
      <c r="B39" t="s">
        <v>14</v>
      </c>
      <c r="C39" t="s">
        <v>3</v>
      </c>
      <c r="D39" t="s">
        <v>120</v>
      </c>
      <c r="E39" t="s">
        <v>238</v>
      </c>
    </row>
    <row r="40" spans="1:5" x14ac:dyDescent="0.25">
      <c r="A40" t="s">
        <v>122</v>
      </c>
      <c r="B40" t="s">
        <v>14</v>
      </c>
      <c r="C40" t="s">
        <v>3</v>
      </c>
      <c r="D40" t="s">
        <v>123</v>
      </c>
      <c r="E40" t="s">
        <v>239</v>
      </c>
    </row>
    <row r="41" spans="1:5" x14ac:dyDescent="0.25">
      <c r="A41" t="s">
        <v>125</v>
      </c>
      <c r="B41" t="s">
        <v>7</v>
      </c>
      <c r="C41" t="s">
        <v>3</v>
      </c>
      <c r="D41" t="s">
        <v>126</v>
      </c>
      <c r="E41" t="s">
        <v>240</v>
      </c>
    </row>
    <row r="42" spans="1:5" x14ac:dyDescent="0.25">
      <c r="A42" t="s">
        <v>128</v>
      </c>
      <c r="B42" t="s">
        <v>2</v>
      </c>
      <c r="C42" t="s">
        <v>3</v>
      </c>
      <c r="D42" t="s">
        <v>129</v>
      </c>
      <c r="E42" t="s">
        <v>241</v>
      </c>
    </row>
    <row r="43" spans="1:5" x14ac:dyDescent="0.25">
      <c r="A43" t="s">
        <v>131</v>
      </c>
      <c r="B43" t="s">
        <v>14</v>
      </c>
      <c r="C43" t="s">
        <v>3</v>
      </c>
      <c r="D43" t="s">
        <v>132</v>
      </c>
      <c r="E43" t="s">
        <v>242</v>
      </c>
    </row>
    <row r="44" spans="1:5" x14ac:dyDescent="0.25">
      <c r="A44" t="s">
        <v>134</v>
      </c>
      <c r="B44" t="s">
        <v>18</v>
      </c>
      <c r="C44" t="s">
        <v>3</v>
      </c>
      <c r="D44" t="s">
        <v>135</v>
      </c>
      <c r="E44" t="s">
        <v>243</v>
      </c>
    </row>
    <row r="45" spans="1:5" x14ac:dyDescent="0.25">
      <c r="A45" t="s">
        <v>137</v>
      </c>
      <c r="B45" t="s">
        <v>2</v>
      </c>
      <c r="C45" t="s">
        <v>3</v>
      </c>
      <c r="D45" t="s">
        <v>138</v>
      </c>
      <c r="E45" t="s">
        <v>244</v>
      </c>
    </row>
    <row r="46" spans="1:5" x14ac:dyDescent="0.25">
      <c r="A46" t="s">
        <v>140</v>
      </c>
      <c r="B46" t="s">
        <v>2</v>
      </c>
      <c r="C46" t="s">
        <v>3</v>
      </c>
      <c r="D46" t="s">
        <v>141</v>
      </c>
      <c r="E46" t="s">
        <v>245</v>
      </c>
    </row>
    <row r="47" spans="1:5" x14ac:dyDescent="0.25">
      <c r="A47" t="s">
        <v>143</v>
      </c>
      <c r="B47" t="s">
        <v>2</v>
      </c>
      <c r="C47" t="s">
        <v>3</v>
      </c>
      <c r="D47" t="s">
        <v>144</v>
      </c>
      <c r="E47" t="s">
        <v>246</v>
      </c>
    </row>
    <row r="48" spans="1:5" x14ac:dyDescent="0.25">
      <c r="A48" t="s">
        <v>146</v>
      </c>
      <c r="B48" t="s">
        <v>2</v>
      </c>
      <c r="C48" t="s">
        <v>37</v>
      </c>
      <c r="D48" t="s">
        <v>147</v>
      </c>
      <c r="E48" t="s">
        <v>247</v>
      </c>
    </row>
    <row r="49" spans="1:5" x14ac:dyDescent="0.25">
      <c r="A49" t="s">
        <v>149</v>
      </c>
      <c r="B49" t="s">
        <v>14</v>
      </c>
      <c r="C49" t="s">
        <v>3</v>
      </c>
      <c r="D49" t="s">
        <v>150</v>
      </c>
      <c r="E49" t="s">
        <v>248</v>
      </c>
    </row>
    <row r="50" spans="1:5" x14ac:dyDescent="0.25">
      <c r="A50" t="s">
        <v>152</v>
      </c>
      <c r="B50" t="s">
        <v>14</v>
      </c>
      <c r="C50" t="s">
        <v>3</v>
      </c>
      <c r="D50" t="s">
        <v>153</v>
      </c>
      <c r="E50" t="s">
        <v>249</v>
      </c>
    </row>
    <row r="51" spans="1:5" x14ac:dyDescent="0.25">
      <c r="A51" t="s">
        <v>155</v>
      </c>
      <c r="B51" t="s">
        <v>14</v>
      </c>
      <c r="C51" t="s">
        <v>3</v>
      </c>
      <c r="D51" t="s">
        <v>156</v>
      </c>
      <c r="E51" t="s">
        <v>250</v>
      </c>
    </row>
    <row r="52" spans="1:5" x14ac:dyDescent="0.25">
      <c r="A52" t="s">
        <v>158</v>
      </c>
      <c r="B52" t="s">
        <v>2</v>
      </c>
      <c r="C52" t="s">
        <v>3</v>
      </c>
      <c r="D52" t="s">
        <v>159</v>
      </c>
      <c r="E52" t="s">
        <v>251</v>
      </c>
    </row>
    <row r="53" spans="1:5" x14ac:dyDescent="0.25">
      <c r="A53" t="s">
        <v>161</v>
      </c>
      <c r="B53" t="s">
        <v>14</v>
      </c>
      <c r="C53" t="s">
        <v>3</v>
      </c>
      <c r="D53" t="s">
        <v>162</v>
      </c>
      <c r="E53" t="s">
        <v>252</v>
      </c>
    </row>
    <row r="54" spans="1:5" x14ac:dyDescent="0.25">
      <c r="A54" t="s">
        <v>164</v>
      </c>
      <c r="B54" t="s">
        <v>2</v>
      </c>
      <c r="C54" t="s">
        <v>3</v>
      </c>
      <c r="D54" t="s">
        <v>165</v>
      </c>
      <c r="E54" s="1" t="s">
        <v>300</v>
      </c>
    </row>
    <row r="55" spans="1:5" x14ac:dyDescent="0.25">
      <c r="A55" t="s">
        <v>167</v>
      </c>
      <c r="B55" t="s">
        <v>2</v>
      </c>
      <c r="C55" t="s">
        <v>3</v>
      </c>
      <c r="D55" t="s">
        <v>105</v>
      </c>
      <c r="E55" t="s">
        <v>253</v>
      </c>
    </row>
    <row r="56" spans="1:5" x14ac:dyDescent="0.25">
      <c r="A56" t="s">
        <v>169</v>
      </c>
      <c r="B56" t="s">
        <v>2</v>
      </c>
      <c r="C56" t="s">
        <v>3</v>
      </c>
      <c r="D56" t="s">
        <v>170</v>
      </c>
      <c r="E56" t="s">
        <v>254</v>
      </c>
    </row>
    <row r="57" spans="1:5" x14ac:dyDescent="0.25">
      <c r="A57" t="s">
        <v>172</v>
      </c>
      <c r="B57" t="s">
        <v>7</v>
      </c>
      <c r="C57" t="s">
        <v>3</v>
      </c>
      <c r="D57" t="s">
        <v>173</v>
      </c>
      <c r="E57" t="s">
        <v>255</v>
      </c>
    </row>
    <row r="58" spans="1:5" x14ac:dyDescent="0.25">
      <c r="A58" t="s">
        <v>175</v>
      </c>
      <c r="B58" t="s">
        <v>7</v>
      </c>
      <c r="C58" t="s">
        <v>3</v>
      </c>
      <c r="D58" t="s">
        <v>176</v>
      </c>
      <c r="E58" t="s">
        <v>256</v>
      </c>
    </row>
    <row r="59" spans="1:5" x14ac:dyDescent="0.25">
      <c r="A59" t="s">
        <v>178</v>
      </c>
      <c r="B59" t="s">
        <v>2</v>
      </c>
      <c r="C59" t="s">
        <v>3</v>
      </c>
      <c r="D59" t="s">
        <v>179</v>
      </c>
      <c r="E59" t="s">
        <v>257</v>
      </c>
    </row>
    <row r="60" spans="1:5" x14ac:dyDescent="0.25">
      <c r="A60" t="s">
        <v>181</v>
      </c>
      <c r="B60" t="s">
        <v>14</v>
      </c>
      <c r="C60" t="s">
        <v>3</v>
      </c>
      <c r="D60" t="s">
        <v>182</v>
      </c>
      <c r="E60" t="s">
        <v>258</v>
      </c>
    </row>
    <row r="61" spans="1:5" x14ac:dyDescent="0.25">
      <c r="A61" t="s">
        <v>184</v>
      </c>
      <c r="B61" t="s">
        <v>2</v>
      </c>
      <c r="C61" t="s">
        <v>3</v>
      </c>
      <c r="D61" t="s">
        <v>185</v>
      </c>
      <c r="E61" t="s">
        <v>259</v>
      </c>
    </row>
    <row r="62" spans="1:5" x14ac:dyDescent="0.25">
      <c r="A62" t="s">
        <v>187</v>
      </c>
      <c r="B62" t="s">
        <v>2</v>
      </c>
      <c r="C62" t="s">
        <v>3</v>
      </c>
      <c r="D62" t="s">
        <v>188</v>
      </c>
      <c r="E62" t="s">
        <v>260</v>
      </c>
    </row>
    <row r="63" spans="1:5" x14ac:dyDescent="0.25">
      <c r="A63" t="s">
        <v>190</v>
      </c>
      <c r="B63" t="s">
        <v>59</v>
      </c>
      <c r="C63" t="s">
        <v>3</v>
      </c>
      <c r="D63" t="s">
        <v>191</v>
      </c>
      <c r="E63" t="s">
        <v>261</v>
      </c>
    </row>
    <row r="64" spans="1:5" x14ac:dyDescent="0.25">
      <c r="A64" t="s">
        <v>193</v>
      </c>
      <c r="B64" t="s">
        <v>2</v>
      </c>
      <c r="C64" t="s">
        <v>3</v>
      </c>
      <c r="D64" t="s">
        <v>162</v>
      </c>
      <c r="E64" t="s">
        <v>262</v>
      </c>
    </row>
    <row r="65" spans="1:5" x14ac:dyDescent="0.25">
      <c r="A65" t="s">
        <v>195</v>
      </c>
      <c r="B65" t="s">
        <v>2</v>
      </c>
      <c r="C65" t="s">
        <v>3</v>
      </c>
      <c r="D65" t="s">
        <v>196</v>
      </c>
      <c r="E65" t="s">
        <v>263</v>
      </c>
    </row>
    <row r="66" spans="1:5" x14ac:dyDescent="0.25">
      <c r="A66" t="s">
        <v>264</v>
      </c>
      <c r="B66" t="s">
        <v>265</v>
      </c>
      <c r="C66" t="s">
        <v>3</v>
      </c>
      <c r="D66" t="s">
        <v>266</v>
      </c>
      <c r="E66" t="str">
        <f>SUBSTITUTE(LOWER(A66)," ",".")&amp;"@aero.bombardier.com"</f>
        <v>nat.alcalde@aero.bombardier.com</v>
      </c>
    </row>
    <row r="67" spans="1:5" x14ac:dyDescent="0.25">
      <c r="A67" t="s">
        <v>267</v>
      </c>
      <c r="B67" t="s">
        <v>59</v>
      </c>
      <c r="C67" t="s">
        <v>3</v>
      </c>
      <c r="D67" t="s">
        <v>268</v>
      </c>
      <c r="E67" t="str">
        <f t="shared" ref="E67:E84" si="0">SUBSTITUTE(LOWER(A67)," ",".")&amp;"@aero.bombardier.com"</f>
        <v>patrick.allard@aero.bombardier.com</v>
      </c>
    </row>
    <row r="68" spans="1:5" x14ac:dyDescent="0.25">
      <c r="A68" t="s">
        <v>269</v>
      </c>
      <c r="B68" t="s">
        <v>2</v>
      </c>
      <c r="C68" t="s">
        <v>3</v>
      </c>
      <c r="D68" t="s">
        <v>270</v>
      </c>
      <c r="E68" t="str">
        <f t="shared" si="0"/>
        <v>greg.allen@aero.bombardier.com</v>
      </c>
    </row>
    <row r="69" spans="1:5" x14ac:dyDescent="0.25">
      <c r="A69" t="s">
        <v>271</v>
      </c>
      <c r="B69" t="s">
        <v>14</v>
      </c>
      <c r="C69" t="s">
        <v>3</v>
      </c>
      <c r="D69" t="s">
        <v>272</v>
      </c>
      <c r="E69" t="str">
        <f t="shared" si="0"/>
        <v>ethan.au@aero.bombardier.com</v>
      </c>
    </row>
    <row r="70" spans="1:5" x14ac:dyDescent="0.25">
      <c r="A70" t="s">
        <v>273</v>
      </c>
      <c r="B70" t="s">
        <v>14</v>
      </c>
      <c r="C70" t="s">
        <v>3</v>
      </c>
      <c r="D70" t="s">
        <v>274</v>
      </c>
      <c r="E70" t="str">
        <f t="shared" si="0"/>
        <v>steve.badolato@aero.bombardier.com</v>
      </c>
    </row>
    <row r="71" spans="1:5" x14ac:dyDescent="0.25">
      <c r="A71" t="s">
        <v>275</v>
      </c>
      <c r="B71" t="s">
        <v>2</v>
      </c>
      <c r="C71" t="s">
        <v>3</v>
      </c>
      <c r="D71" t="s">
        <v>22</v>
      </c>
      <c r="E71" t="str">
        <f t="shared" si="0"/>
        <v>peter.barletto@aero.bombardier.com</v>
      </c>
    </row>
    <row r="72" spans="1:5" x14ac:dyDescent="0.25">
      <c r="A72" t="s">
        <v>276</v>
      </c>
      <c r="B72" t="s">
        <v>59</v>
      </c>
      <c r="C72" t="s">
        <v>3</v>
      </c>
      <c r="D72" t="s">
        <v>277</v>
      </c>
      <c r="E72" t="str">
        <f t="shared" si="0"/>
        <v>nancy.boisvert@aero.bombardier.com</v>
      </c>
    </row>
    <row r="73" spans="1:5" x14ac:dyDescent="0.25">
      <c r="A73" t="s">
        <v>278</v>
      </c>
      <c r="B73" t="s">
        <v>14</v>
      </c>
      <c r="C73" t="s">
        <v>3</v>
      </c>
      <c r="D73" t="s">
        <v>279</v>
      </c>
      <c r="E73" t="str">
        <f t="shared" si="0"/>
        <v>tony.botelho@aero.bombardier.com</v>
      </c>
    </row>
    <row r="74" spans="1:5" x14ac:dyDescent="0.25">
      <c r="A74" t="s">
        <v>280</v>
      </c>
      <c r="B74" t="s">
        <v>2</v>
      </c>
      <c r="C74" t="s">
        <v>3</v>
      </c>
      <c r="D74" t="s">
        <v>281</v>
      </c>
      <c r="E74" t="str">
        <f t="shared" si="0"/>
        <v>michael.bowen@aero.bombardier.com</v>
      </c>
    </row>
    <row r="75" spans="1:5" x14ac:dyDescent="0.25">
      <c r="A75" t="s">
        <v>282</v>
      </c>
      <c r="B75" t="s">
        <v>2</v>
      </c>
      <c r="C75" t="s">
        <v>3</v>
      </c>
      <c r="D75" t="s">
        <v>283</v>
      </c>
      <c r="E75" t="str">
        <f t="shared" si="0"/>
        <v>justin.brown@aero.bombardier.com</v>
      </c>
    </row>
    <row r="76" spans="1:5" x14ac:dyDescent="0.25">
      <c r="A76" t="s">
        <v>284</v>
      </c>
      <c r="B76" t="s">
        <v>2</v>
      </c>
      <c r="C76" t="s">
        <v>3</v>
      </c>
      <c r="D76" t="s">
        <v>285</v>
      </c>
      <c r="E76" t="str">
        <f t="shared" si="0"/>
        <v>fernando.bueno@aero.bombardier.com</v>
      </c>
    </row>
    <row r="77" spans="1:5" x14ac:dyDescent="0.25">
      <c r="A77" t="s">
        <v>286</v>
      </c>
      <c r="B77" t="s">
        <v>2</v>
      </c>
      <c r="C77" t="s">
        <v>3</v>
      </c>
      <c r="D77" t="s">
        <v>117</v>
      </c>
      <c r="E77" t="str">
        <f t="shared" si="0"/>
        <v>alberto.carbajal@aero.bombardier.com</v>
      </c>
    </row>
    <row r="78" spans="1:5" x14ac:dyDescent="0.25">
      <c r="A78" t="s">
        <v>287</v>
      </c>
      <c r="B78" t="s">
        <v>2</v>
      </c>
      <c r="C78" t="s">
        <v>3</v>
      </c>
      <c r="D78" t="s">
        <v>72</v>
      </c>
      <c r="E78" t="str">
        <f t="shared" si="0"/>
        <v>jonathan.carey-walker@aero.bombardier.com</v>
      </c>
    </row>
    <row r="79" spans="1:5" x14ac:dyDescent="0.25">
      <c r="A79" t="s">
        <v>288</v>
      </c>
      <c r="B79" t="s">
        <v>14</v>
      </c>
      <c r="C79" t="s">
        <v>3</v>
      </c>
      <c r="D79" t="s">
        <v>289</v>
      </c>
      <c r="E79" t="str">
        <f t="shared" si="0"/>
        <v>henning.christen@aero.bombardier.com</v>
      </c>
    </row>
    <row r="80" spans="1:5" x14ac:dyDescent="0.25">
      <c r="A80" t="s">
        <v>290</v>
      </c>
      <c r="B80" t="s">
        <v>18</v>
      </c>
      <c r="C80" t="s">
        <v>3</v>
      </c>
      <c r="D80" t="s">
        <v>102</v>
      </c>
      <c r="E80" t="str">
        <f t="shared" si="0"/>
        <v>robert.cockshott@aero.bombardier.com</v>
      </c>
    </row>
    <row r="81" spans="1:5" x14ac:dyDescent="0.25">
      <c r="A81" t="s">
        <v>291</v>
      </c>
      <c r="B81" t="s">
        <v>59</v>
      </c>
      <c r="C81" t="s">
        <v>3</v>
      </c>
      <c r="D81" t="s">
        <v>292</v>
      </c>
      <c r="E81" t="str">
        <f t="shared" si="0"/>
        <v>brent.comartin@aero.bombardier.com</v>
      </c>
    </row>
    <row r="82" spans="1:5" x14ac:dyDescent="0.25">
      <c r="A82" t="s">
        <v>293</v>
      </c>
      <c r="B82" t="s">
        <v>2</v>
      </c>
      <c r="C82" t="s">
        <v>3</v>
      </c>
      <c r="D82" t="s">
        <v>294</v>
      </c>
      <c r="E82" t="str">
        <f t="shared" si="0"/>
        <v>ronnie.cook@aero.bombardier.com</v>
      </c>
    </row>
    <row r="83" spans="1:5" x14ac:dyDescent="0.25">
      <c r="A83" t="s">
        <v>295</v>
      </c>
      <c r="B83" t="s">
        <v>2</v>
      </c>
      <c r="C83" t="s">
        <v>3</v>
      </c>
      <c r="D83" t="s">
        <v>296</v>
      </c>
      <c r="E83" t="str">
        <f t="shared" si="0"/>
        <v>brian.cotton@aero.bombardier.com</v>
      </c>
    </row>
    <row r="84" spans="1:5" x14ac:dyDescent="0.25">
      <c r="A84" t="s">
        <v>297</v>
      </c>
      <c r="B84" t="s">
        <v>14</v>
      </c>
      <c r="C84" t="s">
        <v>3</v>
      </c>
      <c r="D84" t="s">
        <v>298</v>
      </c>
      <c r="E84" t="str">
        <f t="shared" si="0"/>
        <v>scott.crawford@aero.bombardier.com</v>
      </c>
    </row>
  </sheetData>
  <autoFilter ref="A1:E84" xr:uid="{7D4291AF-6D90-4F69-B291-243924F8F6F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3873-9A35-4B42-9FD8-ADCED386FF55}">
  <dimension ref="A1:Q731"/>
  <sheetViews>
    <sheetView topLeftCell="A703" workbookViewId="0">
      <selection activeCell="B714" sqref="B714:C722"/>
    </sheetView>
  </sheetViews>
  <sheetFormatPr defaultRowHeight="15" x14ac:dyDescent="0.25"/>
  <cols>
    <col min="5" max="16" width="0" hidden="1" customWidth="1"/>
  </cols>
  <sheetData>
    <row r="1" spans="1:17" x14ac:dyDescent="0.25">
      <c r="A1">
        <v>1</v>
      </c>
      <c r="Q1" t="s">
        <v>319</v>
      </c>
    </row>
    <row r="2" spans="1:17" x14ac:dyDescent="0.25">
      <c r="A2">
        <v>2</v>
      </c>
      <c r="Q2" t="s">
        <v>320</v>
      </c>
    </row>
    <row r="3" spans="1:17" x14ac:dyDescent="0.25">
      <c r="A3">
        <v>3</v>
      </c>
      <c r="Q3" t="s">
        <v>321</v>
      </c>
    </row>
    <row r="4" spans="1:17" x14ac:dyDescent="0.25">
      <c r="A4">
        <v>4</v>
      </c>
      <c r="Q4" t="s">
        <v>322</v>
      </c>
    </row>
    <row r="5" spans="1:17" x14ac:dyDescent="0.25">
      <c r="A5">
        <v>5</v>
      </c>
      <c r="Q5" t="s">
        <v>323</v>
      </c>
    </row>
    <row r="6" spans="1:17" x14ac:dyDescent="0.25">
      <c r="A6">
        <v>6</v>
      </c>
      <c r="Q6" t="s">
        <v>324</v>
      </c>
    </row>
    <row r="7" spans="1:17" x14ac:dyDescent="0.25">
      <c r="A7">
        <v>7</v>
      </c>
      <c r="Q7" t="s">
        <v>325</v>
      </c>
    </row>
    <row r="8" spans="1:17" x14ac:dyDescent="0.25">
      <c r="A8">
        <v>8</v>
      </c>
      <c r="Q8" t="s">
        <v>326</v>
      </c>
    </row>
    <row r="9" spans="1:17" x14ac:dyDescent="0.25">
      <c r="A9">
        <v>9</v>
      </c>
      <c r="Q9" t="s">
        <v>327</v>
      </c>
    </row>
    <row r="10" spans="1:17" x14ac:dyDescent="0.25">
      <c r="A10">
        <v>10</v>
      </c>
      <c r="Q10" t="s">
        <v>328</v>
      </c>
    </row>
    <row r="11" spans="1:17" x14ac:dyDescent="0.25">
      <c r="A11">
        <v>11</v>
      </c>
      <c r="Q11" t="s">
        <v>329</v>
      </c>
    </row>
    <row r="12" spans="1:17" x14ac:dyDescent="0.25">
      <c r="A12">
        <v>12</v>
      </c>
      <c r="Q12" t="s">
        <v>330</v>
      </c>
    </row>
    <row r="13" spans="1:17" x14ac:dyDescent="0.25">
      <c r="A13">
        <v>13</v>
      </c>
      <c r="Q13" t="s">
        <v>331</v>
      </c>
    </row>
    <row r="14" spans="1:17" x14ac:dyDescent="0.25">
      <c r="A14">
        <v>14</v>
      </c>
      <c r="Q14" t="s">
        <v>332</v>
      </c>
    </row>
    <row r="15" spans="1:17" x14ac:dyDescent="0.25">
      <c r="A15">
        <v>15</v>
      </c>
      <c r="Q15" t="s">
        <v>333</v>
      </c>
    </row>
    <row r="16" spans="1:17" x14ac:dyDescent="0.25">
      <c r="A16">
        <v>16</v>
      </c>
      <c r="Q16" t="s">
        <v>334</v>
      </c>
    </row>
    <row r="17" spans="1:17" x14ac:dyDescent="0.25">
      <c r="A17">
        <v>17</v>
      </c>
      <c r="Q17" t="s">
        <v>335</v>
      </c>
    </row>
    <row r="18" spans="1:17" x14ac:dyDescent="0.25">
      <c r="A18">
        <v>18</v>
      </c>
      <c r="Q18" t="s">
        <v>336</v>
      </c>
    </row>
    <row r="19" spans="1:17" x14ac:dyDescent="0.25">
      <c r="A19">
        <v>19</v>
      </c>
      <c r="Q19" t="s">
        <v>337</v>
      </c>
    </row>
    <row r="20" spans="1:17" x14ac:dyDescent="0.25">
      <c r="A20">
        <v>20</v>
      </c>
      <c r="Q20" t="s">
        <v>338</v>
      </c>
    </row>
    <row r="21" spans="1:17" x14ac:dyDescent="0.25">
      <c r="A21">
        <v>21</v>
      </c>
      <c r="Q21" t="s">
        <v>339</v>
      </c>
    </row>
    <row r="22" spans="1:17" x14ac:dyDescent="0.25">
      <c r="A22">
        <v>22</v>
      </c>
      <c r="Q22" t="s">
        <v>340</v>
      </c>
    </row>
    <row r="23" spans="1:17" x14ac:dyDescent="0.25">
      <c r="A23">
        <v>23</v>
      </c>
      <c r="Q23" t="s">
        <v>341</v>
      </c>
    </row>
    <row r="24" spans="1:17" x14ac:dyDescent="0.25">
      <c r="A24">
        <v>24</v>
      </c>
      <c r="Q24" t="s">
        <v>342</v>
      </c>
    </row>
    <row r="25" spans="1:17" x14ac:dyDescent="0.25">
      <c r="A25">
        <v>25</v>
      </c>
      <c r="Q25" t="s">
        <v>343</v>
      </c>
    </row>
    <row r="26" spans="1:17" x14ac:dyDescent="0.25">
      <c r="A26">
        <v>26</v>
      </c>
      <c r="Q26" t="s">
        <v>344</v>
      </c>
    </row>
    <row r="27" spans="1:17" x14ac:dyDescent="0.25">
      <c r="A27">
        <v>27</v>
      </c>
      <c r="Q27" t="s">
        <v>345</v>
      </c>
    </row>
    <row r="28" spans="1:17" x14ac:dyDescent="0.25">
      <c r="A28">
        <v>28</v>
      </c>
      <c r="Q28" t="s">
        <v>346</v>
      </c>
    </row>
    <row r="29" spans="1:17" x14ac:dyDescent="0.25">
      <c r="A29">
        <v>29</v>
      </c>
      <c r="Q29" t="s">
        <v>347</v>
      </c>
    </row>
    <row r="30" spans="1:17" x14ac:dyDescent="0.25">
      <c r="A30">
        <v>30</v>
      </c>
      <c r="Q30" t="s">
        <v>348</v>
      </c>
    </row>
    <row r="31" spans="1:17" x14ac:dyDescent="0.25">
      <c r="A31">
        <v>31</v>
      </c>
      <c r="Q31" t="s">
        <v>349</v>
      </c>
    </row>
    <row r="32" spans="1:17" x14ac:dyDescent="0.25">
      <c r="A32">
        <v>32</v>
      </c>
      <c r="Q32" t="s">
        <v>350</v>
      </c>
    </row>
    <row r="33" spans="1:17" x14ac:dyDescent="0.25">
      <c r="A33">
        <v>33</v>
      </c>
      <c r="Q33" t="s">
        <v>351</v>
      </c>
    </row>
    <row r="34" spans="1:17" x14ac:dyDescent="0.25">
      <c r="A34">
        <v>34</v>
      </c>
      <c r="Q34" t="s">
        <v>352</v>
      </c>
    </row>
    <row r="35" spans="1:17" x14ac:dyDescent="0.25">
      <c r="A35">
        <v>35</v>
      </c>
      <c r="Q35" t="s">
        <v>353</v>
      </c>
    </row>
    <row r="36" spans="1:17" x14ac:dyDescent="0.25">
      <c r="A36">
        <v>36</v>
      </c>
      <c r="Q36" t="s">
        <v>354</v>
      </c>
    </row>
    <row r="37" spans="1:17" x14ac:dyDescent="0.25">
      <c r="A37">
        <v>37</v>
      </c>
      <c r="Q37" t="s">
        <v>355</v>
      </c>
    </row>
    <row r="38" spans="1:17" x14ac:dyDescent="0.25">
      <c r="A38">
        <v>38</v>
      </c>
      <c r="Q38" t="s">
        <v>356</v>
      </c>
    </row>
    <row r="39" spans="1:17" x14ac:dyDescent="0.25">
      <c r="A39">
        <v>39</v>
      </c>
      <c r="Q39" t="s">
        <v>357</v>
      </c>
    </row>
    <row r="40" spans="1:17" x14ac:dyDescent="0.25">
      <c r="A40">
        <v>40</v>
      </c>
      <c r="Q40" t="s">
        <v>349</v>
      </c>
    </row>
    <row r="41" spans="1:17" x14ac:dyDescent="0.25">
      <c r="A41">
        <v>41</v>
      </c>
      <c r="Q41" t="s">
        <v>358</v>
      </c>
    </row>
    <row r="42" spans="1:17" x14ac:dyDescent="0.25">
      <c r="A42">
        <v>42</v>
      </c>
      <c r="Q42" t="s">
        <v>359</v>
      </c>
    </row>
    <row r="43" spans="1:17" x14ac:dyDescent="0.25">
      <c r="A43">
        <v>43</v>
      </c>
      <c r="Q43" t="s">
        <v>360</v>
      </c>
    </row>
    <row r="44" spans="1:17" x14ac:dyDescent="0.25">
      <c r="A44">
        <v>44</v>
      </c>
      <c r="Q44" t="s">
        <v>361</v>
      </c>
    </row>
    <row r="45" spans="1:17" x14ac:dyDescent="0.25">
      <c r="A45">
        <v>45</v>
      </c>
      <c r="Q45" t="s">
        <v>362</v>
      </c>
    </row>
    <row r="46" spans="1:17" x14ac:dyDescent="0.25">
      <c r="A46">
        <v>46</v>
      </c>
      <c r="Q46" t="s">
        <v>363</v>
      </c>
    </row>
    <row r="47" spans="1:17" x14ac:dyDescent="0.25">
      <c r="A47">
        <v>47</v>
      </c>
      <c r="Q47" t="s">
        <v>364</v>
      </c>
    </row>
    <row r="48" spans="1:17" x14ac:dyDescent="0.25">
      <c r="A48">
        <v>48</v>
      </c>
      <c r="Q48" t="s">
        <v>365</v>
      </c>
    </row>
    <row r="49" spans="1:17" x14ac:dyDescent="0.25">
      <c r="A49">
        <v>49</v>
      </c>
      <c r="Q49" t="s">
        <v>366</v>
      </c>
    </row>
    <row r="50" spans="1:17" x14ac:dyDescent="0.25">
      <c r="A50">
        <v>50</v>
      </c>
      <c r="Q50" t="s">
        <v>367</v>
      </c>
    </row>
    <row r="51" spans="1:17" x14ac:dyDescent="0.25">
      <c r="A51">
        <v>51</v>
      </c>
      <c r="Q51" t="s">
        <v>368</v>
      </c>
    </row>
    <row r="52" spans="1:17" x14ac:dyDescent="0.25">
      <c r="A52">
        <v>52</v>
      </c>
      <c r="Q52" t="s">
        <v>369</v>
      </c>
    </row>
    <row r="53" spans="1:17" x14ac:dyDescent="0.25">
      <c r="A53">
        <v>53</v>
      </c>
      <c r="Q53" t="s">
        <v>370</v>
      </c>
    </row>
    <row r="54" spans="1:17" x14ac:dyDescent="0.25">
      <c r="A54">
        <v>54</v>
      </c>
      <c r="Q54" t="s">
        <v>371</v>
      </c>
    </row>
    <row r="55" spans="1:17" x14ac:dyDescent="0.25">
      <c r="A55">
        <v>55</v>
      </c>
      <c r="Q55" t="s">
        <v>372</v>
      </c>
    </row>
    <row r="56" spans="1:17" x14ac:dyDescent="0.25">
      <c r="A56">
        <v>56</v>
      </c>
      <c r="Q56" t="s">
        <v>373</v>
      </c>
    </row>
    <row r="57" spans="1:17" x14ac:dyDescent="0.25">
      <c r="A57">
        <v>57</v>
      </c>
      <c r="Q57" t="s">
        <v>370</v>
      </c>
    </row>
    <row r="58" spans="1:17" x14ac:dyDescent="0.25">
      <c r="A58">
        <v>58</v>
      </c>
      <c r="Q58" t="s">
        <v>374</v>
      </c>
    </row>
    <row r="59" spans="1:17" x14ac:dyDescent="0.25">
      <c r="A59">
        <v>59</v>
      </c>
      <c r="Q59" t="s">
        <v>375</v>
      </c>
    </row>
    <row r="60" spans="1:17" x14ac:dyDescent="0.25">
      <c r="A60">
        <v>60</v>
      </c>
      <c r="Q60" t="s">
        <v>376</v>
      </c>
    </row>
    <row r="61" spans="1:17" x14ac:dyDescent="0.25">
      <c r="A61">
        <v>61</v>
      </c>
      <c r="Q61" t="s">
        <v>377</v>
      </c>
    </row>
    <row r="62" spans="1:17" x14ac:dyDescent="0.25">
      <c r="A62">
        <v>62</v>
      </c>
      <c r="Q62" t="s">
        <v>378</v>
      </c>
    </row>
    <row r="63" spans="1:17" x14ac:dyDescent="0.25">
      <c r="A63">
        <v>63</v>
      </c>
      <c r="Q63" t="s">
        <v>379</v>
      </c>
    </row>
    <row r="64" spans="1:17" x14ac:dyDescent="0.25">
      <c r="A64">
        <v>64</v>
      </c>
      <c r="Q64" t="s">
        <v>380</v>
      </c>
    </row>
    <row r="65" spans="1:17" x14ac:dyDescent="0.25">
      <c r="A65">
        <v>65</v>
      </c>
      <c r="Q65" t="s">
        <v>381</v>
      </c>
    </row>
    <row r="66" spans="1:17" x14ac:dyDescent="0.25">
      <c r="A66">
        <v>66</v>
      </c>
      <c r="Q66" t="s">
        <v>382</v>
      </c>
    </row>
    <row r="67" spans="1:17" x14ac:dyDescent="0.25">
      <c r="A67">
        <v>67</v>
      </c>
      <c r="Q67" t="s">
        <v>383</v>
      </c>
    </row>
    <row r="68" spans="1:17" x14ac:dyDescent="0.25">
      <c r="A68">
        <v>68</v>
      </c>
      <c r="Q68" t="s">
        <v>384</v>
      </c>
    </row>
    <row r="69" spans="1:17" x14ac:dyDescent="0.25">
      <c r="A69">
        <v>69</v>
      </c>
      <c r="Q69" t="s">
        <v>385</v>
      </c>
    </row>
    <row r="70" spans="1:17" x14ac:dyDescent="0.25">
      <c r="A70">
        <v>70</v>
      </c>
      <c r="Q70" t="s">
        <v>322</v>
      </c>
    </row>
    <row r="71" spans="1:17" x14ac:dyDescent="0.25">
      <c r="A71">
        <v>71</v>
      </c>
      <c r="Q71">
        <v>3</v>
      </c>
    </row>
    <row r="72" spans="1:17" x14ac:dyDescent="0.25">
      <c r="A72">
        <v>72</v>
      </c>
      <c r="Q72" t="s">
        <v>386</v>
      </c>
    </row>
    <row r="73" spans="1:17" x14ac:dyDescent="0.25">
      <c r="A73">
        <v>73</v>
      </c>
      <c r="Q73" t="s">
        <v>387</v>
      </c>
    </row>
    <row r="74" spans="1:17" x14ac:dyDescent="0.25">
      <c r="A74">
        <v>74</v>
      </c>
      <c r="Q74" t="s">
        <v>388</v>
      </c>
    </row>
    <row r="75" spans="1:17" x14ac:dyDescent="0.25">
      <c r="A75">
        <v>75</v>
      </c>
      <c r="Q75" t="s">
        <v>321</v>
      </c>
    </row>
    <row r="76" spans="1:17" x14ac:dyDescent="0.25">
      <c r="A76">
        <v>76</v>
      </c>
      <c r="Q76" t="s">
        <v>389</v>
      </c>
    </row>
    <row r="77" spans="1:17" x14ac:dyDescent="0.25">
      <c r="A77">
        <v>77</v>
      </c>
      <c r="Q77" t="s">
        <v>390</v>
      </c>
    </row>
    <row r="78" spans="1:17" x14ac:dyDescent="0.25">
      <c r="A78">
        <v>78</v>
      </c>
      <c r="Q78" t="s">
        <v>391</v>
      </c>
    </row>
    <row r="79" spans="1:17" x14ac:dyDescent="0.25">
      <c r="A79">
        <v>79</v>
      </c>
      <c r="Q79" t="s">
        <v>392</v>
      </c>
    </row>
    <row r="80" spans="1:17" x14ac:dyDescent="0.25">
      <c r="A80">
        <v>80</v>
      </c>
      <c r="Q80" t="s">
        <v>393</v>
      </c>
    </row>
    <row r="81" spans="1:17" x14ac:dyDescent="0.25">
      <c r="A81">
        <v>81</v>
      </c>
      <c r="Q81" t="s">
        <v>394</v>
      </c>
    </row>
    <row r="82" spans="1:17" x14ac:dyDescent="0.25">
      <c r="A82">
        <v>82</v>
      </c>
      <c r="Q82" t="s">
        <v>395</v>
      </c>
    </row>
    <row r="83" spans="1:17" x14ac:dyDescent="0.25">
      <c r="A83">
        <v>83</v>
      </c>
      <c r="B83" t="s">
        <v>197</v>
      </c>
      <c r="C83" t="str">
        <f>Q83</f>
        <v xml:space="preserve"> Aviation Consultants dba ACI Jet</v>
      </c>
      <c r="Q83" t="s">
        <v>396</v>
      </c>
    </row>
    <row r="84" spans="1:17" x14ac:dyDescent="0.25">
      <c r="A84">
        <v>85</v>
      </c>
      <c r="B84" t="s">
        <v>705</v>
      </c>
      <c r="C84" t="str">
        <f>Q84</f>
        <v>San Luis Obispo, California</v>
      </c>
      <c r="Q84" t="s">
        <v>397</v>
      </c>
    </row>
    <row r="85" spans="1:17" x14ac:dyDescent="0.25">
      <c r="A85">
        <v>86</v>
      </c>
      <c r="B85" t="s">
        <v>706</v>
      </c>
      <c r="C85" t="str">
        <f>TRIM(RIGHT(Q85,LEN(Q85)-SEARCH(":",Q85)))</f>
        <v>+1-971-373-1588</v>
      </c>
      <c r="Q85" t="s">
        <v>398</v>
      </c>
    </row>
    <row r="86" spans="1:17" x14ac:dyDescent="0.25">
      <c r="A86">
        <v>87</v>
      </c>
      <c r="B86" t="s">
        <v>707</v>
      </c>
      <c r="C86" t="str">
        <f>TRIM(RIGHT(Q86,LEN(Q86)-SEARCH(":",Q86)))</f>
        <v>+1-805-548-1350</v>
      </c>
      <c r="Q86" t="s">
        <v>399</v>
      </c>
    </row>
    <row r="87" spans="1:17" x14ac:dyDescent="0.25">
      <c r="A87">
        <v>88</v>
      </c>
      <c r="B87" t="s">
        <v>708</v>
      </c>
      <c r="C87" t="str">
        <f>TRIM(RIGHT(Q87,LEN(Q87)-SEARCH(":",Q87)))</f>
        <v>cseabrook@acijet.com</v>
      </c>
      <c r="Q87" t="s">
        <v>400</v>
      </c>
    </row>
    <row r="88" spans="1:17" x14ac:dyDescent="0.25">
      <c r="A88">
        <v>89</v>
      </c>
      <c r="B88" t="s">
        <v>709</v>
      </c>
      <c r="C88" t="str">
        <f>TRIM(RIGHT(Q88,LEN(Q88)-SEARCH(":",Q88)))</f>
        <v>www.acijet.com</v>
      </c>
      <c r="Q88" t="s">
        <v>401</v>
      </c>
    </row>
    <row r="89" spans="1:17" x14ac:dyDescent="0.25">
      <c r="A89">
        <v>90</v>
      </c>
      <c r="Q89" t="s">
        <v>402</v>
      </c>
    </row>
    <row r="90" spans="1:17" x14ac:dyDescent="0.25">
      <c r="A90">
        <v>91</v>
      </c>
      <c r="Q90" t="s">
        <v>403</v>
      </c>
    </row>
    <row r="91" spans="1:17" x14ac:dyDescent="0.25">
      <c r="A91">
        <v>92</v>
      </c>
      <c r="Q91" t="s">
        <v>404</v>
      </c>
    </row>
    <row r="92" spans="1:17" x14ac:dyDescent="0.25">
      <c r="A92">
        <v>93</v>
      </c>
      <c r="Q92" t="s">
        <v>405</v>
      </c>
    </row>
    <row r="93" spans="1:17" x14ac:dyDescent="0.25">
      <c r="A93">
        <v>94</v>
      </c>
      <c r="Q93" t="s">
        <v>406</v>
      </c>
    </row>
    <row r="94" spans="1:17" x14ac:dyDescent="0.25">
      <c r="A94">
        <v>95</v>
      </c>
      <c r="Q94" t="s">
        <v>407</v>
      </c>
    </row>
    <row r="95" spans="1:17" x14ac:dyDescent="0.25">
      <c r="A95">
        <v>96</v>
      </c>
    </row>
    <row r="96" spans="1:17" x14ac:dyDescent="0.25">
      <c r="A96">
        <v>97</v>
      </c>
      <c r="B96" t="s">
        <v>197</v>
      </c>
      <c r="C96" t="str">
        <f>Q96</f>
        <v>Duncan Aviation (BTL)</v>
      </c>
      <c r="Q96" t="s">
        <v>408</v>
      </c>
    </row>
    <row r="97" spans="1:17" x14ac:dyDescent="0.25">
      <c r="A97">
        <v>98</v>
      </c>
      <c r="B97" t="s">
        <v>705</v>
      </c>
      <c r="C97" t="str">
        <f>Q97</f>
        <v>Battle Creek, Michigan</v>
      </c>
      <c r="Q97" t="s">
        <v>409</v>
      </c>
    </row>
    <row r="98" spans="1:17" x14ac:dyDescent="0.25">
      <c r="A98">
        <v>99</v>
      </c>
      <c r="B98" t="s">
        <v>706</v>
      </c>
      <c r="C98" t="str">
        <f>TRIM(RIGHT(Q98,LEN(Q98)-SEARCH(":",Q98)))</f>
        <v>+1-402-470-4560</v>
      </c>
      <c r="Q98" t="s">
        <v>410</v>
      </c>
    </row>
    <row r="99" spans="1:17" x14ac:dyDescent="0.25">
      <c r="A99">
        <v>100</v>
      </c>
      <c r="B99" t="s">
        <v>707</v>
      </c>
      <c r="C99" t="str">
        <f>TRIM(RIGHT(Q99,LEN(Q99)-SEARCH(":",Q99)))</f>
        <v>+1-269-969-8400</v>
      </c>
      <c r="Q99" t="s">
        <v>411</v>
      </c>
    </row>
    <row r="100" spans="1:17" x14ac:dyDescent="0.25">
      <c r="A100">
        <v>101</v>
      </c>
      <c r="B100" t="s">
        <v>708</v>
      </c>
      <c r="C100" t="str">
        <f>TRIM(RIGHT(Q100,LEN(Q100)-SEARCH(":",Q100)))</f>
        <v>AOGSupport@duncanaviation.com</v>
      </c>
      <c r="Q100" t="s">
        <v>412</v>
      </c>
    </row>
    <row r="101" spans="1:17" x14ac:dyDescent="0.25">
      <c r="A101">
        <v>102</v>
      </c>
      <c r="B101" t="s">
        <v>709</v>
      </c>
      <c r="C101" t="str">
        <f>TRIM(RIGHT(Q101,LEN(Q101)-SEARCH(":",Q101)))</f>
        <v>duncanaviation.aero</v>
      </c>
      <c r="Q101" t="s">
        <v>413</v>
      </c>
    </row>
    <row r="102" spans="1:17" x14ac:dyDescent="0.25">
      <c r="A102">
        <v>103</v>
      </c>
      <c r="Q102" t="s">
        <v>414</v>
      </c>
    </row>
    <row r="103" spans="1:17" x14ac:dyDescent="0.25">
      <c r="A103">
        <v>104</v>
      </c>
      <c r="Q103" t="s">
        <v>415</v>
      </c>
    </row>
    <row r="104" spans="1:17" x14ac:dyDescent="0.25">
      <c r="A104">
        <v>105</v>
      </c>
      <c r="Q104" t="s">
        <v>416</v>
      </c>
    </row>
    <row r="105" spans="1:17" x14ac:dyDescent="0.25">
      <c r="A105">
        <v>106</v>
      </c>
      <c r="Q105" t="s">
        <v>417</v>
      </c>
    </row>
    <row r="106" spans="1:17" x14ac:dyDescent="0.25">
      <c r="A106">
        <v>107</v>
      </c>
      <c r="Q106" t="s">
        <v>418</v>
      </c>
    </row>
    <row r="107" spans="1:17" x14ac:dyDescent="0.25">
      <c r="A107">
        <v>108</v>
      </c>
      <c r="Q107" t="s">
        <v>419</v>
      </c>
    </row>
    <row r="108" spans="1:17" x14ac:dyDescent="0.25">
      <c r="A108">
        <v>109</v>
      </c>
      <c r="Q108" t="s">
        <v>420</v>
      </c>
    </row>
    <row r="109" spans="1:17" x14ac:dyDescent="0.25">
      <c r="A109">
        <v>110</v>
      </c>
      <c r="Q109" t="s">
        <v>117</v>
      </c>
    </row>
    <row r="110" spans="1:17" x14ac:dyDescent="0.25">
      <c r="A110">
        <v>111</v>
      </c>
      <c r="Q110" t="s">
        <v>421</v>
      </c>
    </row>
    <row r="111" spans="1:17" x14ac:dyDescent="0.25">
      <c r="A111">
        <v>112</v>
      </c>
      <c r="Q111" t="s">
        <v>422</v>
      </c>
    </row>
    <row r="112" spans="1:17" x14ac:dyDescent="0.25">
      <c r="A112">
        <v>113</v>
      </c>
      <c r="Q112" t="s">
        <v>423</v>
      </c>
    </row>
    <row r="113" spans="1:17" x14ac:dyDescent="0.25">
      <c r="A113">
        <v>114</v>
      </c>
      <c r="Q113" t="s">
        <v>424</v>
      </c>
    </row>
    <row r="114" spans="1:17" x14ac:dyDescent="0.25">
      <c r="A114">
        <v>115</v>
      </c>
      <c r="Q114" t="s">
        <v>425</v>
      </c>
    </row>
    <row r="115" spans="1:17" x14ac:dyDescent="0.25">
      <c r="A115">
        <v>116</v>
      </c>
      <c r="Q115" t="s">
        <v>426</v>
      </c>
    </row>
    <row r="116" spans="1:17" x14ac:dyDescent="0.25">
      <c r="A116">
        <v>117</v>
      </c>
      <c r="Q116" t="s">
        <v>427</v>
      </c>
    </row>
    <row r="117" spans="1:17" x14ac:dyDescent="0.25">
      <c r="A117">
        <v>118</v>
      </c>
    </row>
    <row r="118" spans="1:17" x14ac:dyDescent="0.25">
      <c r="A118">
        <v>119</v>
      </c>
      <c r="B118" t="s">
        <v>197</v>
      </c>
      <c r="C118" t="str">
        <f>Q118</f>
        <v>Duncan Aviation (LNK)</v>
      </c>
      <c r="Q118" t="s">
        <v>428</v>
      </c>
    </row>
    <row r="119" spans="1:17" x14ac:dyDescent="0.25">
      <c r="A119">
        <v>120</v>
      </c>
      <c r="B119" t="s">
        <v>705</v>
      </c>
      <c r="C119" t="str">
        <f>Q119</f>
        <v>Lincoln, Nebraska</v>
      </c>
      <c r="Q119" t="s">
        <v>429</v>
      </c>
    </row>
    <row r="120" spans="1:17" x14ac:dyDescent="0.25">
      <c r="A120">
        <v>121</v>
      </c>
      <c r="B120" t="str">
        <f>IFERROR(TRIM(LEFT(Q120,SEARCH(":",Q120))),"")</f>
        <v>AOG Number:</v>
      </c>
      <c r="C120" t="str">
        <f>IFERROR(TRIM(RIGHT(Q120,LEN(Q120)-SEARCH(":",Q120))),"")</f>
        <v>+1-877-522-0111</v>
      </c>
      <c r="Q120" t="s">
        <v>430</v>
      </c>
    </row>
    <row r="121" spans="1:17" x14ac:dyDescent="0.25">
      <c r="A121">
        <v>122</v>
      </c>
      <c r="B121" t="str">
        <f t="shared" ref="B121:B123" si="0">IFERROR(TRIM(LEFT(Q121,SEARCH(":",Q121))),"")</f>
        <v>Main Number:</v>
      </c>
      <c r="C121" t="str">
        <f t="shared" ref="C121:C123" si="1">IFERROR(TRIM(RIGHT(Q121,LEN(Q121)-SEARCH(":",Q121))),"")</f>
        <v>+1-800-228-4277</v>
      </c>
      <c r="Q121" t="s">
        <v>431</v>
      </c>
    </row>
    <row r="122" spans="1:17" x14ac:dyDescent="0.25">
      <c r="A122">
        <v>123</v>
      </c>
      <c r="B122" t="str">
        <f t="shared" si="0"/>
        <v>Website:</v>
      </c>
      <c r="C122" t="str">
        <f t="shared" si="1"/>
        <v>duncanaviation.aero</v>
      </c>
      <c r="Q122" t="s">
        <v>413</v>
      </c>
    </row>
    <row r="123" spans="1:17" x14ac:dyDescent="0.25">
      <c r="A123">
        <v>124</v>
      </c>
      <c r="B123" t="str">
        <f t="shared" si="0"/>
        <v/>
      </c>
      <c r="C123" t="str">
        <f t="shared" si="1"/>
        <v/>
      </c>
      <c r="Q123" t="s">
        <v>432</v>
      </c>
    </row>
    <row r="124" spans="1:17" x14ac:dyDescent="0.25">
      <c r="A124">
        <v>125</v>
      </c>
      <c r="Q124" t="s">
        <v>433</v>
      </c>
    </row>
    <row r="125" spans="1:17" x14ac:dyDescent="0.25">
      <c r="A125">
        <v>126</v>
      </c>
      <c r="Q125" t="s">
        <v>415</v>
      </c>
    </row>
    <row r="126" spans="1:17" x14ac:dyDescent="0.25">
      <c r="A126">
        <v>127</v>
      </c>
      <c r="Q126" t="s">
        <v>416</v>
      </c>
    </row>
    <row r="127" spans="1:17" x14ac:dyDescent="0.25">
      <c r="A127">
        <v>128</v>
      </c>
      <c r="Q127" t="s">
        <v>417</v>
      </c>
    </row>
    <row r="128" spans="1:17" x14ac:dyDescent="0.25">
      <c r="A128">
        <v>129</v>
      </c>
      <c r="Q128" t="s">
        <v>418</v>
      </c>
    </row>
    <row r="129" spans="1:17" x14ac:dyDescent="0.25">
      <c r="A129">
        <v>130</v>
      </c>
      <c r="Q129" t="s">
        <v>434</v>
      </c>
    </row>
    <row r="130" spans="1:17" x14ac:dyDescent="0.25">
      <c r="A130">
        <v>131</v>
      </c>
      <c r="Q130" t="s">
        <v>419</v>
      </c>
    </row>
    <row r="131" spans="1:17" x14ac:dyDescent="0.25">
      <c r="A131">
        <v>132</v>
      </c>
      <c r="Q131" t="s">
        <v>420</v>
      </c>
    </row>
    <row r="132" spans="1:17" x14ac:dyDescent="0.25">
      <c r="A132">
        <v>133</v>
      </c>
      <c r="Q132" t="s">
        <v>93</v>
      </c>
    </row>
    <row r="133" spans="1:17" x14ac:dyDescent="0.25">
      <c r="A133">
        <v>134</v>
      </c>
      <c r="Q133" t="s">
        <v>117</v>
      </c>
    </row>
    <row r="134" spans="1:17" x14ac:dyDescent="0.25">
      <c r="A134">
        <v>135</v>
      </c>
      <c r="Q134" t="s">
        <v>435</v>
      </c>
    </row>
    <row r="135" spans="1:17" x14ac:dyDescent="0.25">
      <c r="A135">
        <v>136</v>
      </c>
      <c r="Q135" t="s">
        <v>436</v>
      </c>
    </row>
    <row r="136" spans="1:17" x14ac:dyDescent="0.25">
      <c r="A136">
        <v>137</v>
      </c>
      <c r="Q136" t="s">
        <v>437</v>
      </c>
    </row>
    <row r="137" spans="1:17" x14ac:dyDescent="0.25">
      <c r="A137">
        <v>138</v>
      </c>
      <c r="Q137" t="s">
        <v>438</v>
      </c>
    </row>
    <row r="138" spans="1:17" x14ac:dyDescent="0.25">
      <c r="A138">
        <v>139</v>
      </c>
      <c r="Q138" t="s">
        <v>439</v>
      </c>
    </row>
    <row r="139" spans="1:17" x14ac:dyDescent="0.25">
      <c r="A139">
        <v>140</v>
      </c>
    </row>
    <row r="140" spans="1:17" x14ac:dyDescent="0.25">
      <c r="A140">
        <v>141</v>
      </c>
      <c r="Q140" t="s">
        <v>440</v>
      </c>
    </row>
    <row r="141" spans="1:17" x14ac:dyDescent="0.25">
      <c r="A141">
        <v>142</v>
      </c>
      <c r="Q141" t="s">
        <v>441</v>
      </c>
    </row>
    <row r="142" spans="1:17" x14ac:dyDescent="0.25">
      <c r="A142">
        <v>143</v>
      </c>
      <c r="Q142" t="s">
        <v>442</v>
      </c>
    </row>
    <row r="143" spans="1:17" x14ac:dyDescent="0.25">
      <c r="A143">
        <v>144</v>
      </c>
      <c r="Q143" t="s">
        <v>443</v>
      </c>
    </row>
    <row r="144" spans="1:17" x14ac:dyDescent="0.25">
      <c r="A144">
        <v>145</v>
      </c>
      <c r="Q144" t="s">
        <v>444</v>
      </c>
    </row>
    <row r="145" spans="1:17" x14ac:dyDescent="0.25">
      <c r="A145">
        <v>146</v>
      </c>
      <c r="Q145" t="s">
        <v>322</v>
      </c>
    </row>
    <row r="146" spans="1:17" x14ac:dyDescent="0.25">
      <c r="A146">
        <v>147</v>
      </c>
      <c r="Q146">
        <v>4</v>
      </c>
    </row>
    <row r="147" spans="1:17" x14ac:dyDescent="0.25">
      <c r="A147">
        <v>148</v>
      </c>
      <c r="Q147" t="s">
        <v>386</v>
      </c>
    </row>
    <row r="148" spans="1:17" x14ac:dyDescent="0.25">
      <c r="A148">
        <v>149</v>
      </c>
      <c r="Q148" t="s">
        <v>445</v>
      </c>
    </row>
    <row r="149" spans="1:17" x14ac:dyDescent="0.25">
      <c r="A149">
        <v>150</v>
      </c>
      <c r="Q149" t="s">
        <v>446</v>
      </c>
    </row>
    <row r="150" spans="1:17" x14ac:dyDescent="0.25">
      <c r="A150">
        <v>151</v>
      </c>
      <c r="Q150" t="s">
        <v>391</v>
      </c>
    </row>
    <row r="151" spans="1:17" x14ac:dyDescent="0.25">
      <c r="A151">
        <v>152</v>
      </c>
      <c r="Q151" t="s">
        <v>387</v>
      </c>
    </row>
    <row r="152" spans="1:17" x14ac:dyDescent="0.25">
      <c r="A152">
        <v>153</v>
      </c>
      <c r="Q152" t="s">
        <v>392</v>
      </c>
    </row>
    <row r="153" spans="1:17" x14ac:dyDescent="0.25">
      <c r="A153">
        <v>154</v>
      </c>
      <c r="Q153" t="s">
        <v>393</v>
      </c>
    </row>
    <row r="154" spans="1:17" x14ac:dyDescent="0.25">
      <c r="A154">
        <v>155</v>
      </c>
      <c r="Q154" t="s">
        <v>394</v>
      </c>
    </row>
    <row r="155" spans="1:17" x14ac:dyDescent="0.25">
      <c r="A155">
        <v>156</v>
      </c>
      <c r="Q155" t="s">
        <v>395</v>
      </c>
    </row>
    <row r="156" spans="1:17" x14ac:dyDescent="0.25">
      <c r="A156">
        <v>157</v>
      </c>
    </row>
    <row r="157" spans="1:17" x14ac:dyDescent="0.25">
      <c r="A157">
        <v>158</v>
      </c>
      <c r="B157" t="s">
        <v>197</v>
      </c>
      <c r="C157" t="str">
        <f>Q157</f>
        <v>Duncan Aviation (PVU)</v>
      </c>
      <c r="Q157" t="s">
        <v>447</v>
      </c>
    </row>
    <row r="158" spans="1:17" x14ac:dyDescent="0.25">
      <c r="A158">
        <v>159</v>
      </c>
      <c r="B158" t="s">
        <v>705</v>
      </c>
      <c r="C158" t="str">
        <f>Q158</f>
        <v>Provo, Utah</v>
      </c>
      <c r="Q158" t="s">
        <v>448</v>
      </c>
    </row>
    <row r="159" spans="1:17" x14ac:dyDescent="0.25">
      <c r="A159">
        <v>160</v>
      </c>
      <c r="B159" t="str">
        <f>IFERROR(TRIM(LEFT(Q159,SEARCH(":",Q159))),"")</f>
        <v>AOG Number:</v>
      </c>
      <c r="C159" t="str">
        <f>IFERROR(TRIM(RIGHT(Q159,LEN(Q159)-SEARCH(":",Q159))),"")</f>
        <v>+1-402-470-4560</v>
      </c>
      <c r="Q159" t="s">
        <v>410</v>
      </c>
    </row>
    <row r="160" spans="1:17" x14ac:dyDescent="0.25">
      <c r="A160">
        <v>161</v>
      </c>
      <c r="B160" t="str">
        <f t="shared" ref="B160:B162" si="2">IFERROR(TRIM(LEFT(Q160,SEARCH(":",Q160))),"")</f>
        <v>Main Number:</v>
      </c>
      <c r="C160" t="str">
        <f t="shared" ref="C160:C162" si="3">IFERROR(TRIM(RIGHT(Q160,LEN(Q160)-SEARCH(":",Q160))),"")</f>
        <v>+1-801-342-5600</v>
      </c>
      <c r="Q160" t="s">
        <v>449</v>
      </c>
    </row>
    <row r="161" spans="1:17" x14ac:dyDescent="0.25">
      <c r="A161">
        <v>162</v>
      </c>
      <c r="B161" t="str">
        <f t="shared" si="2"/>
        <v>AOG Email:</v>
      </c>
      <c r="C161" t="str">
        <f t="shared" si="3"/>
        <v>AOGSupport@duncanaviation.com</v>
      </c>
      <c r="Q161" t="s">
        <v>412</v>
      </c>
    </row>
    <row r="162" spans="1:17" x14ac:dyDescent="0.25">
      <c r="A162">
        <v>163</v>
      </c>
      <c r="B162" t="str">
        <f t="shared" si="2"/>
        <v>Website:</v>
      </c>
      <c r="C162" t="str">
        <f t="shared" si="3"/>
        <v>duncanaviation.aero</v>
      </c>
      <c r="Q162" t="s">
        <v>413</v>
      </c>
    </row>
    <row r="163" spans="1:17" x14ac:dyDescent="0.25">
      <c r="A163">
        <v>164</v>
      </c>
      <c r="Q163" t="s">
        <v>450</v>
      </c>
    </row>
    <row r="164" spans="1:17" x14ac:dyDescent="0.25">
      <c r="A164">
        <v>165</v>
      </c>
      <c r="Q164" t="s">
        <v>416</v>
      </c>
    </row>
    <row r="165" spans="1:17" x14ac:dyDescent="0.25">
      <c r="A165">
        <v>166</v>
      </c>
      <c r="Q165" t="s">
        <v>418</v>
      </c>
    </row>
    <row r="166" spans="1:17" x14ac:dyDescent="0.25">
      <c r="A166">
        <v>167</v>
      </c>
      <c r="Q166" t="s">
        <v>419</v>
      </c>
    </row>
    <row r="167" spans="1:17" x14ac:dyDescent="0.25">
      <c r="A167">
        <v>168</v>
      </c>
      <c r="Q167" t="s">
        <v>420</v>
      </c>
    </row>
    <row r="168" spans="1:17" x14ac:dyDescent="0.25">
      <c r="A168">
        <v>169</v>
      </c>
      <c r="Q168" t="s">
        <v>117</v>
      </c>
    </row>
    <row r="169" spans="1:17" x14ac:dyDescent="0.25">
      <c r="A169">
        <v>170</v>
      </c>
      <c r="Q169" t="s">
        <v>451</v>
      </c>
    </row>
    <row r="170" spans="1:17" x14ac:dyDescent="0.25">
      <c r="A170">
        <v>171</v>
      </c>
      <c r="Q170" t="s">
        <v>452</v>
      </c>
    </row>
    <row r="171" spans="1:17" x14ac:dyDescent="0.25">
      <c r="A171">
        <v>172</v>
      </c>
      <c r="Q171" t="s">
        <v>453</v>
      </c>
    </row>
    <row r="172" spans="1:17" x14ac:dyDescent="0.25">
      <c r="A172">
        <v>173</v>
      </c>
      <c r="Q172" t="s">
        <v>454</v>
      </c>
    </row>
    <row r="173" spans="1:17" x14ac:dyDescent="0.25">
      <c r="A173">
        <v>174</v>
      </c>
      <c r="Q173" t="s">
        <v>455</v>
      </c>
    </row>
    <row r="174" spans="1:17" x14ac:dyDescent="0.25">
      <c r="A174">
        <v>175</v>
      </c>
    </row>
    <row r="175" spans="1:17" x14ac:dyDescent="0.25">
      <c r="A175">
        <v>176</v>
      </c>
      <c r="B175" t="s">
        <v>197</v>
      </c>
      <c r="C175" t="str">
        <f>Q175</f>
        <v>Flightstar Corporation (CMI)</v>
      </c>
      <c r="Q175" t="s">
        <v>456</v>
      </c>
    </row>
    <row r="176" spans="1:17" x14ac:dyDescent="0.25">
      <c r="A176">
        <v>177</v>
      </c>
      <c r="B176" t="s">
        <v>705</v>
      </c>
      <c r="C176" t="str">
        <f>Q176</f>
        <v>Savoy, Illinois</v>
      </c>
      <c r="Q176" t="s">
        <v>457</v>
      </c>
    </row>
    <row r="177" spans="1:17" x14ac:dyDescent="0.25">
      <c r="A177">
        <v>178</v>
      </c>
      <c r="B177" t="str">
        <f>IFERROR(TRIM(LEFT(Q177,SEARCH(":",Q177))),"")</f>
        <v>AOG Number:</v>
      </c>
      <c r="C177" t="str">
        <f>IFERROR(TRIM(RIGHT(Q177,LEN(Q177)-SEARCH(":",Q177))),"")</f>
        <v>+1-217-377-8001</v>
      </c>
      <c r="Q177" t="s">
        <v>458</v>
      </c>
    </row>
    <row r="178" spans="1:17" x14ac:dyDescent="0.25">
      <c r="A178">
        <v>179</v>
      </c>
      <c r="B178" t="str">
        <f t="shared" ref="B178:B180" si="4">IFERROR(TRIM(LEFT(Q178,SEARCH(":",Q178))),"")</f>
        <v>Main Number:</v>
      </c>
      <c r="C178" t="str">
        <f t="shared" ref="C178:C180" si="5">IFERROR(TRIM(RIGHT(Q178,LEN(Q178)-SEARCH(":",Q178))),"")</f>
        <v>+1-217-351-7700</v>
      </c>
      <c r="Q178" t="s">
        <v>459</v>
      </c>
    </row>
    <row r="179" spans="1:17" x14ac:dyDescent="0.25">
      <c r="A179">
        <v>180</v>
      </c>
      <c r="B179" t="str">
        <f t="shared" si="4"/>
        <v>AOG Email:</v>
      </c>
      <c r="C179" t="str">
        <f t="shared" si="5"/>
        <v>johna@flightstar.com</v>
      </c>
      <c r="Q179" t="s">
        <v>460</v>
      </c>
    </row>
    <row r="180" spans="1:17" x14ac:dyDescent="0.25">
      <c r="A180">
        <v>181</v>
      </c>
      <c r="B180" t="str">
        <f t="shared" si="4"/>
        <v>Website:</v>
      </c>
      <c r="C180" t="str">
        <f t="shared" si="5"/>
        <v>flightstar.com</v>
      </c>
      <c r="Q180" t="s">
        <v>461</v>
      </c>
    </row>
    <row r="181" spans="1:17" x14ac:dyDescent="0.25">
      <c r="A181">
        <v>182</v>
      </c>
      <c r="Q181" t="s">
        <v>462</v>
      </c>
    </row>
    <row r="182" spans="1:17" x14ac:dyDescent="0.25">
      <c r="A182">
        <v>183</v>
      </c>
      <c r="Q182" t="s">
        <v>419</v>
      </c>
    </row>
    <row r="183" spans="1:17" x14ac:dyDescent="0.25">
      <c r="A183">
        <v>184</v>
      </c>
      <c r="Q183" t="s">
        <v>463</v>
      </c>
    </row>
    <row r="184" spans="1:17" x14ac:dyDescent="0.25">
      <c r="A184">
        <v>185</v>
      </c>
      <c r="Q184" t="s">
        <v>464</v>
      </c>
    </row>
    <row r="185" spans="1:17" x14ac:dyDescent="0.25">
      <c r="A185">
        <v>186</v>
      </c>
      <c r="Q185" t="s">
        <v>465</v>
      </c>
    </row>
    <row r="186" spans="1:17" x14ac:dyDescent="0.25">
      <c r="A186">
        <v>187</v>
      </c>
      <c r="Q186" t="s">
        <v>466</v>
      </c>
    </row>
    <row r="187" spans="1:17" x14ac:dyDescent="0.25">
      <c r="A187">
        <v>188</v>
      </c>
      <c r="Q187" t="s">
        <v>467</v>
      </c>
    </row>
    <row r="188" spans="1:17" x14ac:dyDescent="0.25">
      <c r="A188">
        <v>189</v>
      </c>
    </row>
    <row r="189" spans="1:17" x14ac:dyDescent="0.25">
      <c r="A189">
        <v>190</v>
      </c>
      <c r="Q189" t="s">
        <v>468</v>
      </c>
    </row>
    <row r="190" spans="1:17" x14ac:dyDescent="0.25">
      <c r="A190">
        <v>191</v>
      </c>
      <c r="B190" t="s">
        <v>197</v>
      </c>
      <c r="C190" t="str">
        <f>Q190</f>
        <v>Chesterfield, Missouri</v>
      </c>
      <c r="Q190" t="s">
        <v>469</v>
      </c>
    </row>
    <row r="191" spans="1:17" x14ac:dyDescent="0.25">
      <c r="A191">
        <v>192</v>
      </c>
      <c r="B191" t="s">
        <v>705</v>
      </c>
      <c r="C191" t="str">
        <f>Q191</f>
        <v>AOG Number: +1-314-602-5366</v>
      </c>
      <c r="Q191" t="s">
        <v>470</v>
      </c>
    </row>
    <row r="192" spans="1:17" x14ac:dyDescent="0.25">
      <c r="A192">
        <v>193</v>
      </c>
      <c r="B192" t="str">
        <f>IFERROR(TRIM(LEFT(Q192,SEARCH(":",Q192))),"")</f>
        <v>Main Number:</v>
      </c>
      <c r="C192" t="str">
        <f>IFERROR(TRIM(RIGHT(Q192,LEN(Q192)-SEARCH(":",Q192))),"")</f>
        <v>+636-530-7000</v>
      </c>
      <c r="Q192" t="s">
        <v>471</v>
      </c>
    </row>
    <row r="193" spans="1:17" x14ac:dyDescent="0.25">
      <c r="A193">
        <v>194</v>
      </c>
      <c r="B193" t="str">
        <f t="shared" ref="B193:B195" si="6">IFERROR(TRIM(LEFT(Q193,SEARCH(":",Q193))),"")</f>
        <v>Website:</v>
      </c>
      <c r="C193" t="str">
        <f t="shared" ref="C193:C195" si="7">IFERROR(TRIM(RIGHT(Q193,LEN(Q193)-SEARCH(":",Q193))),"")</f>
        <v>flyingcolourscorp.com</v>
      </c>
      <c r="Q193" t="s">
        <v>472</v>
      </c>
    </row>
    <row r="194" spans="1:17" x14ac:dyDescent="0.25">
      <c r="A194">
        <v>195</v>
      </c>
      <c r="B194" t="str">
        <f t="shared" si="6"/>
        <v/>
      </c>
      <c r="C194" t="str">
        <f t="shared" si="7"/>
        <v/>
      </c>
      <c r="Q194" t="s">
        <v>473</v>
      </c>
    </row>
    <row r="195" spans="1:17" x14ac:dyDescent="0.25">
      <c r="A195">
        <v>196</v>
      </c>
      <c r="B195" t="str">
        <f t="shared" si="6"/>
        <v/>
      </c>
      <c r="C195" t="str">
        <f t="shared" si="7"/>
        <v/>
      </c>
      <c r="Q195" t="s">
        <v>419</v>
      </c>
    </row>
    <row r="196" spans="1:17" x14ac:dyDescent="0.25">
      <c r="A196">
        <v>197</v>
      </c>
      <c r="Q196" t="s">
        <v>474</v>
      </c>
    </row>
    <row r="197" spans="1:17" x14ac:dyDescent="0.25">
      <c r="A197">
        <v>198</v>
      </c>
      <c r="Q197" t="s">
        <v>452</v>
      </c>
    </row>
    <row r="198" spans="1:17" x14ac:dyDescent="0.25">
      <c r="A198">
        <v>199</v>
      </c>
      <c r="Q198" t="s">
        <v>475</v>
      </c>
    </row>
    <row r="199" spans="1:17" x14ac:dyDescent="0.25">
      <c r="A199">
        <v>200</v>
      </c>
      <c r="Q199" t="s">
        <v>476</v>
      </c>
    </row>
    <row r="200" spans="1:17" x14ac:dyDescent="0.25">
      <c r="A200">
        <v>201</v>
      </c>
      <c r="Q200" t="s">
        <v>455</v>
      </c>
    </row>
    <row r="201" spans="1:17" x14ac:dyDescent="0.25">
      <c r="A201">
        <v>202</v>
      </c>
    </row>
    <row r="202" spans="1:17" x14ac:dyDescent="0.25">
      <c r="A202">
        <v>203</v>
      </c>
      <c r="B202" t="s">
        <v>197</v>
      </c>
      <c r="C202" t="str">
        <f>Q202</f>
        <v>Flying Colours (YPQ)</v>
      </c>
      <c r="Q202" t="s">
        <v>477</v>
      </c>
    </row>
    <row r="203" spans="1:17" x14ac:dyDescent="0.25">
      <c r="A203">
        <v>204</v>
      </c>
      <c r="B203" t="s">
        <v>705</v>
      </c>
      <c r="C203" t="str">
        <f>Q203</f>
        <v>Peterborough, Ontario</v>
      </c>
      <c r="Q203" t="s">
        <v>478</v>
      </c>
    </row>
    <row r="204" spans="1:17" x14ac:dyDescent="0.25">
      <c r="A204">
        <v>205</v>
      </c>
      <c r="B204" t="str">
        <f>IFERROR(TRIM(LEFT(Q204,SEARCH(":",Q204))),"")</f>
        <v>AOG Number:</v>
      </c>
      <c r="C204" t="str">
        <f>IFERROR(TRIM(RIGHT(Q204,LEN(Q204)-SEARCH(":",Q204))),"")</f>
        <v>+855-742-4688</v>
      </c>
      <c r="Q204" t="s">
        <v>479</v>
      </c>
    </row>
    <row r="205" spans="1:17" x14ac:dyDescent="0.25">
      <c r="A205">
        <v>206</v>
      </c>
      <c r="B205" t="str">
        <f t="shared" ref="B205:B207" si="8">IFERROR(TRIM(LEFT(Q205,SEARCH(":",Q205))),"")</f>
        <v>Main Number:</v>
      </c>
      <c r="C205" t="str">
        <f t="shared" ref="C205:C207" si="9">IFERROR(TRIM(RIGHT(Q205,LEN(Q205)-SEARCH(":",Q205))),"")</f>
        <v>+705-742-4688</v>
      </c>
      <c r="Q205" t="s">
        <v>480</v>
      </c>
    </row>
    <row r="206" spans="1:17" x14ac:dyDescent="0.25">
      <c r="A206">
        <v>207</v>
      </c>
      <c r="B206" t="str">
        <f t="shared" si="8"/>
        <v>Website:</v>
      </c>
      <c r="C206" t="str">
        <f t="shared" si="9"/>
        <v>flyingcolourscorp.com</v>
      </c>
      <c r="Q206" t="s">
        <v>472</v>
      </c>
    </row>
    <row r="207" spans="1:17" x14ac:dyDescent="0.25">
      <c r="A207">
        <v>208</v>
      </c>
      <c r="B207" t="str">
        <f t="shared" si="8"/>
        <v/>
      </c>
      <c r="C207" t="str">
        <f t="shared" si="9"/>
        <v/>
      </c>
      <c r="Q207" t="s">
        <v>481</v>
      </c>
    </row>
    <row r="208" spans="1:17" x14ac:dyDescent="0.25">
      <c r="A208">
        <v>209</v>
      </c>
      <c r="Q208" t="s">
        <v>417</v>
      </c>
    </row>
    <row r="209" spans="1:17" x14ac:dyDescent="0.25">
      <c r="A209">
        <v>210</v>
      </c>
      <c r="Q209" t="s">
        <v>418</v>
      </c>
    </row>
    <row r="210" spans="1:17" x14ac:dyDescent="0.25">
      <c r="A210">
        <v>211</v>
      </c>
      <c r="Q210" t="s">
        <v>434</v>
      </c>
    </row>
    <row r="211" spans="1:17" x14ac:dyDescent="0.25">
      <c r="A211">
        <v>212</v>
      </c>
      <c r="Q211" t="s">
        <v>419</v>
      </c>
    </row>
    <row r="212" spans="1:17" x14ac:dyDescent="0.25">
      <c r="A212">
        <v>213</v>
      </c>
      <c r="Q212" t="s">
        <v>420</v>
      </c>
    </row>
    <row r="213" spans="1:17" x14ac:dyDescent="0.25">
      <c r="A213">
        <v>214</v>
      </c>
      <c r="Q213" t="s">
        <v>482</v>
      </c>
    </row>
    <row r="214" spans="1:17" x14ac:dyDescent="0.25">
      <c r="A214">
        <v>215</v>
      </c>
      <c r="Q214" t="s">
        <v>483</v>
      </c>
    </row>
    <row r="215" spans="1:17" x14ac:dyDescent="0.25">
      <c r="A215">
        <v>216</v>
      </c>
      <c r="Q215" t="s">
        <v>484</v>
      </c>
    </row>
    <row r="216" spans="1:17" x14ac:dyDescent="0.25">
      <c r="A216">
        <v>217</v>
      </c>
      <c r="Q216" t="s">
        <v>485</v>
      </c>
    </row>
    <row r="217" spans="1:17" x14ac:dyDescent="0.25">
      <c r="A217">
        <v>218</v>
      </c>
      <c r="Q217" t="s">
        <v>486</v>
      </c>
    </row>
    <row r="218" spans="1:17" x14ac:dyDescent="0.25">
      <c r="A218">
        <v>219</v>
      </c>
      <c r="Q218" t="s">
        <v>426</v>
      </c>
    </row>
    <row r="219" spans="1:17" x14ac:dyDescent="0.25">
      <c r="A219">
        <v>220</v>
      </c>
      <c r="Q219" t="s">
        <v>427</v>
      </c>
    </row>
    <row r="220" spans="1:17" x14ac:dyDescent="0.25">
      <c r="A220">
        <v>221</v>
      </c>
      <c r="Q220" t="s">
        <v>487</v>
      </c>
    </row>
    <row r="221" spans="1:17" x14ac:dyDescent="0.25">
      <c r="A221">
        <v>222</v>
      </c>
      <c r="Q221" t="s">
        <v>322</v>
      </c>
    </row>
    <row r="222" spans="1:17" x14ac:dyDescent="0.25">
      <c r="A222">
        <v>223</v>
      </c>
      <c r="Q222">
        <v>5</v>
      </c>
    </row>
    <row r="223" spans="1:17" x14ac:dyDescent="0.25">
      <c r="A223">
        <v>224</v>
      </c>
      <c r="Q223" t="s">
        <v>386</v>
      </c>
    </row>
    <row r="224" spans="1:17" x14ac:dyDescent="0.25">
      <c r="A224">
        <v>225</v>
      </c>
      <c r="Q224" t="s">
        <v>445</v>
      </c>
    </row>
    <row r="225" spans="1:17" x14ac:dyDescent="0.25">
      <c r="A225">
        <v>226</v>
      </c>
      <c r="Q225" t="s">
        <v>446</v>
      </c>
    </row>
    <row r="226" spans="1:17" x14ac:dyDescent="0.25">
      <c r="A226">
        <v>227</v>
      </c>
      <c r="Q226" t="s">
        <v>391</v>
      </c>
    </row>
    <row r="227" spans="1:17" x14ac:dyDescent="0.25">
      <c r="A227">
        <v>228</v>
      </c>
      <c r="Q227" t="s">
        <v>387</v>
      </c>
    </row>
    <row r="228" spans="1:17" x14ac:dyDescent="0.25">
      <c r="A228">
        <v>229</v>
      </c>
      <c r="Q228" t="s">
        <v>392</v>
      </c>
    </row>
    <row r="229" spans="1:17" x14ac:dyDescent="0.25">
      <c r="A229">
        <v>230</v>
      </c>
      <c r="Q229" t="s">
        <v>393</v>
      </c>
    </row>
    <row r="230" spans="1:17" x14ac:dyDescent="0.25">
      <c r="A230">
        <v>231</v>
      </c>
      <c r="Q230" t="s">
        <v>394</v>
      </c>
    </row>
    <row r="231" spans="1:17" x14ac:dyDescent="0.25">
      <c r="A231">
        <v>232</v>
      </c>
      <c r="Q231" t="s">
        <v>395</v>
      </c>
    </row>
    <row r="232" spans="1:17" x14ac:dyDescent="0.25">
      <c r="A232">
        <v>233</v>
      </c>
    </row>
    <row r="233" spans="1:17" x14ac:dyDescent="0.25">
      <c r="A233">
        <v>234</v>
      </c>
      <c r="B233" t="s">
        <v>197</v>
      </c>
      <c r="C233" t="str">
        <f>Q233</f>
        <v>Skyservice F.B.O., Inc. (YUL)</v>
      </c>
      <c r="Q233" t="s">
        <v>488</v>
      </c>
    </row>
    <row r="234" spans="1:17" x14ac:dyDescent="0.25">
      <c r="A234">
        <v>235</v>
      </c>
      <c r="B234" t="s">
        <v>705</v>
      </c>
      <c r="C234" t="str">
        <f>Q234</f>
        <v>Montreal, Canada</v>
      </c>
      <c r="Q234" t="s">
        <v>489</v>
      </c>
    </row>
    <row r="235" spans="1:17" x14ac:dyDescent="0.25">
      <c r="A235">
        <v>236</v>
      </c>
      <c r="B235" t="str">
        <f>IFERROR(TRIM(LEFT(Q235,SEARCH(":",Q235))),"")</f>
        <v>AOG Number:</v>
      </c>
      <c r="C235" t="str">
        <f>IFERROR(TRIM(RIGHT(Q235,LEN(Q235)-SEARCH(":",Q235))),"")</f>
        <v>+514-813-3961</v>
      </c>
      <c r="Q235" t="s">
        <v>490</v>
      </c>
    </row>
    <row r="236" spans="1:17" x14ac:dyDescent="0.25">
      <c r="A236">
        <v>237</v>
      </c>
      <c r="B236" t="str">
        <f t="shared" ref="B236:B238" si="10">IFERROR(TRIM(LEFT(Q236,SEARCH(":",Q236))),"")</f>
        <v>Main Number:</v>
      </c>
      <c r="C236" t="str">
        <f t="shared" ref="C236:C238" si="11">IFERROR(TRIM(RIGHT(Q236,LEN(Q236)-SEARCH(":",Q236))),"")</f>
        <v>+514-636-3300</v>
      </c>
      <c r="Q236" t="s">
        <v>491</v>
      </c>
    </row>
    <row r="237" spans="1:17" x14ac:dyDescent="0.25">
      <c r="A237">
        <v>238</v>
      </c>
      <c r="B237" t="str">
        <f t="shared" si="10"/>
        <v>AOG and Main Email:</v>
      </c>
      <c r="C237" t="str">
        <f t="shared" si="11"/>
        <v>Sky_Bombardier_ASF_AOG@Skyservice.com</v>
      </c>
      <c r="Q237" t="s">
        <v>710</v>
      </c>
    </row>
    <row r="238" spans="1:17" x14ac:dyDescent="0.25">
      <c r="A238">
        <v>239</v>
      </c>
      <c r="B238" t="str">
        <f t="shared" si="10"/>
        <v>Website:</v>
      </c>
      <c r="C238" t="str">
        <f t="shared" si="11"/>
        <v>skyservice.com</v>
      </c>
      <c r="Q238" t="s">
        <v>492</v>
      </c>
    </row>
    <row r="239" spans="1:17" x14ac:dyDescent="0.25">
      <c r="A239">
        <v>240</v>
      </c>
      <c r="Q239" t="s">
        <v>492</v>
      </c>
    </row>
    <row r="240" spans="1:17" x14ac:dyDescent="0.25">
      <c r="A240">
        <v>241</v>
      </c>
      <c r="Q240" t="s">
        <v>493</v>
      </c>
    </row>
    <row r="241" spans="1:17" x14ac:dyDescent="0.25">
      <c r="A241">
        <v>242</v>
      </c>
      <c r="Q241" t="s">
        <v>417</v>
      </c>
    </row>
    <row r="242" spans="1:17" x14ac:dyDescent="0.25">
      <c r="A242">
        <v>243</v>
      </c>
      <c r="Q242" t="s">
        <v>419</v>
      </c>
    </row>
    <row r="243" spans="1:17" x14ac:dyDescent="0.25">
      <c r="A243">
        <v>244</v>
      </c>
      <c r="Q243" t="s">
        <v>420</v>
      </c>
    </row>
    <row r="244" spans="1:17" x14ac:dyDescent="0.25">
      <c r="A244">
        <v>245</v>
      </c>
      <c r="Q244" t="s">
        <v>494</v>
      </c>
    </row>
    <row r="245" spans="1:17" x14ac:dyDescent="0.25">
      <c r="A245">
        <v>246</v>
      </c>
      <c r="Q245" t="s">
        <v>495</v>
      </c>
    </row>
    <row r="246" spans="1:17" x14ac:dyDescent="0.25">
      <c r="A246">
        <v>247</v>
      </c>
      <c r="Q246" t="s">
        <v>496</v>
      </c>
    </row>
    <row r="247" spans="1:17" x14ac:dyDescent="0.25">
      <c r="A247">
        <v>248</v>
      </c>
      <c r="Q247" t="s">
        <v>497</v>
      </c>
    </row>
    <row r="248" spans="1:17" x14ac:dyDescent="0.25">
      <c r="A248">
        <v>249</v>
      </c>
      <c r="Q248" t="s">
        <v>498</v>
      </c>
    </row>
    <row r="249" spans="1:17" x14ac:dyDescent="0.25">
      <c r="A249">
        <v>250</v>
      </c>
      <c r="Q249" t="s">
        <v>499</v>
      </c>
    </row>
    <row r="250" spans="1:17" x14ac:dyDescent="0.25">
      <c r="A250">
        <v>251</v>
      </c>
    </row>
    <row r="251" spans="1:17" x14ac:dyDescent="0.25">
      <c r="A251">
        <v>252</v>
      </c>
      <c r="B251" t="s">
        <v>197</v>
      </c>
      <c r="C251" t="str">
        <f>Q251</f>
        <v>SkyService F.B.O., Inc. (YYZ)</v>
      </c>
      <c r="Q251" t="s">
        <v>500</v>
      </c>
    </row>
    <row r="252" spans="1:17" x14ac:dyDescent="0.25">
      <c r="A252">
        <v>253</v>
      </c>
      <c r="B252" t="s">
        <v>705</v>
      </c>
      <c r="C252" t="str">
        <f>Q252</f>
        <v>Toronto, Canada</v>
      </c>
      <c r="Q252" t="s">
        <v>501</v>
      </c>
    </row>
    <row r="253" spans="1:17" x14ac:dyDescent="0.25">
      <c r="A253">
        <v>254</v>
      </c>
      <c r="B253" t="str">
        <f>IFERROR(TRIM(LEFT(Q253,SEARCH(":",Q253))),"")</f>
        <v>AOG Number:</v>
      </c>
      <c r="C253" t="str">
        <f>IFERROR(TRIM(RIGHT(Q253,LEN(Q253)-SEARCH(":",Q253))),"")</f>
        <v>+416-399-4437</v>
      </c>
      <c r="Q253" t="s">
        <v>502</v>
      </c>
    </row>
    <row r="254" spans="1:17" x14ac:dyDescent="0.25">
      <c r="A254">
        <v>255</v>
      </c>
      <c r="B254" t="str">
        <f t="shared" ref="B254:B256" si="12">IFERROR(TRIM(LEFT(Q254,SEARCH(":",Q254))),"")</f>
        <v>Main Number:</v>
      </c>
      <c r="C254" t="str">
        <f t="shared" ref="C254:C256" si="13">IFERROR(TRIM(RIGHT(Q254,LEN(Q254)-SEARCH(":",Q254))),"")</f>
        <v>+905-677-3300</v>
      </c>
      <c r="Q254" t="s">
        <v>503</v>
      </c>
    </row>
    <row r="255" spans="1:17" x14ac:dyDescent="0.25">
      <c r="A255">
        <v>256</v>
      </c>
      <c r="B255" t="str">
        <f t="shared" si="12"/>
        <v>AOG and Main Email:</v>
      </c>
      <c r="C255" t="str">
        <f t="shared" si="13"/>
        <v>Sky_Bombardier_ASF_AOG@Skyservice.com</v>
      </c>
      <c r="Q255" t="s">
        <v>710</v>
      </c>
    </row>
    <row r="256" spans="1:17" x14ac:dyDescent="0.25">
      <c r="A256">
        <v>257</v>
      </c>
      <c r="B256" t="str">
        <f t="shared" si="12"/>
        <v>Website:</v>
      </c>
      <c r="C256" t="str">
        <f t="shared" si="13"/>
        <v>skyservice.com</v>
      </c>
      <c r="Q256" t="s">
        <v>492</v>
      </c>
    </row>
    <row r="257" spans="1:17" x14ac:dyDescent="0.25">
      <c r="A257">
        <v>258</v>
      </c>
      <c r="Q257" t="s">
        <v>492</v>
      </c>
    </row>
    <row r="258" spans="1:17" x14ac:dyDescent="0.25">
      <c r="A258">
        <v>259</v>
      </c>
      <c r="Q258" t="s">
        <v>504</v>
      </c>
    </row>
    <row r="259" spans="1:17" x14ac:dyDescent="0.25">
      <c r="A259">
        <v>260</v>
      </c>
      <c r="Q259" t="s">
        <v>417</v>
      </c>
    </row>
    <row r="260" spans="1:17" x14ac:dyDescent="0.25">
      <c r="A260">
        <v>261</v>
      </c>
      <c r="Q260" t="s">
        <v>419</v>
      </c>
    </row>
    <row r="261" spans="1:17" x14ac:dyDescent="0.25">
      <c r="A261">
        <v>262</v>
      </c>
      <c r="Q261" t="s">
        <v>420</v>
      </c>
    </row>
    <row r="262" spans="1:17" x14ac:dyDescent="0.25">
      <c r="A262">
        <v>263</v>
      </c>
      <c r="Q262" t="s">
        <v>494</v>
      </c>
    </row>
    <row r="263" spans="1:17" x14ac:dyDescent="0.25">
      <c r="A263">
        <v>264</v>
      </c>
      <c r="Q263" t="s">
        <v>505</v>
      </c>
    </row>
    <row r="264" spans="1:17" x14ac:dyDescent="0.25">
      <c r="A264">
        <v>265</v>
      </c>
      <c r="Q264" t="s">
        <v>496</v>
      </c>
    </row>
    <row r="265" spans="1:17" x14ac:dyDescent="0.25">
      <c r="A265">
        <v>266</v>
      </c>
      <c r="Q265" t="s">
        <v>506</v>
      </c>
    </row>
    <row r="266" spans="1:17" x14ac:dyDescent="0.25">
      <c r="A266">
        <v>267</v>
      </c>
      <c r="Q266" t="s">
        <v>498</v>
      </c>
    </row>
    <row r="267" spans="1:17" x14ac:dyDescent="0.25">
      <c r="A267">
        <v>268</v>
      </c>
      <c r="Q267" t="s">
        <v>499</v>
      </c>
    </row>
    <row r="268" spans="1:17" x14ac:dyDescent="0.25">
      <c r="A268">
        <v>269</v>
      </c>
      <c r="Q268" t="s">
        <v>487</v>
      </c>
    </row>
    <row r="269" spans="1:17" x14ac:dyDescent="0.25">
      <c r="A269">
        <v>270</v>
      </c>
      <c r="Q269" t="s">
        <v>322</v>
      </c>
    </row>
    <row r="270" spans="1:17" x14ac:dyDescent="0.25">
      <c r="A270">
        <v>271</v>
      </c>
      <c r="Q270">
        <v>6</v>
      </c>
    </row>
    <row r="271" spans="1:17" x14ac:dyDescent="0.25">
      <c r="A271">
        <v>272</v>
      </c>
      <c r="Q271" t="s">
        <v>386</v>
      </c>
    </row>
    <row r="272" spans="1:17" x14ac:dyDescent="0.25">
      <c r="A272">
        <v>273</v>
      </c>
      <c r="Q272" t="s">
        <v>387</v>
      </c>
    </row>
    <row r="273" spans="1:17" x14ac:dyDescent="0.25">
      <c r="A273">
        <v>274</v>
      </c>
      <c r="Q273" t="s">
        <v>388</v>
      </c>
    </row>
    <row r="274" spans="1:17" x14ac:dyDescent="0.25">
      <c r="A274">
        <v>275</v>
      </c>
      <c r="Q274" t="s">
        <v>321</v>
      </c>
    </row>
    <row r="275" spans="1:17" x14ac:dyDescent="0.25">
      <c r="A275">
        <v>276</v>
      </c>
      <c r="Q275" t="s">
        <v>389</v>
      </c>
    </row>
    <row r="276" spans="1:17" x14ac:dyDescent="0.25">
      <c r="A276">
        <v>277</v>
      </c>
      <c r="Q276" t="s">
        <v>390</v>
      </c>
    </row>
    <row r="277" spans="1:17" x14ac:dyDescent="0.25">
      <c r="A277">
        <v>278</v>
      </c>
      <c r="Q277" t="s">
        <v>392</v>
      </c>
    </row>
    <row r="278" spans="1:17" x14ac:dyDescent="0.25">
      <c r="A278">
        <v>279</v>
      </c>
      <c r="Q278" t="s">
        <v>393</v>
      </c>
    </row>
    <row r="279" spans="1:17" x14ac:dyDescent="0.25">
      <c r="A279">
        <v>280</v>
      </c>
      <c r="Q279" t="s">
        <v>394</v>
      </c>
    </row>
    <row r="280" spans="1:17" x14ac:dyDescent="0.25">
      <c r="A280">
        <v>281</v>
      </c>
      <c r="Q280" t="s">
        <v>395</v>
      </c>
    </row>
    <row r="281" spans="1:17" x14ac:dyDescent="0.25">
      <c r="A281">
        <v>282</v>
      </c>
      <c r="B281" t="s">
        <v>197</v>
      </c>
      <c r="C281" t="str">
        <f>Q281</f>
        <v>Aerovitro (ADN)</v>
      </c>
      <c r="Q281" t="s">
        <v>507</v>
      </c>
    </row>
    <row r="282" spans="1:17" x14ac:dyDescent="0.25">
      <c r="A282">
        <v>283</v>
      </c>
      <c r="B282" t="s">
        <v>705</v>
      </c>
      <c r="C282" t="str">
        <f>Q282</f>
        <v>Monterrey, Mexico</v>
      </c>
      <c r="Q282" t="s">
        <v>508</v>
      </c>
    </row>
    <row r="283" spans="1:17" x14ac:dyDescent="0.25">
      <c r="A283">
        <v>284</v>
      </c>
      <c r="B283" t="str">
        <f>IFERROR(TRIM(LEFT(Q283,SEARCH(":",Q283))),"")</f>
        <v>AOG Number:</v>
      </c>
      <c r="C283" t="str">
        <f>IFERROR(TRIM(RIGHT(Q283,LEN(Q283)-SEARCH(":",Q283))),"")</f>
        <v>+521-811-778-55-12</v>
      </c>
      <c r="Q283" t="s">
        <v>509</v>
      </c>
    </row>
    <row r="284" spans="1:17" x14ac:dyDescent="0.25">
      <c r="A284">
        <v>285</v>
      </c>
      <c r="B284" t="str">
        <f t="shared" ref="B284:B286" si="14">IFERROR(TRIM(LEFT(Q284,SEARCH(":",Q284))),"")</f>
        <v>Main Number:</v>
      </c>
      <c r="C284" t="str">
        <f t="shared" ref="C284:C286" si="15">IFERROR(TRIM(RIGHT(Q284,LEN(Q284)-SEARCH(":",Q284))),"")</f>
        <v>+52-81-83293100</v>
      </c>
      <c r="Q284" t="s">
        <v>510</v>
      </c>
    </row>
    <row r="285" spans="1:17" x14ac:dyDescent="0.25">
      <c r="A285">
        <v>286</v>
      </c>
      <c r="B285" t="str">
        <f t="shared" si="14"/>
        <v>AOG and Main Email:</v>
      </c>
      <c r="C285" t="str">
        <f t="shared" si="15"/>
        <v>JContrerasP@vitro.com</v>
      </c>
      <c r="Q285" t="s">
        <v>511</v>
      </c>
    </row>
    <row r="286" spans="1:17" x14ac:dyDescent="0.25">
      <c r="A286">
        <v>287</v>
      </c>
      <c r="B286" t="str">
        <f t="shared" si="14"/>
        <v>Website:</v>
      </c>
      <c r="C286" t="str">
        <f t="shared" si="15"/>
        <v>www.aerovitro.com</v>
      </c>
      <c r="Q286" t="s">
        <v>512</v>
      </c>
    </row>
    <row r="287" spans="1:17" x14ac:dyDescent="0.25">
      <c r="A287">
        <v>288</v>
      </c>
      <c r="Q287" t="s">
        <v>513</v>
      </c>
    </row>
    <row r="288" spans="1:17" x14ac:dyDescent="0.25">
      <c r="A288">
        <v>289</v>
      </c>
      <c r="Q288" t="s">
        <v>420</v>
      </c>
    </row>
    <row r="289" spans="1:17" x14ac:dyDescent="0.25">
      <c r="A289">
        <v>290</v>
      </c>
      <c r="Q289" t="s">
        <v>514</v>
      </c>
    </row>
    <row r="290" spans="1:17" x14ac:dyDescent="0.25">
      <c r="A290">
        <v>291</v>
      </c>
      <c r="Q290" t="s">
        <v>515</v>
      </c>
    </row>
    <row r="291" spans="1:17" x14ac:dyDescent="0.25">
      <c r="A291">
        <v>292</v>
      </c>
      <c r="Q291" t="s">
        <v>516</v>
      </c>
    </row>
    <row r="292" spans="1:17" x14ac:dyDescent="0.25">
      <c r="A292">
        <v>293</v>
      </c>
      <c r="Q292" t="s">
        <v>517</v>
      </c>
    </row>
    <row r="293" spans="1:17" x14ac:dyDescent="0.25">
      <c r="A293">
        <v>294</v>
      </c>
      <c r="Q293" t="s">
        <v>367</v>
      </c>
    </row>
    <row r="294" spans="1:17" x14ac:dyDescent="0.25">
      <c r="A294">
        <v>295</v>
      </c>
    </row>
    <row r="295" spans="1:17" x14ac:dyDescent="0.25">
      <c r="A295">
        <v>296</v>
      </c>
      <c r="B295" t="s">
        <v>197</v>
      </c>
      <c r="C295" t="str">
        <f>Q295</f>
        <v>CIMA</v>
      </c>
      <c r="Q295" t="s">
        <v>518</v>
      </c>
    </row>
    <row r="296" spans="1:17" x14ac:dyDescent="0.25">
      <c r="A296">
        <v>297</v>
      </c>
      <c r="B296" t="s">
        <v>705</v>
      </c>
      <c r="C296" t="str">
        <f>Q296</f>
        <v>Toluca, Mexico</v>
      </c>
      <c r="Q296" t="s">
        <v>519</v>
      </c>
    </row>
    <row r="297" spans="1:17" x14ac:dyDescent="0.25">
      <c r="A297">
        <v>298</v>
      </c>
      <c r="B297" t="str">
        <f>IFERROR(TRIM(LEFT(Q297,SEARCH(":",Q297))),"")</f>
        <v>AOG Number:</v>
      </c>
      <c r="C297" t="str">
        <f>IFERROR(TRIM(RIGHT(Q297,LEN(Q297)-SEARCH(":",Q297))),"")</f>
        <v>+52-722-548-0200</v>
      </c>
      <c r="Q297" t="s">
        <v>520</v>
      </c>
    </row>
    <row r="298" spans="1:17" x14ac:dyDescent="0.25">
      <c r="A298">
        <v>299</v>
      </c>
      <c r="B298" t="str">
        <f t="shared" ref="B298:B300" si="16">IFERROR(TRIM(LEFT(Q298,SEARCH(":",Q298))),"")</f>
        <v>Main Number:</v>
      </c>
      <c r="C298" t="str">
        <f t="shared" ref="C298:C300" si="17">IFERROR(TRIM(RIGHT(Q298,LEN(Q298)-SEARCH(":",Q298))),"")</f>
        <v>+52-722-500-2700</v>
      </c>
      <c r="Q298" t="s">
        <v>521</v>
      </c>
    </row>
    <row r="299" spans="1:17" x14ac:dyDescent="0.25">
      <c r="A299">
        <v>300</v>
      </c>
      <c r="B299" t="str">
        <f t="shared" si="16"/>
        <v>AOG and Main Email:</v>
      </c>
      <c r="C299" t="str">
        <f t="shared" si="17"/>
        <v>info@cima-aviacion.com.mx</v>
      </c>
      <c r="Q299" t="s">
        <v>522</v>
      </c>
    </row>
    <row r="300" spans="1:17" x14ac:dyDescent="0.25">
      <c r="A300">
        <v>301</v>
      </c>
      <c r="B300" t="str">
        <f t="shared" si="16"/>
        <v>Website:</v>
      </c>
      <c r="C300" t="str">
        <f t="shared" si="17"/>
        <v>sae.com.mx</v>
      </c>
      <c r="Q300" t="s">
        <v>523</v>
      </c>
    </row>
    <row r="301" spans="1:17" x14ac:dyDescent="0.25">
      <c r="A301">
        <v>302</v>
      </c>
      <c r="Q301" t="s">
        <v>524</v>
      </c>
    </row>
    <row r="302" spans="1:17" x14ac:dyDescent="0.25">
      <c r="A302">
        <v>303</v>
      </c>
      <c r="Q302" t="s">
        <v>117</v>
      </c>
    </row>
    <row r="303" spans="1:17" x14ac:dyDescent="0.25">
      <c r="A303">
        <v>304</v>
      </c>
      <c r="Q303" t="s">
        <v>525</v>
      </c>
    </row>
    <row r="304" spans="1:17" x14ac:dyDescent="0.25">
      <c r="A304">
        <v>305</v>
      </c>
      <c r="Q304" t="s">
        <v>464</v>
      </c>
    </row>
    <row r="305" spans="1:17" x14ac:dyDescent="0.25">
      <c r="A305">
        <v>306</v>
      </c>
      <c r="Q305" t="s">
        <v>526</v>
      </c>
    </row>
    <row r="306" spans="1:17" x14ac:dyDescent="0.25">
      <c r="A306">
        <v>307</v>
      </c>
      <c r="Q306" t="s">
        <v>466</v>
      </c>
    </row>
    <row r="307" spans="1:17" x14ac:dyDescent="0.25">
      <c r="A307">
        <v>308</v>
      </c>
      <c r="Q307" t="s">
        <v>467</v>
      </c>
    </row>
    <row r="308" spans="1:17" x14ac:dyDescent="0.25">
      <c r="A308">
        <v>309</v>
      </c>
    </row>
    <row r="309" spans="1:17" x14ac:dyDescent="0.25">
      <c r="A309">
        <v>310</v>
      </c>
      <c r="B309" t="s">
        <v>197</v>
      </c>
      <c r="C309" t="str">
        <f>Q309</f>
        <v>MAGA Aviation (CPQ)</v>
      </c>
      <c r="Q309" t="s">
        <v>527</v>
      </c>
    </row>
    <row r="310" spans="1:17" x14ac:dyDescent="0.25">
      <c r="A310">
        <v>311</v>
      </c>
      <c r="B310" t="s">
        <v>705</v>
      </c>
      <c r="C310" t="str">
        <f>Q310</f>
        <v>Campinas, Brazil</v>
      </c>
      <c r="Q310" t="s">
        <v>528</v>
      </c>
    </row>
    <row r="311" spans="1:17" x14ac:dyDescent="0.25">
      <c r="A311">
        <v>312</v>
      </c>
      <c r="B311" t="str">
        <f>IFERROR(TRIM(LEFT(Q311,SEARCH(":",Q311))),"")</f>
        <v>AOG Number:</v>
      </c>
      <c r="C311" t="str">
        <f>IFERROR(TRIM(RIGHT(Q311,LEN(Q311)-SEARCH(":",Q311))),"")</f>
        <v>+55-(11)-98238-4405</v>
      </c>
      <c r="Q311" t="s">
        <v>529</v>
      </c>
    </row>
    <row r="312" spans="1:17" x14ac:dyDescent="0.25">
      <c r="A312">
        <v>313</v>
      </c>
      <c r="B312" t="str">
        <f t="shared" ref="B312:B314" si="18">IFERROR(TRIM(LEFT(Q312,SEARCH(":",Q312))),"")</f>
        <v>Main Number:</v>
      </c>
      <c r="C312" t="str">
        <f t="shared" ref="C312:C314" si="19">IFERROR(TRIM(RIGHT(Q312,LEN(Q312)-SEARCH(":",Q312))),"")</f>
        <v>+55-(11)-98238-4405</v>
      </c>
      <c r="Q312" t="s">
        <v>530</v>
      </c>
    </row>
    <row r="313" spans="1:17" x14ac:dyDescent="0.25">
      <c r="A313">
        <v>314</v>
      </c>
      <c r="B313" t="str">
        <f t="shared" si="18"/>
        <v>AOG and Main Email:</v>
      </c>
      <c r="C313" t="str">
        <f t="shared" si="19"/>
        <v>aog@magaaviation.com.br</v>
      </c>
      <c r="Q313" t="s">
        <v>531</v>
      </c>
    </row>
    <row r="314" spans="1:17" x14ac:dyDescent="0.25">
      <c r="A314">
        <v>315</v>
      </c>
      <c r="B314" t="str">
        <f t="shared" si="18"/>
        <v>Website:</v>
      </c>
      <c r="C314" t="str">
        <f t="shared" si="19"/>
        <v>magaaviation.com.br</v>
      </c>
      <c r="Q314" t="s">
        <v>532</v>
      </c>
    </row>
    <row r="315" spans="1:17" x14ac:dyDescent="0.25">
      <c r="A315">
        <v>316</v>
      </c>
      <c r="Q315" t="s">
        <v>533</v>
      </c>
    </row>
    <row r="316" spans="1:17" x14ac:dyDescent="0.25">
      <c r="A316">
        <v>317</v>
      </c>
      <c r="Q316" t="s">
        <v>416</v>
      </c>
    </row>
    <row r="317" spans="1:17" x14ac:dyDescent="0.25">
      <c r="A317">
        <v>318</v>
      </c>
      <c r="Q317" t="s">
        <v>534</v>
      </c>
    </row>
    <row r="318" spans="1:17" x14ac:dyDescent="0.25">
      <c r="A318">
        <v>319</v>
      </c>
      <c r="Q318" t="s">
        <v>535</v>
      </c>
    </row>
    <row r="319" spans="1:17" x14ac:dyDescent="0.25">
      <c r="A319">
        <v>320</v>
      </c>
      <c r="Q319" t="s">
        <v>536</v>
      </c>
    </row>
    <row r="320" spans="1:17" x14ac:dyDescent="0.25">
      <c r="A320">
        <v>321</v>
      </c>
      <c r="Q320" t="s">
        <v>537</v>
      </c>
    </row>
    <row r="321" spans="1:17" x14ac:dyDescent="0.25">
      <c r="A321">
        <v>322</v>
      </c>
      <c r="Q321" t="s">
        <v>538</v>
      </c>
    </row>
    <row r="322" spans="1:17" x14ac:dyDescent="0.25">
      <c r="A322">
        <v>323</v>
      </c>
    </row>
    <row r="323" spans="1:17" x14ac:dyDescent="0.25">
      <c r="A323">
        <v>324</v>
      </c>
      <c r="Q323" t="s">
        <v>539</v>
      </c>
    </row>
    <row r="324" spans="1:17" x14ac:dyDescent="0.25">
      <c r="A324">
        <v>325</v>
      </c>
      <c r="Q324" t="s">
        <v>322</v>
      </c>
    </row>
    <row r="325" spans="1:17" x14ac:dyDescent="0.25">
      <c r="A325">
        <v>326</v>
      </c>
      <c r="Q325">
        <v>7</v>
      </c>
    </row>
    <row r="326" spans="1:17" x14ac:dyDescent="0.25">
      <c r="A326">
        <v>327</v>
      </c>
      <c r="Q326" t="s">
        <v>386</v>
      </c>
    </row>
    <row r="327" spans="1:17" x14ac:dyDescent="0.25">
      <c r="A327">
        <v>328</v>
      </c>
      <c r="Q327" t="s">
        <v>387</v>
      </c>
    </row>
    <row r="328" spans="1:17" x14ac:dyDescent="0.25">
      <c r="A328">
        <v>329</v>
      </c>
      <c r="Q328" t="s">
        <v>388</v>
      </c>
    </row>
    <row r="329" spans="1:17" x14ac:dyDescent="0.25">
      <c r="A329">
        <v>330</v>
      </c>
      <c r="Q329" t="s">
        <v>321</v>
      </c>
    </row>
    <row r="330" spans="1:17" x14ac:dyDescent="0.25">
      <c r="A330">
        <v>331</v>
      </c>
      <c r="Q330" t="s">
        <v>389</v>
      </c>
    </row>
    <row r="331" spans="1:17" x14ac:dyDescent="0.25">
      <c r="A331">
        <v>332</v>
      </c>
      <c r="Q331" t="s">
        <v>390</v>
      </c>
    </row>
    <row r="332" spans="1:17" x14ac:dyDescent="0.25">
      <c r="A332">
        <v>333</v>
      </c>
      <c r="Q332" t="s">
        <v>392</v>
      </c>
    </row>
    <row r="333" spans="1:17" x14ac:dyDescent="0.25">
      <c r="A333">
        <v>334</v>
      </c>
      <c r="Q333" t="s">
        <v>393</v>
      </c>
    </row>
    <row r="334" spans="1:17" x14ac:dyDescent="0.25">
      <c r="A334">
        <v>335</v>
      </c>
      <c r="Q334" t="s">
        <v>394</v>
      </c>
    </row>
    <row r="335" spans="1:17" x14ac:dyDescent="0.25">
      <c r="A335">
        <v>336</v>
      </c>
      <c r="Q335" t="s">
        <v>395</v>
      </c>
    </row>
    <row r="336" spans="1:17" x14ac:dyDescent="0.25">
      <c r="A336">
        <v>337</v>
      </c>
      <c r="B336" t="s">
        <v>197</v>
      </c>
      <c r="C336" t="str">
        <f>Q336</f>
        <v>Aero-Dienst GmbH (NUE)</v>
      </c>
      <c r="Q336" t="s">
        <v>540</v>
      </c>
    </row>
    <row r="337" spans="1:17" x14ac:dyDescent="0.25">
      <c r="A337">
        <v>338</v>
      </c>
      <c r="B337" t="s">
        <v>705</v>
      </c>
      <c r="C337" t="str">
        <f>Q337</f>
        <v>Nuremberg, Germany</v>
      </c>
      <c r="Q337" t="s">
        <v>541</v>
      </c>
    </row>
    <row r="338" spans="1:17" x14ac:dyDescent="0.25">
      <c r="A338">
        <v>339</v>
      </c>
      <c r="B338" t="str">
        <f>IFERROR(TRIM(LEFT(Q338,SEARCH(":",Q338))),"")</f>
        <v>AOG and Main Number:</v>
      </c>
      <c r="C338" t="str">
        <f>IFERROR(TRIM(RIGHT(Q338,LEN(Q338)-SEARCH(":",Q338))),"")</f>
        <v>49-911-93-560</v>
      </c>
      <c r="Q338" t="s">
        <v>711</v>
      </c>
    </row>
    <row r="339" spans="1:17" x14ac:dyDescent="0.25">
      <c r="A339">
        <v>340</v>
      </c>
      <c r="B339" t="str">
        <f t="shared" ref="B339:B341" si="20">IFERROR(TRIM(LEFT(Q339,SEARCH(":",Q339))),"")</f>
        <v/>
      </c>
      <c r="C339" t="str">
        <f t="shared" ref="C339:C341" si="21">IFERROR(TRIM(RIGHT(Q339,LEN(Q339)-SEARCH(":",Q339))),"")</f>
        <v/>
      </c>
      <c r="Q339">
        <f>49-911-93-560</f>
        <v>-1515</v>
      </c>
    </row>
    <row r="340" spans="1:17" x14ac:dyDescent="0.25">
      <c r="A340">
        <v>341</v>
      </c>
      <c r="B340" t="str">
        <f t="shared" si="20"/>
        <v>Website:</v>
      </c>
      <c r="C340" t="str">
        <f t="shared" si="21"/>
        <v>aero-dienst.com</v>
      </c>
      <c r="Q340" t="s">
        <v>542</v>
      </c>
    </row>
    <row r="341" spans="1:17" x14ac:dyDescent="0.25">
      <c r="A341">
        <v>342</v>
      </c>
      <c r="B341" t="str">
        <f t="shared" si="20"/>
        <v/>
      </c>
      <c r="C341" t="str">
        <f t="shared" si="21"/>
        <v/>
      </c>
      <c r="Q341" t="s">
        <v>543</v>
      </c>
    </row>
    <row r="342" spans="1:17" x14ac:dyDescent="0.25">
      <c r="A342">
        <v>343</v>
      </c>
      <c r="Q342" t="s">
        <v>415</v>
      </c>
    </row>
    <row r="343" spans="1:17" x14ac:dyDescent="0.25">
      <c r="A343">
        <v>344</v>
      </c>
      <c r="Q343" t="s">
        <v>417</v>
      </c>
    </row>
    <row r="344" spans="1:17" x14ac:dyDescent="0.25">
      <c r="A344">
        <v>345</v>
      </c>
      <c r="Q344" t="s">
        <v>418</v>
      </c>
    </row>
    <row r="345" spans="1:17" x14ac:dyDescent="0.25">
      <c r="A345">
        <v>346</v>
      </c>
      <c r="Q345" t="s">
        <v>419</v>
      </c>
    </row>
    <row r="346" spans="1:17" x14ac:dyDescent="0.25">
      <c r="A346">
        <v>347</v>
      </c>
      <c r="Q346" t="s">
        <v>420</v>
      </c>
    </row>
    <row r="347" spans="1:17" x14ac:dyDescent="0.25">
      <c r="A347">
        <v>348</v>
      </c>
      <c r="Q347" t="s">
        <v>544</v>
      </c>
    </row>
    <row r="348" spans="1:17" x14ac:dyDescent="0.25">
      <c r="A348">
        <v>349</v>
      </c>
      <c r="Q348" t="s">
        <v>545</v>
      </c>
    </row>
    <row r="349" spans="1:17" x14ac:dyDescent="0.25">
      <c r="A349">
        <v>350</v>
      </c>
      <c r="Q349" t="s">
        <v>546</v>
      </c>
    </row>
    <row r="350" spans="1:17" x14ac:dyDescent="0.25">
      <c r="A350">
        <v>351</v>
      </c>
      <c r="Q350" t="s">
        <v>547</v>
      </c>
    </row>
    <row r="351" spans="1:17" x14ac:dyDescent="0.25">
      <c r="A351">
        <v>352</v>
      </c>
      <c r="Q351" t="s">
        <v>548</v>
      </c>
    </row>
    <row r="352" spans="1:17" x14ac:dyDescent="0.25">
      <c r="A352">
        <v>353</v>
      </c>
      <c r="Q352" t="s">
        <v>549</v>
      </c>
    </row>
    <row r="353" spans="1:17" x14ac:dyDescent="0.25">
      <c r="A353">
        <v>354</v>
      </c>
      <c r="Q353" t="s">
        <v>550</v>
      </c>
    </row>
    <row r="354" spans="1:17" x14ac:dyDescent="0.25">
      <c r="A354">
        <v>355</v>
      </c>
      <c r="Q354" t="s">
        <v>551</v>
      </c>
    </row>
    <row r="355" spans="1:17" x14ac:dyDescent="0.25">
      <c r="A355">
        <v>356</v>
      </c>
      <c r="Q355" t="s">
        <v>427</v>
      </c>
    </row>
    <row r="356" spans="1:17" x14ac:dyDescent="0.25">
      <c r="A356">
        <v>357</v>
      </c>
    </row>
    <row r="357" spans="1:17" x14ac:dyDescent="0.25">
      <c r="A357">
        <v>358</v>
      </c>
      <c r="B357" t="s">
        <v>197</v>
      </c>
      <c r="C357" t="str">
        <f>Q357</f>
        <v>AMAC Aerospace Switzerland (AG)</v>
      </c>
      <c r="Q357" t="s">
        <v>552</v>
      </c>
    </row>
    <row r="358" spans="1:17" x14ac:dyDescent="0.25">
      <c r="A358">
        <v>359</v>
      </c>
      <c r="B358" t="s">
        <v>705</v>
      </c>
      <c r="C358" t="str">
        <f>Q358</f>
        <v>Basel, Switzerland</v>
      </c>
      <c r="Q358" t="s">
        <v>553</v>
      </c>
    </row>
    <row r="359" spans="1:17" x14ac:dyDescent="0.25">
      <c r="A359">
        <v>360</v>
      </c>
      <c r="B359" t="str">
        <f>IFERROR(TRIM(LEFT(Q359,SEARCH(":",Q359))),"")</f>
        <v>AOG Number:</v>
      </c>
      <c r="C359" t="str">
        <f>IFERROR(TRIM(RIGHT(Q359,LEN(Q359)-SEARCH(":",Q359))),"")</f>
        <v>+41-58-310-3113</v>
      </c>
      <c r="Q359" t="s">
        <v>554</v>
      </c>
    </row>
    <row r="360" spans="1:17" x14ac:dyDescent="0.25">
      <c r="A360">
        <v>361</v>
      </c>
      <c r="B360" t="str">
        <f t="shared" ref="B360:B362" si="22">IFERROR(TRIM(LEFT(Q360,SEARCH(":",Q360))),"")</f>
        <v>Main Number:</v>
      </c>
      <c r="C360" t="str">
        <f t="shared" ref="C360:C362" si="23">IFERROR(TRIM(RIGHT(Q360,LEN(Q360)-SEARCH(":",Q360))),"")</f>
        <v>+41-58-310-3131</v>
      </c>
      <c r="Q360" t="s">
        <v>555</v>
      </c>
    </row>
    <row r="361" spans="1:17" x14ac:dyDescent="0.25">
      <c r="A361">
        <v>362</v>
      </c>
      <c r="B361" t="str">
        <f t="shared" si="22"/>
        <v>AOG Email:</v>
      </c>
      <c r="C361" t="str">
        <f t="shared" si="23"/>
        <v>flightops@amacaerospace.com</v>
      </c>
      <c r="Q361" t="s">
        <v>556</v>
      </c>
    </row>
    <row r="362" spans="1:17" x14ac:dyDescent="0.25">
      <c r="A362">
        <v>363</v>
      </c>
      <c r="B362" t="str">
        <f t="shared" si="22"/>
        <v>Website:</v>
      </c>
      <c r="C362" t="str">
        <f t="shared" si="23"/>
        <v>amacaerospace.com</v>
      </c>
      <c r="Q362" t="s">
        <v>557</v>
      </c>
    </row>
    <row r="363" spans="1:17" x14ac:dyDescent="0.25">
      <c r="A363">
        <v>364</v>
      </c>
      <c r="Q363" t="s">
        <v>558</v>
      </c>
    </row>
    <row r="364" spans="1:17" x14ac:dyDescent="0.25">
      <c r="A364">
        <v>365</v>
      </c>
      <c r="Q364" t="s">
        <v>415</v>
      </c>
    </row>
    <row r="365" spans="1:17" x14ac:dyDescent="0.25">
      <c r="A365">
        <v>366</v>
      </c>
      <c r="Q365" t="s">
        <v>418</v>
      </c>
    </row>
    <row r="366" spans="1:17" x14ac:dyDescent="0.25">
      <c r="A366">
        <v>367</v>
      </c>
      <c r="Q366" t="s">
        <v>419</v>
      </c>
    </row>
    <row r="367" spans="1:17" x14ac:dyDescent="0.25">
      <c r="A367">
        <v>368</v>
      </c>
      <c r="Q367" t="s">
        <v>420</v>
      </c>
    </row>
    <row r="368" spans="1:17" x14ac:dyDescent="0.25">
      <c r="A368">
        <v>369</v>
      </c>
      <c r="Q368" t="s">
        <v>559</v>
      </c>
    </row>
    <row r="369" spans="1:17" x14ac:dyDescent="0.25">
      <c r="A369">
        <v>370</v>
      </c>
      <c r="Q369" t="s">
        <v>560</v>
      </c>
    </row>
    <row r="370" spans="1:17" x14ac:dyDescent="0.25">
      <c r="A370">
        <v>371</v>
      </c>
      <c r="Q370" t="s">
        <v>561</v>
      </c>
    </row>
    <row r="371" spans="1:17" x14ac:dyDescent="0.25">
      <c r="A371">
        <v>372</v>
      </c>
      <c r="Q371" t="s">
        <v>482</v>
      </c>
    </row>
    <row r="372" spans="1:17" x14ac:dyDescent="0.25">
      <c r="A372">
        <v>373</v>
      </c>
      <c r="Q372" t="s">
        <v>562</v>
      </c>
    </row>
    <row r="373" spans="1:17" x14ac:dyDescent="0.25">
      <c r="A373">
        <v>374</v>
      </c>
      <c r="Q373" t="s">
        <v>535</v>
      </c>
    </row>
    <row r="374" spans="1:17" x14ac:dyDescent="0.25">
      <c r="A374">
        <v>375</v>
      </c>
      <c r="Q374" t="s">
        <v>563</v>
      </c>
    </row>
    <row r="375" spans="1:17" x14ac:dyDescent="0.25">
      <c r="A375">
        <v>376</v>
      </c>
      <c r="Q375" t="s">
        <v>537</v>
      </c>
    </row>
    <row r="376" spans="1:17" x14ac:dyDescent="0.25">
      <c r="A376">
        <v>377</v>
      </c>
      <c r="Q376" t="s">
        <v>564</v>
      </c>
    </row>
    <row r="377" spans="1:17" x14ac:dyDescent="0.25">
      <c r="A377">
        <v>378</v>
      </c>
    </row>
    <row r="378" spans="1:17" x14ac:dyDescent="0.25">
      <c r="A378">
        <v>379</v>
      </c>
      <c r="B378" t="s">
        <v>197</v>
      </c>
      <c r="C378" t="str">
        <f>Q378</f>
        <v>SIRIO SPA</v>
      </c>
      <c r="Q378" t="s">
        <v>565</v>
      </c>
    </row>
    <row r="379" spans="1:17" x14ac:dyDescent="0.25">
      <c r="A379">
        <v>380</v>
      </c>
      <c r="B379" t="s">
        <v>705</v>
      </c>
      <c r="C379" t="str">
        <f>Q379</f>
        <v>Milan, Italy</v>
      </c>
      <c r="Q379" t="s">
        <v>566</v>
      </c>
    </row>
    <row r="380" spans="1:17" x14ac:dyDescent="0.25">
      <c r="A380">
        <v>381</v>
      </c>
      <c r="B380" t="str">
        <f>IFERROR(TRIM(LEFT(Q380,SEARCH(":",Q380))),"")</f>
        <v>AOG Number:</v>
      </c>
      <c r="C380" t="str">
        <f>IFERROR(TRIM(RIGHT(Q380,LEN(Q380)-SEARCH(":",Q380))),"")</f>
        <v>+39-338-679-9462</v>
      </c>
      <c r="Q380" t="s">
        <v>567</v>
      </c>
    </row>
    <row r="381" spans="1:17" x14ac:dyDescent="0.25">
      <c r="A381">
        <v>382</v>
      </c>
      <c r="B381" t="str">
        <f t="shared" ref="B381:B383" si="24">IFERROR(TRIM(LEFT(Q381,SEARCH(":",Q381))),"")</f>
        <v>AOG Number:</v>
      </c>
      <c r="C381" t="str">
        <f t="shared" ref="C381:C383" si="25">IFERROR(TRIM(RIGHT(Q381,LEN(Q381)-SEARCH(":",Q381))),"")</f>
        <v>+39-335-669-6024</v>
      </c>
      <c r="Q381" t="s">
        <v>568</v>
      </c>
    </row>
    <row r="382" spans="1:17" x14ac:dyDescent="0.25">
      <c r="A382">
        <v>383</v>
      </c>
      <c r="B382" t="str">
        <f t="shared" si="24"/>
        <v>Main Number:</v>
      </c>
      <c r="C382" t="str">
        <f t="shared" si="25"/>
        <v>+39-02-702-113</v>
      </c>
      <c r="Q382" t="s">
        <v>569</v>
      </c>
    </row>
    <row r="383" spans="1:17" x14ac:dyDescent="0.25">
      <c r="A383">
        <v>384</v>
      </c>
      <c r="B383" t="str">
        <f t="shared" si="24"/>
        <v>AOG Email:</v>
      </c>
      <c r="C383" t="str">
        <f t="shared" si="25"/>
        <v>amo.management@sirio.aero</v>
      </c>
      <c r="Q383" t="s">
        <v>570</v>
      </c>
    </row>
    <row r="384" spans="1:17" x14ac:dyDescent="0.25">
      <c r="A384">
        <v>385</v>
      </c>
      <c r="B384" t="str">
        <f t="shared" ref="B384" si="26">IFERROR(TRIM(LEFT(Q384,SEARCH(":",Q384))),"")</f>
        <v>Website:</v>
      </c>
      <c r="C384" t="str">
        <f t="shared" ref="C384" si="27">IFERROR(TRIM(RIGHT(Q384,LEN(Q384)-SEARCH(":",Q384))),"")</f>
        <v>www.sirio.aero</v>
      </c>
      <c r="Q384" t="s">
        <v>571</v>
      </c>
    </row>
    <row r="385" spans="1:17" x14ac:dyDescent="0.25">
      <c r="A385">
        <v>386</v>
      </c>
      <c r="Q385" t="s">
        <v>572</v>
      </c>
    </row>
    <row r="386" spans="1:17" x14ac:dyDescent="0.25">
      <c r="A386">
        <v>387</v>
      </c>
      <c r="Q386" t="s">
        <v>420</v>
      </c>
    </row>
    <row r="387" spans="1:17" x14ac:dyDescent="0.25">
      <c r="A387">
        <v>388</v>
      </c>
      <c r="Q387" t="s">
        <v>573</v>
      </c>
    </row>
    <row r="388" spans="1:17" x14ac:dyDescent="0.25">
      <c r="A388">
        <v>389</v>
      </c>
      <c r="Q388" t="s">
        <v>452</v>
      </c>
    </row>
    <row r="389" spans="1:17" x14ac:dyDescent="0.25">
      <c r="A389">
        <v>390</v>
      </c>
      <c r="Q389" t="s">
        <v>574</v>
      </c>
    </row>
    <row r="390" spans="1:17" x14ac:dyDescent="0.25">
      <c r="A390">
        <v>391</v>
      </c>
      <c r="Q390" t="s">
        <v>476</v>
      </c>
    </row>
    <row r="391" spans="1:17" x14ac:dyDescent="0.25">
      <c r="A391">
        <v>392</v>
      </c>
      <c r="Q391" t="s">
        <v>367</v>
      </c>
    </row>
    <row r="392" spans="1:17" x14ac:dyDescent="0.25">
      <c r="A392">
        <v>393</v>
      </c>
      <c r="Q392" t="s">
        <v>575</v>
      </c>
    </row>
    <row r="393" spans="1:17" x14ac:dyDescent="0.25">
      <c r="A393">
        <v>394</v>
      </c>
      <c r="Q393" t="s">
        <v>322</v>
      </c>
    </row>
    <row r="394" spans="1:17" x14ac:dyDescent="0.25">
      <c r="A394">
        <v>395</v>
      </c>
      <c r="Q394">
        <v>8</v>
      </c>
    </row>
    <row r="395" spans="1:17" x14ac:dyDescent="0.25">
      <c r="A395">
        <v>396</v>
      </c>
      <c r="Q395" t="s">
        <v>386</v>
      </c>
    </row>
    <row r="396" spans="1:17" x14ac:dyDescent="0.25">
      <c r="A396">
        <v>397</v>
      </c>
      <c r="Q396" t="s">
        <v>445</v>
      </c>
    </row>
    <row r="397" spans="1:17" x14ac:dyDescent="0.25">
      <c r="A397">
        <v>398</v>
      </c>
      <c r="Q397" t="s">
        <v>446</v>
      </c>
    </row>
    <row r="398" spans="1:17" x14ac:dyDescent="0.25">
      <c r="A398">
        <v>399</v>
      </c>
      <c r="Q398" t="s">
        <v>387</v>
      </c>
    </row>
    <row r="399" spans="1:17" x14ac:dyDescent="0.25">
      <c r="A399">
        <v>400</v>
      </c>
      <c r="Q399" t="s">
        <v>392</v>
      </c>
    </row>
    <row r="400" spans="1:17" x14ac:dyDescent="0.25">
      <c r="A400">
        <v>401</v>
      </c>
      <c r="Q400" t="s">
        <v>393</v>
      </c>
    </row>
    <row r="401" spans="1:17" x14ac:dyDescent="0.25">
      <c r="A401">
        <v>402</v>
      </c>
      <c r="Q401" t="s">
        <v>394</v>
      </c>
    </row>
    <row r="402" spans="1:17" x14ac:dyDescent="0.25">
      <c r="A402">
        <v>403</v>
      </c>
      <c r="Q402" t="s">
        <v>395</v>
      </c>
    </row>
    <row r="403" spans="1:17" x14ac:dyDescent="0.25">
      <c r="A403">
        <v>404</v>
      </c>
    </row>
    <row r="404" spans="1:17" x14ac:dyDescent="0.25">
      <c r="A404">
        <v>405</v>
      </c>
      <c r="B404" t="s">
        <v>197</v>
      </c>
      <c r="C404" t="str">
        <f>Q404</f>
        <v>TAG Aviation (FAB)</v>
      </c>
      <c r="Q404" t="s">
        <v>576</v>
      </c>
    </row>
    <row r="405" spans="1:17" x14ac:dyDescent="0.25">
      <c r="A405">
        <v>406</v>
      </c>
      <c r="B405" t="s">
        <v>705</v>
      </c>
      <c r="C405" t="str">
        <f>Q405</f>
        <v>Farnborough, United Kingdom</v>
      </c>
      <c r="Q405" t="s">
        <v>577</v>
      </c>
    </row>
    <row r="406" spans="1:17" x14ac:dyDescent="0.25">
      <c r="A406">
        <v>407</v>
      </c>
      <c r="B406" t="str">
        <f>IFERROR(TRIM(LEFT(Q406,SEARCH(":",Q406))),"")</f>
        <v>AOG Number:</v>
      </c>
      <c r="C406" t="str">
        <f>IFERROR(TRIM(RIGHT(Q406,LEN(Q406)-SEARCH(":",Q406))),"")</f>
        <v>+351-210-322-824</v>
      </c>
      <c r="Q406" t="s">
        <v>578</v>
      </c>
    </row>
    <row r="407" spans="1:17" x14ac:dyDescent="0.25">
      <c r="A407">
        <v>408</v>
      </c>
      <c r="B407" t="str">
        <f t="shared" ref="B407:B410" si="28">IFERROR(TRIM(LEFT(Q407,SEARCH(":",Q407))),"")</f>
        <v>Main Number:</v>
      </c>
      <c r="C407" t="str">
        <f t="shared" ref="C407:C410" si="29">IFERROR(TRIM(RIGHT(Q407,LEN(Q407)-SEARCH(":",Q407))),"")</f>
        <v>+44-(0)-7802-821430</v>
      </c>
      <c r="Q407" t="s">
        <v>579</v>
      </c>
    </row>
    <row r="408" spans="1:17" x14ac:dyDescent="0.25">
      <c r="A408">
        <v>409</v>
      </c>
      <c r="B408" t="str">
        <f t="shared" si="28"/>
        <v>Line Email:</v>
      </c>
      <c r="C408" t="str">
        <f t="shared" si="29"/>
        <v>line.engineering@TAGAviation.com</v>
      </c>
      <c r="Q408" t="s">
        <v>580</v>
      </c>
    </row>
    <row r="409" spans="1:17" x14ac:dyDescent="0.25">
      <c r="A409">
        <v>410</v>
      </c>
      <c r="B409" t="str">
        <f t="shared" si="28"/>
        <v>Website:</v>
      </c>
      <c r="C409" t="str">
        <f t="shared" si="29"/>
        <v>tagaviation.com</v>
      </c>
      <c r="Q409" t="s">
        <v>581</v>
      </c>
    </row>
    <row r="410" spans="1:17" x14ac:dyDescent="0.25">
      <c r="A410">
        <v>411</v>
      </c>
      <c r="B410" t="str">
        <f t="shared" si="28"/>
        <v/>
      </c>
      <c r="C410" t="str">
        <f t="shared" si="29"/>
        <v/>
      </c>
      <c r="Q410" t="s">
        <v>582</v>
      </c>
    </row>
    <row r="411" spans="1:17" x14ac:dyDescent="0.25">
      <c r="A411">
        <v>412</v>
      </c>
      <c r="Q411" t="s">
        <v>583</v>
      </c>
    </row>
    <row r="412" spans="1:17" x14ac:dyDescent="0.25">
      <c r="A412">
        <v>413</v>
      </c>
      <c r="Q412" t="s">
        <v>415</v>
      </c>
    </row>
    <row r="413" spans="1:17" x14ac:dyDescent="0.25">
      <c r="A413">
        <v>414</v>
      </c>
      <c r="Q413" t="s">
        <v>417</v>
      </c>
    </row>
    <row r="414" spans="1:17" x14ac:dyDescent="0.25">
      <c r="A414">
        <v>415</v>
      </c>
      <c r="Q414" t="s">
        <v>418</v>
      </c>
    </row>
    <row r="415" spans="1:17" x14ac:dyDescent="0.25">
      <c r="A415">
        <v>416</v>
      </c>
      <c r="Q415" t="s">
        <v>419</v>
      </c>
    </row>
    <row r="416" spans="1:17" x14ac:dyDescent="0.25">
      <c r="A416">
        <v>417</v>
      </c>
      <c r="Q416" t="s">
        <v>420</v>
      </c>
    </row>
    <row r="417" spans="1:17" x14ac:dyDescent="0.25">
      <c r="A417">
        <v>418</v>
      </c>
      <c r="Q417" t="s">
        <v>559</v>
      </c>
    </row>
    <row r="418" spans="1:17" x14ac:dyDescent="0.25">
      <c r="A418">
        <v>419</v>
      </c>
      <c r="Q418" t="s">
        <v>93</v>
      </c>
    </row>
    <row r="419" spans="1:17" x14ac:dyDescent="0.25">
      <c r="A419">
        <v>420</v>
      </c>
      <c r="Q419" t="s">
        <v>584</v>
      </c>
    </row>
    <row r="420" spans="1:17" x14ac:dyDescent="0.25">
      <c r="A420">
        <v>421</v>
      </c>
      <c r="Q420" t="s">
        <v>585</v>
      </c>
    </row>
    <row r="421" spans="1:17" x14ac:dyDescent="0.25">
      <c r="A421">
        <v>422</v>
      </c>
      <c r="Q421" t="s">
        <v>586</v>
      </c>
    </row>
    <row r="422" spans="1:17" x14ac:dyDescent="0.25">
      <c r="A422">
        <v>423</v>
      </c>
      <c r="Q422" t="s">
        <v>587</v>
      </c>
    </row>
    <row r="423" spans="1:17" x14ac:dyDescent="0.25">
      <c r="A423">
        <v>424</v>
      </c>
      <c r="Q423" t="s">
        <v>588</v>
      </c>
    </row>
    <row r="424" spans="1:17" x14ac:dyDescent="0.25">
      <c r="A424">
        <v>425</v>
      </c>
      <c r="Q424" t="s">
        <v>589</v>
      </c>
    </row>
    <row r="425" spans="1:17" x14ac:dyDescent="0.25">
      <c r="A425">
        <v>426</v>
      </c>
    </row>
    <row r="426" spans="1:17" x14ac:dyDescent="0.25">
      <c r="A426">
        <v>427</v>
      </c>
      <c r="B426" t="s">
        <v>197</v>
      </c>
      <c r="C426" t="str">
        <f>Q426</f>
        <v>TAG Aviation (GVA)</v>
      </c>
      <c r="Q426" t="s">
        <v>590</v>
      </c>
    </row>
    <row r="427" spans="1:17" x14ac:dyDescent="0.25">
      <c r="A427">
        <v>428</v>
      </c>
      <c r="B427" t="s">
        <v>705</v>
      </c>
      <c r="C427" t="str">
        <f>Q427</f>
        <v>Geneva, Switzerland</v>
      </c>
      <c r="Q427" t="s">
        <v>591</v>
      </c>
    </row>
    <row r="428" spans="1:17" x14ac:dyDescent="0.25">
      <c r="A428">
        <v>429</v>
      </c>
      <c r="B428" t="str">
        <f>IFERROR(TRIM(LEFT(Q428,SEARCH(":",Q428))),"")</f>
        <v>AOG Number:</v>
      </c>
      <c r="C428" t="str">
        <f>IFERROR(TRIM(RIGHT(Q428,LEN(Q428)-SEARCH(":",Q428))),"")</f>
        <v>+41-22-717-0055</v>
      </c>
      <c r="Q428" t="s">
        <v>592</v>
      </c>
    </row>
    <row r="429" spans="1:17" x14ac:dyDescent="0.25">
      <c r="A429">
        <v>430</v>
      </c>
      <c r="B429" t="str">
        <f t="shared" ref="B429:B432" si="30">IFERROR(TRIM(LEFT(Q429,SEARCH(":",Q429))),"")</f>
        <v>Main Number:</v>
      </c>
      <c r="C429" t="str">
        <f t="shared" ref="C429:C432" si="31">IFERROR(TRIM(RIGHT(Q429,LEN(Q429)-SEARCH(":",Q429))),"")</f>
        <v>+41-22-717-0111</v>
      </c>
      <c r="Q429" t="s">
        <v>593</v>
      </c>
    </row>
    <row r="430" spans="1:17" x14ac:dyDescent="0.25">
      <c r="A430">
        <v>431</v>
      </c>
      <c r="B430" t="str">
        <f t="shared" si="30"/>
        <v>Website:</v>
      </c>
      <c r="C430" t="str">
        <f t="shared" si="31"/>
        <v>tagaviation.com</v>
      </c>
      <c r="Q430" t="s">
        <v>581</v>
      </c>
    </row>
    <row r="431" spans="1:17" x14ac:dyDescent="0.25">
      <c r="A431">
        <v>432</v>
      </c>
      <c r="B431" t="str">
        <f t="shared" si="30"/>
        <v/>
      </c>
      <c r="C431" t="str">
        <f t="shared" si="31"/>
        <v/>
      </c>
      <c r="Q431" t="s">
        <v>594</v>
      </c>
    </row>
    <row r="432" spans="1:17" x14ac:dyDescent="0.25">
      <c r="A432">
        <v>433</v>
      </c>
      <c r="B432" t="str">
        <f t="shared" si="30"/>
        <v/>
      </c>
      <c r="C432" t="str">
        <f t="shared" si="31"/>
        <v/>
      </c>
      <c r="Q432" t="s">
        <v>583</v>
      </c>
    </row>
    <row r="433" spans="1:17" x14ac:dyDescent="0.25">
      <c r="A433">
        <v>434</v>
      </c>
      <c r="Q433" t="s">
        <v>415</v>
      </c>
    </row>
    <row r="434" spans="1:17" x14ac:dyDescent="0.25">
      <c r="A434">
        <v>435</v>
      </c>
      <c r="Q434" t="s">
        <v>418</v>
      </c>
    </row>
    <row r="435" spans="1:17" x14ac:dyDescent="0.25">
      <c r="A435">
        <v>436</v>
      </c>
      <c r="Q435" t="s">
        <v>419</v>
      </c>
    </row>
    <row r="436" spans="1:17" x14ac:dyDescent="0.25">
      <c r="A436">
        <v>437</v>
      </c>
      <c r="Q436" t="s">
        <v>420</v>
      </c>
    </row>
    <row r="437" spans="1:17" x14ac:dyDescent="0.25">
      <c r="A437">
        <v>438</v>
      </c>
      <c r="Q437" t="s">
        <v>559</v>
      </c>
    </row>
    <row r="438" spans="1:17" x14ac:dyDescent="0.25">
      <c r="A438">
        <v>439</v>
      </c>
      <c r="Q438" t="s">
        <v>93</v>
      </c>
    </row>
    <row r="439" spans="1:17" x14ac:dyDescent="0.25">
      <c r="A439">
        <v>440</v>
      </c>
      <c r="Q439" t="s">
        <v>560</v>
      </c>
    </row>
    <row r="440" spans="1:17" x14ac:dyDescent="0.25">
      <c r="A440">
        <v>441</v>
      </c>
      <c r="Q440" t="s">
        <v>595</v>
      </c>
    </row>
    <row r="441" spans="1:17" x14ac:dyDescent="0.25">
      <c r="A441">
        <v>442</v>
      </c>
      <c r="Q441" t="s">
        <v>544</v>
      </c>
    </row>
    <row r="442" spans="1:17" x14ac:dyDescent="0.25">
      <c r="A442">
        <v>443</v>
      </c>
      <c r="Q442" t="s">
        <v>545</v>
      </c>
    </row>
    <row r="443" spans="1:17" x14ac:dyDescent="0.25">
      <c r="A443">
        <v>444</v>
      </c>
      <c r="Q443" t="s">
        <v>596</v>
      </c>
    </row>
    <row r="444" spans="1:17" x14ac:dyDescent="0.25">
      <c r="A444">
        <v>445</v>
      </c>
      <c r="Q444" t="s">
        <v>483</v>
      </c>
    </row>
    <row r="445" spans="1:17" x14ac:dyDescent="0.25">
      <c r="A445">
        <v>446</v>
      </c>
      <c r="Q445" t="s">
        <v>546</v>
      </c>
    </row>
    <row r="446" spans="1:17" x14ac:dyDescent="0.25">
      <c r="A446">
        <v>447</v>
      </c>
      <c r="Q446" t="s">
        <v>597</v>
      </c>
    </row>
    <row r="447" spans="1:17" x14ac:dyDescent="0.25">
      <c r="A447">
        <v>448</v>
      </c>
      <c r="Q447" t="s">
        <v>586</v>
      </c>
    </row>
    <row r="448" spans="1:17" x14ac:dyDescent="0.25">
      <c r="A448">
        <v>449</v>
      </c>
      <c r="Q448" t="s">
        <v>598</v>
      </c>
    </row>
    <row r="449" spans="1:17" x14ac:dyDescent="0.25">
      <c r="A449">
        <v>450</v>
      </c>
      <c r="Q449" t="s">
        <v>588</v>
      </c>
    </row>
    <row r="450" spans="1:17" x14ac:dyDescent="0.25">
      <c r="A450">
        <v>451</v>
      </c>
      <c r="Q450" t="s">
        <v>589</v>
      </c>
    </row>
    <row r="451" spans="1:17" x14ac:dyDescent="0.25">
      <c r="A451">
        <v>452</v>
      </c>
    </row>
    <row r="452" spans="1:17" x14ac:dyDescent="0.25">
      <c r="A452">
        <v>453</v>
      </c>
      <c r="B452" t="s">
        <v>197</v>
      </c>
      <c r="C452" t="str">
        <f>Q452</f>
        <v>TAG Aviation (LBG)</v>
      </c>
      <c r="Q452" t="s">
        <v>599</v>
      </c>
    </row>
    <row r="453" spans="1:17" x14ac:dyDescent="0.25">
      <c r="A453">
        <v>454</v>
      </c>
      <c r="B453" t="s">
        <v>705</v>
      </c>
      <c r="C453" t="str">
        <f>Q453</f>
        <v>Paris LeBourget, France</v>
      </c>
      <c r="Q453" t="s">
        <v>600</v>
      </c>
    </row>
    <row r="454" spans="1:17" x14ac:dyDescent="0.25">
      <c r="A454">
        <v>455</v>
      </c>
      <c r="B454" t="str">
        <f>IFERROR(TRIM(LEFT(Q454,SEARCH(":",Q454))),"")</f>
        <v>AOG Number:</v>
      </c>
      <c r="C454" t="str">
        <f>IFERROR(TRIM(RIGHT(Q454,LEN(Q454)-SEARCH(":",Q454))),"")</f>
        <v>+33-664-717-000</v>
      </c>
      <c r="Q454" t="s">
        <v>601</v>
      </c>
    </row>
    <row r="455" spans="1:17" x14ac:dyDescent="0.25">
      <c r="A455">
        <v>456</v>
      </c>
      <c r="B455" t="str">
        <f t="shared" ref="B455:B458" si="32">IFERROR(TRIM(LEFT(Q455,SEARCH(":",Q455))),"")</f>
        <v>Main Number:</v>
      </c>
      <c r="C455" t="str">
        <f t="shared" ref="C455:C458" si="33">IFERROR(TRIM(RIGHT(Q455,LEN(Q455)-SEARCH(":",Q455))),"")</f>
        <v>+336-66-45-93-86</v>
      </c>
      <c r="Q455" t="s">
        <v>602</v>
      </c>
    </row>
    <row r="456" spans="1:17" x14ac:dyDescent="0.25">
      <c r="A456">
        <v>457</v>
      </c>
      <c r="B456" t="str">
        <f t="shared" si="32"/>
        <v>Email:</v>
      </c>
      <c r="C456" t="str">
        <f t="shared" si="33"/>
        <v>GVA-ENG-MAINTENANCE_PARIS@tagaviation.ch</v>
      </c>
      <c r="Q456" t="s">
        <v>712</v>
      </c>
    </row>
    <row r="457" spans="1:17" x14ac:dyDescent="0.25">
      <c r="A457">
        <v>458</v>
      </c>
      <c r="B457" t="str">
        <f t="shared" si="32"/>
        <v/>
      </c>
      <c r="C457" t="str">
        <f t="shared" si="33"/>
        <v/>
      </c>
      <c r="Q457" t="s">
        <v>603</v>
      </c>
    </row>
    <row r="458" spans="1:17" x14ac:dyDescent="0.25">
      <c r="A458">
        <v>459</v>
      </c>
      <c r="B458" t="str">
        <f t="shared" si="32"/>
        <v>Website:</v>
      </c>
      <c r="C458" t="str">
        <f t="shared" si="33"/>
        <v>tagaviation.com</v>
      </c>
      <c r="Q458" t="s">
        <v>581</v>
      </c>
    </row>
    <row r="459" spans="1:17" x14ac:dyDescent="0.25">
      <c r="A459">
        <v>460</v>
      </c>
      <c r="Q459" t="s">
        <v>604</v>
      </c>
    </row>
    <row r="460" spans="1:17" x14ac:dyDescent="0.25">
      <c r="A460">
        <v>461</v>
      </c>
      <c r="Q460" t="s">
        <v>415</v>
      </c>
    </row>
    <row r="461" spans="1:17" x14ac:dyDescent="0.25">
      <c r="A461">
        <v>462</v>
      </c>
      <c r="Q461" t="s">
        <v>418</v>
      </c>
    </row>
    <row r="462" spans="1:17" x14ac:dyDescent="0.25">
      <c r="A462">
        <v>463</v>
      </c>
      <c r="Q462" t="s">
        <v>419</v>
      </c>
    </row>
    <row r="463" spans="1:17" x14ac:dyDescent="0.25">
      <c r="A463">
        <v>464</v>
      </c>
      <c r="Q463" t="s">
        <v>420</v>
      </c>
    </row>
    <row r="464" spans="1:17" x14ac:dyDescent="0.25">
      <c r="A464">
        <v>465</v>
      </c>
      <c r="Q464" t="s">
        <v>559</v>
      </c>
    </row>
    <row r="465" spans="1:17" x14ac:dyDescent="0.25">
      <c r="A465">
        <v>466</v>
      </c>
      <c r="Q465" t="s">
        <v>605</v>
      </c>
    </row>
    <row r="466" spans="1:17" x14ac:dyDescent="0.25">
      <c r="A466">
        <v>467</v>
      </c>
      <c r="Q466" t="s">
        <v>606</v>
      </c>
    </row>
    <row r="467" spans="1:17" x14ac:dyDescent="0.25">
      <c r="A467">
        <v>468</v>
      </c>
      <c r="Q467" t="s">
        <v>607</v>
      </c>
    </row>
    <row r="468" spans="1:17" x14ac:dyDescent="0.25">
      <c r="A468">
        <v>469</v>
      </c>
      <c r="Q468" t="s">
        <v>560</v>
      </c>
    </row>
    <row r="469" spans="1:17" x14ac:dyDescent="0.25">
      <c r="A469">
        <v>470</v>
      </c>
      <c r="Q469" t="s">
        <v>544</v>
      </c>
    </row>
    <row r="470" spans="1:17" x14ac:dyDescent="0.25">
      <c r="A470">
        <v>471</v>
      </c>
      <c r="Q470" t="s">
        <v>545</v>
      </c>
    </row>
    <row r="471" spans="1:17" x14ac:dyDescent="0.25">
      <c r="A471">
        <v>472</v>
      </c>
      <c r="Q471" t="s">
        <v>608</v>
      </c>
    </row>
    <row r="472" spans="1:17" x14ac:dyDescent="0.25">
      <c r="A472">
        <v>473</v>
      </c>
      <c r="Q472" t="s">
        <v>596</v>
      </c>
    </row>
    <row r="473" spans="1:17" x14ac:dyDescent="0.25">
      <c r="A473">
        <v>474</v>
      </c>
      <c r="Q473" t="s">
        <v>483</v>
      </c>
    </row>
    <row r="474" spans="1:17" x14ac:dyDescent="0.25">
      <c r="A474">
        <v>475</v>
      </c>
      <c r="Q474" t="s">
        <v>609</v>
      </c>
    </row>
    <row r="475" spans="1:17" x14ac:dyDescent="0.25">
      <c r="A475">
        <v>476</v>
      </c>
      <c r="Q475" t="s">
        <v>546</v>
      </c>
    </row>
    <row r="476" spans="1:17" x14ac:dyDescent="0.25">
      <c r="A476">
        <v>477</v>
      </c>
      <c r="Q476" t="s">
        <v>606</v>
      </c>
    </row>
    <row r="477" spans="1:17" x14ac:dyDescent="0.25">
      <c r="A477">
        <v>478</v>
      </c>
      <c r="Q477" t="s">
        <v>607</v>
      </c>
    </row>
    <row r="478" spans="1:17" x14ac:dyDescent="0.25">
      <c r="A478">
        <v>479</v>
      </c>
      <c r="Q478" t="s">
        <v>610</v>
      </c>
    </row>
    <row r="479" spans="1:17" x14ac:dyDescent="0.25">
      <c r="A479">
        <v>480</v>
      </c>
      <c r="Q479" t="s">
        <v>535</v>
      </c>
    </row>
    <row r="480" spans="1:17" x14ac:dyDescent="0.25">
      <c r="A480">
        <v>481</v>
      </c>
      <c r="Q480" t="s">
        <v>536</v>
      </c>
    </row>
    <row r="481" spans="1:17" x14ac:dyDescent="0.25">
      <c r="A481">
        <v>482</v>
      </c>
      <c r="Q481" t="s">
        <v>537</v>
      </c>
    </row>
    <row r="482" spans="1:17" x14ac:dyDescent="0.25">
      <c r="A482">
        <v>483</v>
      </c>
      <c r="Q482" t="s">
        <v>538</v>
      </c>
    </row>
    <row r="483" spans="1:17" x14ac:dyDescent="0.25">
      <c r="A483">
        <v>484</v>
      </c>
    </row>
    <row r="484" spans="1:17" x14ac:dyDescent="0.25">
      <c r="A484">
        <v>485</v>
      </c>
      <c r="B484" t="s">
        <v>197</v>
      </c>
      <c r="C484" t="str">
        <f>Q484</f>
        <v>Tulpar Technic (KZN)</v>
      </c>
      <c r="Q484" t="s">
        <v>611</v>
      </c>
    </row>
    <row r="485" spans="1:17" x14ac:dyDescent="0.25">
      <c r="A485">
        <v>486</v>
      </c>
      <c r="B485" t="s">
        <v>705</v>
      </c>
      <c r="C485" t="str">
        <f>Q485</f>
        <v>Kazan, Russia</v>
      </c>
      <c r="Q485" t="s">
        <v>612</v>
      </c>
    </row>
    <row r="486" spans="1:17" x14ac:dyDescent="0.25">
      <c r="A486">
        <v>487</v>
      </c>
      <c r="B486" t="str">
        <f>IFERROR(TRIM(LEFT(Q486,SEARCH(":",Q486))),"")</f>
        <v>AOG Number:</v>
      </c>
      <c r="C486" t="str">
        <f>IFERROR(TRIM(RIGHT(Q486,LEN(Q486)-SEARCH(":",Q486))),"")</f>
        <v>+7-917-296-1443</v>
      </c>
      <c r="Q486" t="s">
        <v>613</v>
      </c>
    </row>
    <row r="487" spans="1:17" x14ac:dyDescent="0.25">
      <c r="A487">
        <v>488</v>
      </c>
      <c r="B487" t="str">
        <f t="shared" ref="B487:B490" si="34">IFERROR(TRIM(LEFT(Q487,SEARCH(":",Q487))),"")</f>
        <v>AOG Number:</v>
      </c>
      <c r="C487" t="str">
        <f t="shared" ref="C487:C490" si="35">IFERROR(TRIM(RIGHT(Q487,LEN(Q487)-SEARCH(":",Q487))),"")</f>
        <v>+7-917-296-1000</v>
      </c>
      <c r="Q487" t="s">
        <v>614</v>
      </c>
    </row>
    <row r="488" spans="1:17" x14ac:dyDescent="0.25">
      <c r="A488">
        <v>489</v>
      </c>
      <c r="B488" t="str">
        <f t="shared" si="34"/>
        <v>AOG Number:</v>
      </c>
      <c r="C488" t="str">
        <f t="shared" si="35"/>
        <v>+7-917-296-1068</v>
      </c>
      <c r="Q488" t="s">
        <v>615</v>
      </c>
    </row>
    <row r="489" spans="1:17" x14ac:dyDescent="0.25">
      <c r="A489">
        <v>490</v>
      </c>
      <c r="B489" t="str">
        <f t="shared" si="34"/>
        <v>Main Number:</v>
      </c>
      <c r="C489" t="str">
        <f t="shared" si="35"/>
        <v>+7-843-537-7737</v>
      </c>
      <c r="Q489" t="s">
        <v>616</v>
      </c>
    </row>
    <row r="490" spans="1:17" x14ac:dyDescent="0.25">
      <c r="A490">
        <v>491</v>
      </c>
      <c r="B490" t="str">
        <f t="shared" si="34"/>
        <v>Website:</v>
      </c>
      <c r="C490" t="str">
        <f t="shared" si="35"/>
        <v>tulpartechnic.ru</v>
      </c>
      <c r="Q490" t="s">
        <v>617</v>
      </c>
    </row>
    <row r="491" spans="1:17" x14ac:dyDescent="0.25">
      <c r="A491">
        <v>492</v>
      </c>
      <c r="Q491" t="s">
        <v>618</v>
      </c>
    </row>
    <row r="492" spans="1:17" x14ac:dyDescent="0.25">
      <c r="A492">
        <v>493</v>
      </c>
      <c r="Q492" t="s">
        <v>619</v>
      </c>
    </row>
    <row r="493" spans="1:17" x14ac:dyDescent="0.25">
      <c r="A493">
        <v>494</v>
      </c>
      <c r="Q493" t="s">
        <v>561</v>
      </c>
    </row>
    <row r="494" spans="1:17" x14ac:dyDescent="0.25">
      <c r="A494">
        <v>495</v>
      </c>
      <c r="Q494" t="s">
        <v>545</v>
      </c>
    </row>
    <row r="495" spans="1:17" x14ac:dyDescent="0.25">
      <c r="A495">
        <v>496</v>
      </c>
      <c r="Q495" t="s">
        <v>620</v>
      </c>
    </row>
    <row r="496" spans="1:17" x14ac:dyDescent="0.25">
      <c r="A496">
        <v>497</v>
      </c>
      <c r="Q496" t="s">
        <v>621</v>
      </c>
    </row>
    <row r="497" spans="1:17" x14ac:dyDescent="0.25">
      <c r="A497">
        <v>498</v>
      </c>
      <c r="Q497" t="s">
        <v>622</v>
      </c>
    </row>
    <row r="498" spans="1:17" x14ac:dyDescent="0.25">
      <c r="A498">
        <v>499</v>
      </c>
      <c r="Q498" t="s">
        <v>517</v>
      </c>
    </row>
    <row r="499" spans="1:17" x14ac:dyDescent="0.25">
      <c r="A499">
        <v>500</v>
      </c>
      <c r="Q499" t="s">
        <v>623</v>
      </c>
    </row>
    <row r="500" spans="1:17" x14ac:dyDescent="0.25">
      <c r="A500">
        <v>501</v>
      </c>
    </row>
    <row r="501" spans="1:17" x14ac:dyDescent="0.25">
      <c r="A501">
        <v>502</v>
      </c>
      <c r="Q501" t="s">
        <v>575</v>
      </c>
    </row>
    <row r="502" spans="1:17" x14ac:dyDescent="0.25">
      <c r="A502">
        <v>503</v>
      </c>
      <c r="Q502" t="s">
        <v>322</v>
      </c>
    </row>
    <row r="503" spans="1:17" x14ac:dyDescent="0.25">
      <c r="A503">
        <v>504</v>
      </c>
      <c r="Q503">
        <v>9</v>
      </c>
    </row>
    <row r="504" spans="1:17" x14ac:dyDescent="0.25">
      <c r="A504">
        <v>505</v>
      </c>
      <c r="Q504" t="s">
        <v>386</v>
      </c>
    </row>
    <row r="505" spans="1:17" x14ac:dyDescent="0.25">
      <c r="A505">
        <v>506</v>
      </c>
      <c r="Q505" t="s">
        <v>445</v>
      </c>
    </row>
    <row r="506" spans="1:17" x14ac:dyDescent="0.25">
      <c r="A506">
        <v>507</v>
      </c>
      <c r="Q506" t="s">
        <v>446</v>
      </c>
    </row>
    <row r="507" spans="1:17" x14ac:dyDescent="0.25">
      <c r="A507">
        <v>508</v>
      </c>
      <c r="Q507" t="s">
        <v>387</v>
      </c>
    </row>
    <row r="508" spans="1:17" x14ac:dyDescent="0.25">
      <c r="A508">
        <v>509</v>
      </c>
      <c r="Q508" t="s">
        <v>392</v>
      </c>
    </row>
    <row r="509" spans="1:17" x14ac:dyDescent="0.25">
      <c r="A509">
        <v>510</v>
      </c>
      <c r="Q509" t="s">
        <v>624</v>
      </c>
    </row>
    <row r="510" spans="1:17" x14ac:dyDescent="0.25">
      <c r="A510">
        <v>511</v>
      </c>
      <c r="Q510" t="s">
        <v>395</v>
      </c>
    </row>
    <row r="511" spans="1:17" x14ac:dyDescent="0.25">
      <c r="A511">
        <v>512</v>
      </c>
    </row>
    <row r="512" spans="1:17" x14ac:dyDescent="0.25">
      <c r="A512">
        <v>513</v>
      </c>
      <c r="B512" t="s">
        <v>197</v>
      </c>
      <c r="C512" t="str">
        <f>Q512</f>
        <v>JetPort Technics LLC</v>
      </c>
      <c r="Q512" t="s">
        <v>625</v>
      </c>
    </row>
    <row r="513" spans="1:17" x14ac:dyDescent="0.25">
      <c r="A513">
        <v>514</v>
      </c>
      <c r="B513" t="s">
        <v>705</v>
      </c>
      <c r="C513" t="str">
        <f>Q513</f>
        <v>Moscow, Russia</v>
      </c>
      <c r="Q513" t="s">
        <v>626</v>
      </c>
    </row>
    <row r="514" spans="1:17" x14ac:dyDescent="0.25">
      <c r="A514">
        <v>515</v>
      </c>
      <c r="B514" t="str">
        <f>IFERROR(TRIM(LEFT(Q514,SEARCH(":",Q514))),"")</f>
        <v>AOG Number:</v>
      </c>
      <c r="C514" t="str">
        <f>IFERROR(TRIM(RIGHT(Q514,LEN(Q514)-SEARCH(":",Q514))),"")</f>
        <v>+7-963-644-8969</v>
      </c>
      <c r="Q514" t="s">
        <v>627</v>
      </c>
    </row>
    <row r="515" spans="1:17" x14ac:dyDescent="0.25">
      <c r="A515">
        <v>516</v>
      </c>
      <c r="B515" t="str">
        <f t="shared" ref="B515:B518" si="36">IFERROR(TRIM(LEFT(Q515,SEARCH(":",Q515))),"")</f>
        <v>Main Number:</v>
      </c>
      <c r="C515" t="str">
        <f t="shared" ref="C515:C518" si="37">IFERROR(TRIM(RIGHT(Q515,LEN(Q515)-SEARCH(":",Q515))),"")</f>
        <v>+7-495-436-6049</v>
      </c>
      <c r="Q515" t="s">
        <v>628</v>
      </c>
    </row>
    <row r="516" spans="1:17" x14ac:dyDescent="0.25">
      <c r="A516">
        <v>517</v>
      </c>
      <c r="B516" t="str">
        <f t="shared" si="36"/>
        <v>AOG Email:</v>
      </c>
      <c r="C516" t="str">
        <f t="shared" si="37"/>
        <v>aog@jetport.tech</v>
      </c>
      <c r="Q516" t="s">
        <v>629</v>
      </c>
    </row>
    <row r="517" spans="1:17" x14ac:dyDescent="0.25">
      <c r="A517">
        <v>518</v>
      </c>
      <c r="B517" t="str">
        <f t="shared" si="36"/>
        <v>Website:</v>
      </c>
      <c r="C517" t="str">
        <f t="shared" si="37"/>
        <v>jetport.tech</v>
      </c>
      <c r="Q517" t="s">
        <v>630</v>
      </c>
    </row>
    <row r="518" spans="1:17" x14ac:dyDescent="0.25">
      <c r="A518">
        <v>519</v>
      </c>
      <c r="B518" t="str">
        <f t="shared" si="36"/>
        <v/>
      </c>
      <c r="C518" t="str">
        <f t="shared" si="37"/>
        <v/>
      </c>
      <c r="Q518" t="s">
        <v>631</v>
      </c>
    </row>
    <row r="519" spans="1:17" x14ac:dyDescent="0.25">
      <c r="A519">
        <v>520</v>
      </c>
      <c r="Q519" t="s">
        <v>415</v>
      </c>
    </row>
    <row r="520" spans="1:17" x14ac:dyDescent="0.25">
      <c r="A520">
        <v>521</v>
      </c>
      <c r="Q520" t="s">
        <v>418</v>
      </c>
    </row>
    <row r="521" spans="1:17" x14ac:dyDescent="0.25">
      <c r="A521">
        <v>522</v>
      </c>
      <c r="Q521" t="s">
        <v>419</v>
      </c>
    </row>
    <row r="522" spans="1:17" x14ac:dyDescent="0.25">
      <c r="A522">
        <v>523</v>
      </c>
      <c r="Q522" t="s">
        <v>482</v>
      </c>
    </row>
    <row r="523" spans="1:17" x14ac:dyDescent="0.25">
      <c r="A523">
        <v>524</v>
      </c>
      <c r="Q523" t="s">
        <v>545</v>
      </c>
    </row>
    <row r="524" spans="1:17" x14ac:dyDescent="0.25">
      <c r="A524">
        <v>525</v>
      </c>
      <c r="Q524" t="s">
        <v>632</v>
      </c>
    </row>
    <row r="525" spans="1:17" x14ac:dyDescent="0.25">
      <c r="A525">
        <v>526</v>
      </c>
      <c r="Q525" t="s">
        <v>424</v>
      </c>
    </row>
    <row r="526" spans="1:17" x14ac:dyDescent="0.25">
      <c r="A526">
        <v>527</v>
      </c>
      <c r="Q526" t="s">
        <v>633</v>
      </c>
    </row>
    <row r="527" spans="1:17" x14ac:dyDescent="0.25">
      <c r="A527">
        <v>528</v>
      </c>
      <c r="Q527" t="s">
        <v>551</v>
      </c>
    </row>
    <row r="528" spans="1:17" x14ac:dyDescent="0.25">
      <c r="A528">
        <v>529</v>
      </c>
      <c r="Q528" t="s">
        <v>367</v>
      </c>
    </row>
    <row r="529" spans="1:17" x14ac:dyDescent="0.25">
      <c r="A529">
        <v>530</v>
      </c>
    </row>
    <row r="530" spans="1:17" x14ac:dyDescent="0.25">
      <c r="A530">
        <v>531</v>
      </c>
      <c r="Q530" t="s">
        <v>575</v>
      </c>
    </row>
    <row r="531" spans="1:17" x14ac:dyDescent="0.25">
      <c r="A531">
        <v>532</v>
      </c>
      <c r="Q531" t="s">
        <v>322</v>
      </c>
    </row>
    <row r="532" spans="1:17" x14ac:dyDescent="0.25">
      <c r="A532">
        <v>533</v>
      </c>
      <c r="Q532">
        <v>10</v>
      </c>
    </row>
    <row r="533" spans="1:17" x14ac:dyDescent="0.25">
      <c r="A533">
        <v>534</v>
      </c>
      <c r="Q533" t="s">
        <v>386</v>
      </c>
    </row>
    <row r="534" spans="1:17" x14ac:dyDescent="0.25">
      <c r="A534">
        <v>535</v>
      </c>
      <c r="Q534" t="s">
        <v>387</v>
      </c>
    </row>
    <row r="535" spans="1:17" x14ac:dyDescent="0.25">
      <c r="A535">
        <v>536</v>
      </c>
      <c r="Q535" t="s">
        <v>388</v>
      </c>
    </row>
    <row r="536" spans="1:17" x14ac:dyDescent="0.25">
      <c r="A536">
        <v>537</v>
      </c>
      <c r="Q536" t="s">
        <v>321</v>
      </c>
    </row>
    <row r="537" spans="1:17" x14ac:dyDescent="0.25">
      <c r="A537">
        <v>538</v>
      </c>
      <c r="Q537" t="s">
        <v>389</v>
      </c>
    </row>
    <row r="538" spans="1:17" x14ac:dyDescent="0.25">
      <c r="A538">
        <v>539</v>
      </c>
      <c r="Q538" t="s">
        <v>390</v>
      </c>
    </row>
    <row r="539" spans="1:17" x14ac:dyDescent="0.25">
      <c r="A539">
        <v>540</v>
      </c>
      <c r="Q539" t="s">
        <v>392</v>
      </c>
    </row>
    <row r="540" spans="1:17" x14ac:dyDescent="0.25">
      <c r="A540">
        <v>541</v>
      </c>
      <c r="Q540" t="s">
        <v>393</v>
      </c>
    </row>
    <row r="541" spans="1:17" x14ac:dyDescent="0.25">
      <c r="A541">
        <v>542</v>
      </c>
      <c r="Q541" t="s">
        <v>394</v>
      </c>
    </row>
    <row r="542" spans="1:17" x14ac:dyDescent="0.25">
      <c r="A542">
        <v>543</v>
      </c>
      <c r="Q542" t="s">
        <v>395</v>
      </c>
    </row>
    <row r="543" spans="1:17" x14ac:dyDescent="0.25">
      <c r="A543">
        <v>544</v>
      </c>
    </row>
    <row r="544" spans="1:17" x14ac:dyDescent="0.25">
      <c r="A544">
        <v>545</v>
      </c>
      <c r="B544" t="s">
        <v>197</v>
      </c>
      <c r="C544" t="str">
        <f>Q544</f>
        <v>ExecuJet Middle East (DXB)</v>
      </c>
      <c r="Q544" t="s">
        <v>634</v>
      </c>
    </row>
    <row r="545" spans="1:17" x14ac:dyDescent="0.25">
      <c r="A545">
        <v>546</v>
      </c>
      <c r="B545" t="s">
        <v>705</v>
      </c>
      <c r="C545" t="str">
        <f>Q545</f>
        <v>Dubai, UAE</v>
      </c>
      <c r="Q545" t="s">
        <v>635</v>
      </c>
    </row>
    <row r="546" spans="1:17" x14ac:dyDescent="0.25">
      <c r="A546">
        <v>547</v>
      </c>
      <c r="B546" t="str">
        <f>IFERROR(TRIM(LEFT(Q546,SEARCH(":",Q546))),"")</f>
        <v>AOG and Main Number:</v>
      </c>
      <c r="C546" t="str">
        <f>IFERROR(TRIM(RIGHT(Q546,LEN(Q546)-SEARCH(":",Q546))),"")</f>
        <v>971-4-601-6444</v>
      </c>
      <c r="Q546" t="s">
        <v>713</v>
      </c>
    </row>
    <row r="547" spans="1:17" x14ac:dyDescent="0.25">
      <c r="A547">
        <v>548</v>
      </c>
      <c r="B547" t="str">
        <f t="shared" ref="B547:B550" si="38">IFERROR(TRIM(LEFT(Q547,SEARCH(":",Q547))),"")</f>
        <v/>
      </c>
      <c r="C547" t="str">
        <f t="shared" ref="C547:C550" si="39">IFERROR(TRIM(RIGHT(Q547,LEN(Q547)-SEARCH(":",Q547))),"")</f>
        <v/>
      </c>
      <c r="Q547">
        <f>971-4-601-6444</f>
        <v>-6078</v>
      </c>
    </row>
    <row r="548" spans="1:17" x14ac:dyDescent="0.25">
      <c r="A548">
        <v>549</v>
      </c>
      <c r="B548" t="str">
        <f t="shared" si="38"/>
        <v>AOG Email:</v>
      </c>
      <c r="C548" t="str">
        <f t="shared" si="39"/>
        <v>MRO-AOG@execujet-me.com</v>
      </c>
      <c r="Q548" t="s">
        <v>636</v>
      </c>
    </row>
    <row r="549" spans="1:17" x14ac:dyDescent="0.25">
      <c r="A549">
        <v>550</v>
      </c>
      <c r="B549" t="str">
        <f t="shared" si="38"/>
        <v>Email:</v>
      </c>
      <c r="C549" t="str">
        <f t="shared" si="39"/>
        <v>MRO-LINE@execujet-me.com</v>
      </c>
      <c r="Q549" t="s">
        <v>637</v>
      </c>
    </row>
    <row r="550" spans="1:17" x14ac:dyDescent="0.25">
      <c r="A550">
        <v>551</v>
      </c>
      <c r="B550" t="str">
        <f t="shared" si="38"/>
        <v/>
      </c>
      <c r="C550" t="str">
        <f t="shared" si="39"/>
        <v/>
      </c>
      <c r="Q550" t="s">
        <v>638</v>
      </c>
    </row>
    <row r="551" spans="1:17" x14ac:dyDescent="0.25">
      <c r="A551">
        <v>552</v>
      </c>
      <c r="B551" t="str">
        <f t="shared" ref="B551" si="40">IFERROR(TRIM(LEFT(Q551,SEARCH(":",Q551))),"")</f>
        <v>Website:</v>
      </c>
      <c r="C551" t="str">
        <f t="shared" ref="C551" si="41">IFERROR(TRIM(RIGHT(Q551,LEN(Q551)-SEARCH(":",Q551))),"")</f>
        <v>www.execujet.com</v>
      </c>
      <c r="Q551" t="s">
        <v>639</v>
      </c>
    </row>
    <row r="552" spans="1:17" x14ac:dyDescent="0.25">
      <c r="A552">
        <v>553</v>
      </c>
      <c r="Q552" t="s">
        <v>640</v>
      </c>
    </row>
    <row r="553" spans="1:17" x14ac:dyDescent="0.25">
      <c r="A553">
        <v>554</v>
      </c>
      <c r="Q553" t="s">
        <v>583</v>
      </c>
    </row>
    <row r="554" spans="1:17" x14ac:dyDescent="0.25">
      <c r="A554">
        <v>555</v>
      </c>
      <c r="Q554" t="s">
        <v>415</v>
      </c>
    </row>
    <row r="555" spans="1:17" x14ac:dyDescent="0.25">
      <c r="A555">
        <v>556</v>
      </c>
      <c r="Q555" t="s">
        <v>418</v>
      </c>
    </row>
    <row r="556" spans="1:17" x14ac:dyDescent="0.25">
      <c r="A556">
        <v>557</v>
      </c>
      <c r="Q556" t="s">
        <v>641</v>
      </c>
    </row>
    <row r="557" spans="1:17" x14ac:dyDescent="0.25">
      <c r="A557">
        <v>558</v>
      </c>
      <c r="Q557" t="s">
        <v>93</v>
      </c>
    </row>
    <row r="558" spans="1:17" x14ac:dyDescent="0.25">
      <c r="A558">
        <v>559</v>
      </c>
      <c r="Q558" t="s">
        <v>642</v>
      </c>
    </row>
    <row r="559" spans="1:17" x14ac:dyDescent="0.25">
      <c r="A559">
        <v>560</v>
      </c>
      <c r="Q559" t="s">
        <v>560</v>
      </c>
    </row>
    <row r="560" spans="1:17" x14ac:dyDescent="0.25">
      <c r="A560">
        <v>561</v>
      </c>
      <c r="Q560" t="s">
        <v>643</v>
      </c>
    </row>
    <row r="561" spans="1:17" x14ac:dyDescent="0.25">
      <c r="A561">
        <v>562</v>
      </c>
      <c r="Q561" t="s">
        <v>561</v>
      </c>
    </row>
    <row r="562" spans="1:17" x14ac:dyDescent="0.25">
      <c r="A562">
        <v>563</v>
      </c>
      <c r="Q562" t="s">
        <v>644</v>
      </c>
    </row>
    <row r="563" spans="1:17" x14ac:dyDescent="0.25">
      <c r="A563">
        <v>564</v>
      </c>
      <c r="Q563" t="s">
        <v>645</v>
      </c>
    </row>
    <row r="564" spans="1:17" x14ac:dyDescent="0.25">
      <c r="A564">
        <v>565</v>
      </c>
      <c r="Q564" t="s">
        <v>482</v>
      </c>
    </row>
    <row r="565" spans="1:17" x14ac:dyDescent="0.25">
      <c r="A565">
        <v>566</v>
      </c>
      <c r="Q565" t="s">
        <v>596</v>
      </c>
    </row>
    <row r="566" spans="1:17" x14ac:dyDescent="0.25">
      <c r="A566">
        <v>567</v>
      </c>
      <c r="Q566" t="s">
        <v>483</v>
      </c>
    </row>
    <row r="567" spans="1:17" x14ac:dyDescent="0.25">
      <c r="A567">
        <v>568</v>
      </c>
      <c r="Q567" t="s">
        <v>546</v>
      </c>
    </row>
    <row r="568" spans="1:17" x14ac:dyDescent="0.25">
      <c r="A568">
        <v>569</v>
      </c>
      <c r="Q568" t="s">
        <v>584</v>
      </c>
    </row>
    <row r="569" spans="1:17" x14ac:dyDescent="0.25">
      <c r="A569">
        <v>570</v>
      </c>
      <c r="Q569" t="s">
        <v>646</v>
      </c>
    </row>
    <row r="570" spans="1:17" x14ac:dyDescent="0.25">
      <c r="A570">
        <v>571</v>
      </c>
      <c r="Q570" t="s">
        <v>496</v>
      </c>
    </row>
    <row r="571" spans="1:17" x14ac:dyDescent="0.25">
      <c r="A571">
        <v>572</v>
      </c>
      <c r="Q571" t="s">
        <v>647</v>
      </c>
    </row>
    <row r="572" spans="1:17" x14ac:dyDescent="0.25">
      <c r="A572">
        <v>573</v>
      </c>
      <c r="Q572" t="s">
        <v>498</v>
      </c>
    </row>
    <row r="573" spans="1:17" x14ac:dyDescent="0.25">
      <c r="A573">
        <v>574</v>
      </c>
      <c r="Q573" t="s">
        <v>499</v>
      </c>
    </row>
    <row r="574" spans="1:17" x14ac:dyDescent="0.25">
      <c r="A574">
        <v>575</v>
      </c>
    </row>
    <row r="575" spans="1:17" x14ac:dyDescent="0.25">
      <c r="A575">
        <v>576</v>
      </c>
      <c r="B575" t="s">
        <v>197</v>
      </c>
      <c r="C575" t="str">
        <f>Q575</f>
        <v>ExecuJet MRO Services Pty Ltd (HLA)</v>
      </c>
      <c r="Q575" t="s">
        <v>648</v>
      </c>
    </row>
    <row r="576" spans="1:17" x14ac:dyDescent="0.25">
      <c r="A576">
        <v>577</v>
      </c>
      <c r="B576" t="s">
        <v>705</v>
      </c>
      <c r="C576" t="str">
        <f>Q576</f>
        <v>Johannesburg, South Africa</v>
      </c>
      <c r="Q576" t="s">
        <v>649</v>
      </c>
    </row>
    <row r="577" spans="1:17" x14ac:dyDescent="0.25">
      <c r="A577">
        <v>578</v>
      </c>
      <c r="B577" t="str">
        <f>IFERROR(TRIM(LEFT(Q577,SEARCH(":",Q577))),"")</f>
        <v>AOG Number:</v>
      </c>
      <c r="C577" t="str">
        <f>IFERROR(TRIM(RIGHT(Q577,LEN(Q577)-SEARCH(":",Q577))),"")</f>
        <v>+076-448-4573</v>
      </c>
      <c r="Q577" t="s">
        <v>650</v>
      </c>
    </row>
    <row r="578" spans="1:17" x14ac:dyDescent="0.25">
      <c r="A578">
        <v>579</v>
      </c>
      <c r="B578" t="str">
        <f t="shared" ref="B578:B582" si="42">IFERROR(TRIM(LEFT(Q578,SEARCH(":",Q578))),"")</f>
        <v>Main Number:</v>
      </c>
      <c r="C578" t="str">
        <f t="shared" ref="C578:C582" si="43">IFERROR(TRIM(RIGHT(Q578,LEN(Q578)-SEARCH(":",Q578))),"")</f>
        <v>+27-11-516-2300</v>
      </c>
      <c r="Q578" t="s">
        <v>651</v>
      </c>
    </row>
    <row r="579" spans="1:17" x14ac:dyDescent="0.25">
      <c r="A579">
        <v>580</v>
      </c>
      <c r="B579" t="str">
        <f t="shared" si="42"/>
        <v>AOG Email:</v>
      </c>
      <c r="C579" t="str">
        <f t="shared" si="43"/>
        <v>duty.aog@execujet.co.za</v>
      </c>
      <c r="Q579" t="s">
        <v>652</v>
      </c>
    </row>
    <row r="580" spans="1:17" x14ac:dyDescent="0.25">
      <c r="A580">
        <v>581</v>
      </c>
      <c r="B580" t="str">
        <f t="shared" si="42"/>
        <v>Website:</v>
      </c>
      <c r="C580" t="str">
        <f t="shared" si="43"/>
        <v>www.execujet.com</v>
      </c>
      <c r="Q580" t="s">
        <v>639</v>
      </c>
    </row>
    <row r="581" spans="1:17" x14ac:dyDescent="0.25">
      <c r="A581">
        <v>582</v>
      </c>
      <c r="B581" t="str">
        <f t="shared" si="42"/>
        <v/>
      </c>
      <c r="C581" t="str">
        <f t="shared" si="43"/>
        <v/>
      </c>
      <c r="Q581" t="s">
        <v>653</v>
      </c>
    </row>
    <row r="582" spans="1:17" x14ac:dyDescent="0.25">
      <c r="A582">
        <v>583</v>
      </c>
      <c r="B582" t="str">
        <f t="shared" si="42"/>
        <v/>
      </c>
      <c r="C582" t="str">
        <f t="shared" si="43"/>
        <v/>
      </c>
      <c r="Q582" t="s">
        <v>433</v>
      </c>
    </row>
    <row r="583" spans="1:17" x14ac:dyDescent="0.25">
      <c r="A583">
        <v>584</v>
      </c>
      <c r="Q583" t="s">
        <v>415</v>
      </c>
    </row>
    <row r="584" spans="1:17" x14ac:dyDescent="0.25">
      <c r="A584">
        <v>585</v>
      </c>
      <c r="Q584" t="s">
        <v>654</v>
      </c>
    </row>
    <row r="585" spans="1:17" x14ac:dyDescent="0.25">
      <c r="A585">
        <v>586</v>
      </c>
      <c r="Q585" t="s">
        <v>418</v>
      </c>
    </row>
    <row r="586" spans="1:17" x14ac:dyDescent="0.25">
      <c r="A586">
        <v>587</v>
      </c>
      <c r="Q586" t="s">
        <v>419</v>
      </c>
    </row>
    <row r="587" spans="1:17" x14ac:dyDescent="0.25">
      <c r="A587">
        <v>588</v>
      </c>
      <c r="Q587" t="s">
        <v>655</v>
      </c>
    </row>
    <row r="588" spans="1:17" x14ac:dyDescent="0.25">
      <c r="A588">
        <v>589</v>
      </c>
      <c r="Q588" t="s">
        <v>656</v>
      </c>
    </row>
    <row r="589" spans="1:17" x14ac:dyDescent="0.25">
      <c r="A589">
        <v>590</v>
      </c>
      <c r="Q589" t="s">
        <v>596</v>
      </c>
    </row>
    <row r="590" spans="1:17" x14ac:dyDescent="0.25">
      <c r="A590">
        <v>591</v>
      </c>
      <c r="Q590" t="s">
        <v>421</v>
      </c>
    </row>
    <row r="591" spans="1:17" x14ac:dyDescent="0.25">
      <c r="A591">
        <v>592</v>
      </c>
      <c r="Q591" t="s">
        <v>657</v>
      </c>
    </row>
    <row r="592" spans="1:17" x14ac:dyDescent="0.25">
      <c r="A592">
        <v>593</v>
      </c>
      <c r="Q592" t="s">
        <v>658</v>
      </c>
    </row>
    <row r="593" spans="1:17" x14ac:dyDescent="0.25">
      <c r="A593">
        <v>594</v>
      </c>
      <c r="Q593" t="s">
        <v>659</v>
      </c>
    </row>
    <row r="594" spans="1:17" x14ac:dyDescent="0.25">
      <c r="A594">
        <v>595</v>
      </c>
      <c r="Q594" t="s">
        <v>574</v>
      </c>
    </row>
    <row r="595" spans="1:17" x14ac:dyDescent="0.25">
      <c r="A595">
        <v>596</v>
      </c>
      <c r="Q595" t="s">
        <v>476</v>
      </c>
    </row>
    <row r="596" spans="1:17" x14ac:dyDescent="0.25">
      <c r="A596">
        <v>597</v>
      </c>
      <c r="Q596" t="s">
        <v>455</v>
      </c>
    </row>
    <row r="597" spans="1:17" x14ac:dyDescent="0.25">
      <c r="A597">
        <v>598</v>
      </c>
    </row>
    <row r="598" spans="1:17" x14ac:dyDescent="0.25">
      <c r="A598">
        <v>599</v>
      </c>
      <c r="B598" t="s">
        <v>197</v>
      </c>
      <c r="C598" t="str">
        <f>Q598</f>
        <v>ExecuJet Nigeria (LOS)</v>
      </c>
      <c r="Q598" t="s">
        <v>660</v>
      </c>
    </row>
    <row r="599" spans="1:17" x14ac:dyDescent="0.25">
      <c r="A599">
        <v>600</v>
      </c>
      <c r="B599" t="s">
        <v>705</v>
      </c>
      <c r="C599" t="str">
        <f>Q599</f>
        <v>Lagos, Nigeria</v>
      </c>
      <c r="Q599" t="s">
        <v>661</v>
      </c>
    </row>
    <row r="600" spans="1:17" x14ac:dyDescent="0.25">
      <c r="A600">
        <v>601</v>
      </c>
      <c r="B600" t="str">
        <f>IFERROR(TRIM(LEFT(Q600,SEARCH(":",Q600))),"")</f>
        <v>AOG Number:</v>
      </c>
      <c r="C600" t="str">
        <f>IFERROR(TRIM(RIGHT(Q600,LEN(Q600)-SEARCH(":",Q600))),"")</f>
        <v>+234-704-385-8236</v>
      </c>
      <c r="Q600" t="s">
        <v>662</v>
      </c>
    </row>
    <row r="601" spans="1:17" x14ac:dyDescent="0.25">
      <c r="A601">
        <v>602</v>
      </c>
      <c r="B601" t="str">
        <f t="shared" ref="B601:B605" si="44">IFERROR(TRIM(LEFT(Q601,SEARCH(":",Q601))),"")</f>
        <v>Main Number:</v>
      </c>
      <c r="C601" t="str">
        <f t="shared" ref="C601:C605" si="45">IFERROR(TRIM(RIGHT(Q601,LEN(Q601)-SEARCH(":",Q601))),"")</f>
        <v>+234-129-55110</v>
      </c>
      <c r="Q601" t="s">
        <v>663</v>
      </c>
    </row>
    <row r="602" spans="1:17" x14ac:dyDescent="0.25">
      <c r="A602">
        <v>603</v>
      </c>
      <c r="B602" t="str">
        <f t="shared" si="44"/>
        <v>Email:</v>
      </c>
      <c r="C602" t="str">
        <f t="shared" si="45"/>
        <v>mcc@execujet.com.ng</v>
      </c>
      <c r="Q602" t="s">
        <v>664</v>
      </c>
    </row>
    <row r="603" spans="1:17" x14ac:dyDescent="0.25">
      <c r="A603">
        <v>604</v>
      </c>
      <c r="B603" t="str">
        <f t="shared" si="44"/>
        <v>Website:</v>
      </c>
      <c r="C603" t="str">
        <f t="shared" si="45"/>
        <v>execujet.com</v>
      </c>
      <c r="Q603" t="s">
        <v>665</v>
      </c>
    </row>
    <row r="604" spans="1:17" x14ac:dyDescent="0.25">
      <c r="A604">
        <v>605</v>
      </c>
      <c r="B604" t="str">
        <f t="shared" si="44"/>
        <v/>
      </c>
      <c r="C604" t="str">
        <f t="shared" si="45"/>
        <v/>
      </c>
      <c r="Q604" t="s">
        <v>666</v>
      </c>
    </row>
    <row r="605" spans="1:17" x14ac:dyDescent="0.25">
      <c r="A605">
        <v>606</v>
      </c>
      <c r="B605" t="str">
        <f t="shared" si="44"/>
        <v/>
      </c>
      <c r="C605" t="str">
        <f t="shared" si="45"/>
        <v/>
      </c>
      <c r="Q605" t="s">
        <v>418</v>
      </c>
    </row>
    <row r="606" spans="1:17" x14ac:dyDescent="0.25">
      <c r="A606">
        <v>607</v>
      </c>
      <c r="Q606" t="s">
        <v>544</v>
      </c>
    </row>
    <row r="607" spans="1:17" x14ac:dyDescent="0.25">
      <c r="A607">
        <v>608</v>
      </c>
      <c r="Q607" t="s">
        <v>596</v>
      </c>
    </row>
    <row r="608" spans="1:17" x14ac:dyDescent="0.25">
      <c r="A608">
        <v>609</v>
      </c>
      <c r="Q608" t="s">
        <v>667</v>
      </c>
    </row>
    <row r="609" spans="1:17" x14ac:dyDescent="0.25">
      <c r="A609">
        <v>610</v>
      </c>
      <c r="Q609" t="s">
        <v>515</v>
      </c>
    </row>
    <row r="610" spans="1:17" x14ac:dyDescent="0.25">
      <c r="A610">
        <v>611</v>
      </c>
      <c r="Q610" t="s">
        <v>622</v>
      </c>
    </row>
    <row r="611" spans="1:17" x14ac:dyDescent="0.25">
      <c r="A611">
        <v>612</v>
      </c>
      <c r="Q611" t="s">
        <v>517</v>
      </c>
    </row>
    <row r="612" spans="1:17" x14ac:dyDescent="0.25">
      <c r="A612">
        <v>613</v>
      </c>
      <c r="Q612" t="s">
        <v>367</v>
      </c>
    </row>
    <row r="613" spans="1:17" x14ac:dyDescent="0.25">
      <c r="A613">
        <v>614</v>
      </c>
    </row>
    <row r="614" spans="1:17" x14ac:dyDescent="0.25">
      <c r="A614">
        <v>615</v>
      </c>
      <c r="Q614" t="s">
        <v>668</v>
      </c>
    </row>
    <row r="615" spans="1:17" x14ac:dyDescent="0.25">
      <c r="A615">
        <v>616</v>
      </c>
      <c r="Q615" t="s">
        <v>442</v>
      </c>
    </row>
    <row r="616" spans="1:17" x14ac:dyDescent="0.25">
      <c r="A616">
        <v>617</v>
      </c>
      <c r="Q616" t="s">
        <v>669</v>
      </c>
    </row>
    <row r="617" spans="1:17" x14ac:dyDescent="0.25">
      <c r="A617">
        <v>618</v>
      </c>
      <c r="Q617" t="s">
        <v>670</v>
      </c>
    </row>
    <row r="618" spans="1:17" x14ac:dyDescent="0.25">
      <c r="A618">
        <v>619</v>
      </c>
      <c r="Q618" t="s">
        <v>671</v>
      </c>
    </row>
    <row r="619" spans="1:17" x14ac:dyDescent="0.25">
      <c r="A619">
        <v>620</v>
      </c>
      <c r="Q619" t="s">
        <v>322</v>
      </c>
    </row>
    <row r="620" spans="1:17" x14ac:dyDescent="0.25">
      <c r="A620">
        <v>621</v>
      </c>
      <c r="Q620">
        <v>11</v>
      </c>
    </row>
    <row r="621" spans="1:17" x14ac:dyDescent="0.25">
      <c r="A621">
        <v>622</v>
      </c>
      <c r="Q621" t="s">
        <v>386</v>
      </c>
    </row>
    <row r="622" spans="1:17" x14ac:dyDescent="0.25">
      <c r="A622">
        <v>623</v>
      </c>
      <c r="Q622" t="s">
        <v>387</v>
      </c>
    </row>
    <row r="623" spans="1:17" x14ac:dyDescent="0.25">
      <c r="A623">
        <v>624</v>
      </c>
      <c r="Q623" t="s">
        <v>388</v>
      </c>
    </row>
    <row r="624" spans="1:17" x14ac:dyDescent="0.25">
      <c r="A624">
        <v>625</v>
      </c>
      <c r="Q624" t="s">
        <v>321</v>
      </c>
    </row>
    <row r="625" spans="1:17" x14ac:dyDescent="0.25">
      <c r="A625">
        <v>626</v>
      </c>
      <c r="Q625" t="s">
        <v>389</v>
      </c>
    </row>
    <row r="626" spans="1:17" x14ac:dyDescent="0.25">
      <c r="A626">
        <v>627</v>
      </c>
      <c r="Q626" t="s">
        <v>390</v>
      </c>
    </row>
    <row r="627" spans="1:17" x14ac:dyDescent="0.25">
      <c r="A627">
        <v>628</v>
      </c>
      <c r="Q627" t="s">
        <v>392</v>
      </c>
    </row>
    <row r="628" spans="1:17" x14ac:dyDescent="0.25">
      <c r="A628">
        <v>629</v>
      </c>
      <c r="Q628" t="s">
        <v>393</v>
      </c>
    </row>
    <row r="629" spans="1:17" x14ac:dyDescent="0.25">
      <c r="A629">
        <v>630</v>
      </c>
      <c r="Q629" t="s">
        <v>394</v>
      </c>
    </row>
    <row r="630" spans="1:17" x14ac:dyDescent="0.25">
      <c r="A630">
        <v>631</v>
      </c>
      <c r="Q630" t="s">
        <v>395</v>
      </c>
    </row>
    <row r="631" spans="1:17" x14ac:dyDescent="0.25">
      <c r="A631">
        <v>632</v>
      </c>
      <c r="B631" t="s">
        <v>197</v>
      </c>
      <c r="C631" t="str">
        <f>Q631</f>
        <v>ExecuJet MRO Services Australia Pty Lt (SYD)</v>
      </c>
      <c r="Q631" t="s">
        <v>714</v>
      </c>
    </row>
    <row r="632" spans="1:17" x14ac:dyDescent="0.25">
      <c r="A632">
        <v>634</v>
      </c>
      <c r="B632" t="s">
        <v>705</v>
      </c>
      <c r="C632" t="str">
        <f>Q632</f>
        <v>Sydney, Australia</v>
      </c>
      <c r="Q632" t="s">
        <v>672</v>
      </c>
    </row>
    <row r="633" spans="1:17" x14ac:dyDescent="0.25">
      <c r="A633">
        <v>635</v>
      </c>
      <c r="B633" t="str">
        <f>IFERROR(TRIM(LEFT(Q633,SEARCH(":",Q633))),"")</f>
        <v>AOG Number:</v>
      </c>
      <c r="C633" t="str">
        <f>IFERROR(TRIM(RIGHT(Q633,LEN(Q633)-SEARCH(":",Q633))),"")</f>
        <v>+61-405-105-017</v>
      </c>
      <c r="Q633" t="s">
        <v>673</v>
      </c>
    </row>
    <row r="634" spans="1:17" x14ac:dyDescent="0.25">
      <c r="A634">
        <v>636</v>
      </c>
      <c r="B634" t="str">
        <f t="shared" ref="B634:B638" si="46">IFERROR(TRIM(LEFT(Q634,SEARCH(":",Q634))),"")</f>
        <v>Main Number:</v>
      </c>
      <c r="C634" t="str">
        <f t="shared" ref="C634:C638" si="47">IFERROR(TRIM(RIGHT(Q634,LEN(Q634)-SEARCH(":",Q634))),"")</f>
        <v>+61-2-9693-0800</v>
      </c>
      <c r="Q634" t="s">
        <v>674</v>
      </c>
    </row>
    <row r="635" spans="1:17" x14ac:dyDescent="0.25">
      <c r="A635">
        <v>637</v>
      </c>
      <c r="B635" t="str">
        <f t="shared" si="46"/>
        <v>AOG Email:</v>
      </c>
      <c r="C635" t="str">
        <f t="shared" si="47"/>
        <v>maintenance.sydney@execujet.com.au</v>
      </c>
      <c r="Q635" t="s">
        <v>715</v>
      </c>
    </row>
    <row r="636" spans="1:17" x14ac:dyDescent="0.25">
      <c r="A636">
        <v>638</v>
      </c>
      <c r="B636" t="str">
        <f t="shared" si="46"/>
        <v/>
      </c>
      <c r="C636" t="str">
        <f t="shared" si="47"/>
        <v/>
      </c>
      <c r="Q636" t="s">
        <v>675</v>
      </c>
    </row>
    <row r="637" spans="1:17" x14ac:dyDescent="0.25">
      <c r="A637">
        <v>639</v>
      </c>
      <c r="B637" t="str">
        <f t="shared" si="46"/>
        <v>Website:</v>
      </c>
      <c r="C637" t="str">
        <f t="shared" si="47"/>
        <v>execujet.com</v>
      </c>
      <c r="Q637" t="s">
        <v>665</v>
      </c>
    </row>
    <row r="638" spans="1:17" x14ac:dyDescent="0.25">
      <c r="A638">
        <v>640</v>
      </c>
      <c r="B638" t="str">
        <f t="shared" si="46"/>
        <v/>
      </c>
      <c r="C638" t="str">
        <f t="shared" si="47"/>
        <v/>
      </c>
      <c r="Q638" t="s">
        <v>676</v>
      </c>
    </row>
    <row r="639" spans="1:17" x14ac:dyDescent="0.25">
      <c r="A639">
        <v>641</v>
      </c>
      <c r="Q639" t="s">
        <v>415</v>
      </c>
    </row>
    <row r="640" spans="1:17" x14ac:dyDescent="0.25">
      <c r="A640">
        <v>642</v>
      </c>
      <c r="Q640" t="s">
        <v>420</v>
      </c>
    </row>
    <row r="641" spans="1:17" x14ac:dyDescent="0.25">
      <c r="A641">
        <v>643</v>
      </c>
      <c r="Q641" t="s">
        <v>677</v>
      </c>
    </row>
    <row r="642" spans="1:17" x14ac:dyDescent="0.25">
      <c r="A642">
        <v>644</v>
      </c>
      <c r="Q642" t="s">
        <v>678</v>
      </c>
    </row>
    <row r="643" spans="1:17" x14ac:dyDescent="0.25">
      <c r="A643">
        <v>645</v>
      </c>
      <c r="Q643" t="s">
        <v>515</v>
      </c>
    </row>
    <row r="644" spans="1:17" x14ac:dyDescent="0.25">
      <c r="A644">
        <v>646</v>
      </c>
      <c r="Q644" t="s">
        <v>516</v>
      </c>
    </row>
    <row r="645" spans="1:17" x14ac:dyDescent="0.25">
      <c r="A645">
        <v>647</v>
      </c>
      <c r="Q645" t="s">
        <v>517</v>
      </c>
    </row>
    <row r="646" spans="1:17" x14ac:dyDescent="0.25">
      <c r="A646">
        <v>648</v>
      </c>
      <c r="Q646" t="s">
        <v>367</v>
      </c>
    </row>
    <row r="647" spans="1:17" x14ac:dyDescent="0.25">
      <c r="A647">
        <v>649</v>
      </c>
    </row>
    <row r="648" spans="1:17" x14ac:dyDescent="0.25">
      <c r="A648">
        <v>650</v>
      </c>
      <c r="B648" t="s">
        <v>197</v>
      </c>
      <c r="C648" t="str">
        <f>Q648</f>
        <v>ExecuJet MRO Services Australia Pty Ltd (MEB)</v>
      </c>
      <c r="Q648" t="s">
        <v>716</v>
      </c>
    </row>
    <row r="649" spans="1:17" x14ac:dyDescent="0.25">
      <c r="A649">
        <v>652</v>
      </c>
      <c r="B649" t="s">
        <v>705</v>
      </c>
      <c r="C649" t="str">
        <f>Q649</f>
        <v>Melbourne, Australia</v>
      </c>
      <c r="Q649" t="s">
        <v>679</v>
      </c>
    </row>
    <row r="650" spans="1:17" x14ac:dyDescent="0.25">
      <c r="A650">
        <v>653</v>
      </c>
      <c r="B650" t="str">
        <f>IFERROR(TRIM(LEFT(Q650,SEARCH(":",Q650))),"")</f>
        <v>AOG Number:</v>
      </c>
      <c r="C650" t="str">
        <f>IFERROR(TRIM(RIGHT(Q650,LEN(Q650)-SEARCH(":",Q650))),"")</f>
        <v>+61-411-556-866</v>
      </c>
      <c r="Q650" t="s">
        <v>680</v>
      </c>
    </row>
    <row r="651" spans="1:17" x14ac:dyDescent="0.25">
      <c r="A651">
        <v>654</v>
      </c>
      <c r="B651" t="str">
        <f t="shared" ref="B651:B654" si="48">IFERROR(TRIM(LEFT(Q651,SEARCH(":",Q651))),"")</f>
        <v>Main Number:</v>
      </c>
      <c r="C651" t="str">
        <f t="shared" ref="C651:C654" si="49">IFERROR(TRIM(RIGHT(Q651,LEN(Q651)-SEARCH(":",Q651))),"")</f>
        <v>+61-3-9937-2001</v>
      </c>
      <c r="Q651" t="s">
        <v>681</v>
      </c>
    </row>
    <row r="652" spans="1:17" x14ac:dyDescent="0.25">
      <c r="A652">
        <v>655</v>
      </c>
      <c r="B652" t="str">
        <f t="shared" si="48"/>
        <v>AOG Email:</v>
      </c>
      <c r="C652" t="str">
        <f t="shared" si="49"/>
        <v>maintenance.melbourne@execujet.com.au</v>
      </c>
      <c r="Q652" t="s">
        <v>717</v>
      </c>
    </row>
    <row r="653" spans="1:17" x14ac:dyDescent="0.25">
      <c r="A653">
        <v>656</v>
      </c>
      <c r="B653" t="str">
        <f t="shared" si="48"/>
        <v/>
      </c>
      <c r="C653" t="str">
        <f t="shared" si="49"/>
        <v/>
      </c>
      <c r="Q653" t="s">
        <v>682</v>
      </c>
    </row>
    <row r="654" spans="1:17" x14ac:dyDescent="0.25">
      <c r="A654">
        <v>657</v>
      </c>
      <c r="B654" t="str">
        <f t="shared" si="48"/>
        <v>Website:</v>
      </c>
      <c r="C654" t="str">
        <f t="shared" si="49"/>
        <v>execujet.com</v>
      </c>
      <c r="Q654" t="s">
        <v>665</v>
      </c>
    </row>
    <row r="655" spans="1:17" x14ac:dyDescent="0.25">
      <c r="A655">
        <v>658</v>
      </c>
      <c r="Q655" t="s">
        <v>683</v>
      </c>
    </row>
    <row r="656" spans="1:17" x14ac:dyDescent="0.25">
      <c r="A656">
        <v>659</v>
      </c>
      <c r="Q656" t="s">
        <v>415</v>
      </c>
    </row>
    <row r="657" spans="1:17" x14ac:dyDescent="0.25">
      <c r="A657">
        <v>660</v>
      </c>
      <c r="Q657" t="s">
        <v>684</v>
      </c>
    </row>
    <row r="658" spans="1:17" x14ac:dyDescent="0.25">
      <c r="A658">
        <v>661</v>
      </c>
      <c r="Q658" t="s">
        <v>515</v>
      </c>
    </row>
    <row r="659" spans="1:17" x14ac:dyDescent="0.25">
      <c r="A659">
        <v>662</v>
      </c>
      <c r="Q659" t="s">
        <v>516</v>
      </c>
    </row>
    <row r="660" spans="1:17" x14ac:dyDescent="0.25">
      <c r="A660">
        <v>663</v>
      </c>
      <c r="Q660" t="s">
        <v>517</v>
      </c>
    </row>
    <row r="661" spans="1:17" x14ac:dyDescent="0.25">
      <c r="A661">
        <v>664</v>
      </c>
      <c r="Q661" t="s">
        <v>367</v>
      </c>
    </row>
    <row r="662" spans="1:17" x14ac:dyDescent="0.25">
      <c r="A662">
        <v>665</v>
      </c>
    </row>
    <row r="663" spans="1:17" x14ac:dyDescent="0.25">
      <c r="A663">
        <v>666</v>
      </c>
      <c r="B663" t="s">
        <v>197</v>
      </c>
      <c r="C663" t="str">
        <f>Q663</f>
        <v>ExecuJet MRO Services Malaysia Sdn Bhd (SZB)</v>
      </c>
      <c r="Q663" t="s">
        <v>718</v>
      </c>
    </row>
    <row r="664" spans="1:17" x14ac:dyDescent="0.25">
      <c r="A664">
        <v>668</v>
      </c>
      <c r="B664" t="s">
        <v>705</v>
      </c>
      <c r="C664" t="str">
        <f>Q664</f>
        <v>Selangor Darul Ehsan, Malaysia</v>
      </c>
      <c r="Q664" t="s">
        <v>685</v>
      </c>
    </row>
    <row r="665" spans="1:17" x14ac:dyDescent="0.25">
      <c r="A665">
        <v>669</v>
      </c>
      <c r="B665" t="str">
        <f>IFERROR(TRIM(LEFT(Q665,SEARCH(":",Q665))),"")</f>
        <v>AOG Number:</v>
      </c>
      <c r="C665" t="str">
        <f>IFERROR(TRIM(RIGHT(Q665,LEN(Q665)-SEARCH(":",Q665))),"")</f>
        <v>+60-1-2606-5654</v>
      </c>
      <c r="Q665" t="s">
        <v>686</v>
      </c>
    </row>
    <row r="666" spans="1:17" x14ac:dyDescent="0.25">
      <c r="A666">
        <v>670</v>
      </c>
      <c r="B666" t="str">
        <f t="shared" ref="B666:B669" si="50">IFERROR(TRIM(LEFT(Q666,SEARCH(":",Q666))),"")</f>
        <v>Main Number:</v>
      </c>
      <c r="C666" t="str">
        <f t="shared" ref="C666:C669" si="51">IFERROR(TRIM(RIGHT(Q666,LEN(Q666)-SEARCH(":",Q666))),"")</f>
        <v>+60-3-7845-6800</v>
      </c>
      <c r="Q666" t="s">
        <v>687</v>
      </c>
    </row>
    <row r="667" spans="1:17" x14ac:dyDescent="0.25">
      <c r="A667">
        <v>671</v>
      </c>
      <c r="B667" t="str">
        <f t="shared" si="50"/>
        <v>Email:</v>
      </c>
      <c r="C667" t="str">
        <f t="shared" si="51"/>
        <v>AOG@execujet.com.my</v>
      </c>
      <c r="Q667" t="s">
        <v>688</v>
      </c>
    </row>
    <row r="668" spans="1:17" x14ac:dyDescent="0.25">
      <c r="A668">
        <v>672</v>
      </c>
      <c r="B668" t="str">
        <f t="shared" si="50"/>
        <v>Website:</v>
      </c>
      <c r="C668" t="str">
        <f t="shared" si="51"/>
        <v>execujet.com</v>
      </c>
      <c r="Q668" t="s">
        <v>665</v>
      </c>
    </row>
    <row r="669" spans="1:17" x14ac:dyDescent="0.25">
      <c r="A669">
        <v>673</v>
      </c>
      <c r="B669" t="str">
        <f t="shared" si="50"/>
        <v/>
      </c>
      <c r="C669" t="str">
        <f t="shared" si="51"/>
        <v/>
      </c>
      <c r="Q669" t="s">
        <v>689</v>
      </c>
    </row>
    <row r="670" spans="1:17" x14ac:dyDescent="0.25">
      <c r="A670">
        <v>674</v>
      </c>
      <c r="Q670" t="s">
        <v>418</v>
      </c>
    </row>
    <row r="671" spans="1:17" x14ac:dyDescent="0.25">
      <c r="A671">
        <v>675</v>
      </c>
      <c r="Q671" t="s">
        <v>419</v>
      </c>
    </row>
    <row r="672" spans="1:17" x14ac:dyDescent="0.25">
      <c r="A672">
        <v>676</v>
      </c>
      <c r="Q672" t="s">
        <v>494</v>
      </c>
    </row>
    <row r="673" spans="1:17" x14ac:dyDescent="0.25">
      <c r="A673">
        <v>677</v>
      </c>
      <c r="Q673" t="s">
        <v>560</v>
      </c>
    </row>
    <row r="674" spans="1:17" x14ac:dyDescent="0.25">
      <c r="A674">
        <v>678</v>
      </c>
      <c r="Q674" t="s">
        <v>690</v>
      </c>
    </row>
    <row r="675" spans="1:17" x14ac:dyDescent="0.25">
      <c r="A675">
        <v>679</v>
      </c>
      <c r="Q675" t="s">
        <v>691</v>
      </c>
    </row>
    <row r="676" spans="1:17" x14ac:dyDescent="0.25">
      <c r="A676">
        <v>680</v>
      </c>
      <c r="Q676" t="s">
        <v>596</v>
      </c>
    </row>
    <row r="677" spans="1:17" x14ac:dyDescent="0.25">
      <c r="A677">
        <v>681</v>
      </c>
      <c r="Q677" t="s">
        <v>403</v>
      </c>
    </row>
    <row r="678" spans="1:17" x14ac:dyDescent="0.25">
      <c r="A678">
        <v>682</v>
      </c>
      <c r="Q678" t="s">
        <v>692</v>
      </c>
    </row>
    <row r="679" spans="1:17" x14ac:dyDescent="0.25">
      <c r="A679">
        <v>683</v>
      </c>
      <c r="Q679" t="s">
        <v>693</v>
      </c>
    </row>
    <row r="680" spans="1:17" x14ac:dyDescent="0.25">
      <c r="A680">
        <v>684</v>
      </c>
      <c r="Q680" t="s">
        <v>406</v>
      </c>
    </row>
    <row r="681" spans="1:17" x14ac:dyDescent="0.25">
      <c r="A681">
        <v>685</v>
      </c>
      <c r="Q681" t="s">
        <v>367</v>
      </c>
    </row>
    <row r="682" spans="1:17" x14ac:dyDescent="0.25">
      <c r="A682">
        <v>686</v>
      </c>
      <c r="Q682" t="s">
        <v>668</v>
      </c>
    </row>
    <row r="683" spans="1:17" x14ac:dyDescent="0.25">
      <c r="A683">
        <v>687</v>
      </c>
      <c r="Q683" t="s">
        <v>442</v>
      </c>
    </row>
    <row r="684" spans="1:17" x14ac:dyDescent="0.25">
      <c r="A684">
        <v>688</v>
      </c>
      <c r="Q684" t="s">
        <v>694</v>
      </c>
    </row>
    <row r="685" spans="1:17" x14ac:dyDescent="0.25">
      <c r="A685">
        <v>689</v>
      </c>
      <c r="Q685" t="s">
        <v>695</v>
      </c>
    </row>
    <row r="686" spans="1:17" x14ac:dyDescent="0.25">
      <c r="A686">
        <v>690</v>
      </c>
      <c r="Q686" t="s">
        <v>322</v>
      </c>
    </row>
    <row r="687" spans="1:17" x14ac:dyDescent="0.25">
      <c r="A687">
        <v>691</v>
      </c>
      <c r="Q687">
        <v>12</v>
      </c>
    </row>
    <row r="688" spans="1:17" x14ac:dyDescent="0.25">
      <c r="A688">
        <v>692</v>
      </c>
      <c r="Q688" t="s">
        <v>386</v>
      </c>
    </row>
    <row r="689" spans="1:17" x14ac:dyDescent="0.25">
      <c r="A689">
        <v>693</v>
      </c>
      <c r="Q689" t="s">
        <v>445</v>
      </c>
    </row>
    <row r="690" spans="1:17" x14ac:dyDescent="0.25">
      <c r="A690">
        <v>694</v>
      </c>
      <c r="Q690" t="s">
        <v>446</v>
      </c>
    </row>
    <row r="691" spans="1:17" x14ac:dyDescent="0.25">
      <c r="A691">
        <v>695</v>
      </c>
      <c r="Q691" t="s">
        <v>387</v>
      </c>
    </row>
    <row r="692" spans="1:17" x14ac:dyDescent="0.25">
      <c r="A692">
        <v>696</v>
      </c>
      <c r="Q692" t="s">
        <v>392</v>
      </c>
    </row>
    <row r="693" spans="1:17" x14ac:dyDescent="0.25">
      <c r="A693">
        <v>697</v>
      </c>
      <c r="Q693" t="s">
        <v>393</v>
      </c>
    </row>
    <row r="694" spans="1:17" x14ac:dyDescent="0.25">
      <c r="A694">
        <v>698</v>
      </c>
      <c r="Q694" t="s">
        <v>394</v>
      </c>
    </row>
    <row r="695" spans="1:17" x14ac:dyDescent="0.25">
      <c r="A695">
        <v>699</v>
      </c>
      <c r="Q695" t="s">
        <v>395</v>
      </c>
    </row>
    <row r="696" spans="1:17" x14ac:dyDescent="0.25">
      <c r="A696">
        <v>700</v>
      </c>
    </row>
    <row r="697" spans="1:17" x14ac:dyDescent="0.25">
      <c r="A697">
        <v>701</v>
      </c>
      <c r="B697" t="s">
        <v>197</v>
      </c>
      <c r="C697" t="str">
        <f>Q697</f>
        <v>TAG Aviation Asia Ltd.</v>
      </c>
      <c r="Q697" t="s">
        <v>696</v>
      </c>
    </row>
    <row r="698" spans="1:17" x14ac:dyDescent="0.25">
      <c r="A698">
        <v>702</v>
      </c>
      <c r="B698" t="s">
        <v>705</v>
      </c>
      <c r="C698" t="str">
        <f>Q698</f>
        <v>Hong Kong</v>
      </c>
      <c r="Q698" t="s">
        <v>494</v>
      </c>
    </row>
    <row r="699" spans="1:17" x14ac:dyDescent="0.25">
      <c r="A699">
        <v>703</v>
      </c>
      <c r="B699" t="str">
        <f>IFERROR(TRIM(LEFT(Q699,SEARCH(":",Q699))),"")</f>
        <v>AOG Number:</v>
      </c>
      <c r="C699" t="str">
        <f>IFERROR(TRIM(RIGHT(Q699,LEN(Q699)-SEARCH(":",Q699))),"")</f>
        <v>+852-3596-7107</v>
      </c>
      <c r="Q699" t="s">
        <v>697</v>
      </c>
    </row>
    <row r="700" spans="1:17" x14ac:dyDescent="0.25">
      <c r="A700">
        <v>704</v>
      </c>
      <c r="B700" t="str">
        <f t="shared" ref="B700:B703" si="52">IFERROR(TRIM(LEFT(Q700,SEARCH(":",Q700))),"")</f>
        <v>Main Number:</v>
      </c>
      <c r="C700" t="str">
        <f t="shared" ref="C700:C703" si="53">IFERROR(TRIM(RIGHT(Q700,LEN(Q700)-SEARCH(":",Q700))),"")</f>
        <v>+852-2286-0375</v>
      </c>
      <c r="Q700" t="s">
        <v>698</v>
      </c>
    </row>
    <row r="701" spans="1:17" x14ac:dyDescent="0.25">
      <c r="A701">
        <v>705</v>
      </c>
      <c r="B701" t="str">
        <f t="shared" si="52"/>
        <v>Email:</v>
      </c>
      <c r="C701" t="str">
        <f t="shared" si="53"/>
        <v>TAEPlanning@tagaviation.asia</v>
      </c>
      <c r="Q701" t="s">
        <v>699</v>
      </c>
    </row>
    <row r="702" spans="1:17" x14ac:dyDescent="0.25">
      <c r="A702">
        <v>706</v>
      </c>
      <c r="B702" t="str">
        <f t="shared" si="52"/>
        <v>Website:</v>
      </c>
      <c r="C702" t="str">
        <f t="shared" si="53"/>
        <v>tagaviation.com</v>
      </c>
      <c r="Q702" t="s">
        <v>581</v>
      </c>
    </row>
    <row r="703" spans="1:17" x14ac:dyDescent="0.25">
      <c r="A703">
        <v>707</v>
      </c>
      <c r="B703" t="str">
        <f t="shared" si="52"/>
        <v/>
      </c>
      <c r="C703" t="str">
        <f t="shared" si="53"/>
        <v/>
      </c>
      <c r="Q703" t="s">
        <v>700</v>
      </c>
    </row>
    <row r="704" spans="1:17" x14ac:dyDescent="0.25">
      <c r="A704">
        <v>708</v>
      </c>
      <c r="Q704" t="s">
        <v>420</v>
      </c>
    </row>
    <row r="705" spans="1:17" x14ac:dyDescent="0.25">
      <c r="A705">
        <v>709</v>
      </c>
      <c r="Q705" t="s">
        <v>560</v>
      </c>
    </row>
    <row r="706" spans="1:17" x14ac:dyDescent="0.25">
      <c r="A706">
        <v>710</v>
      </c>
      <c r="Q706" t="s">
        <v>596</v>
      </c>
    </row>
    <row r="707" spans="1:17" x14ac:dyDescent="0.25">
      <c r="A707">
        <v>711</v>
      </c>
      <c r="Q707" t="s">
        <v>494</v>
      </c>
    </row>
    <row r="708" spans="1:17" x14ac:dyDescent="0.25">
      <c r="A708">
        <v>712</v>
      </c>
      <c r="Q708" t="s">
        <v>667</v>
      </c>
    </row>
    <row r="709" spans="1:17" x14ac:dyDescent="0.25">
      <c r="A709">
        <v>713</v>
      </c>
      <c r="Q709" t="s">
        <v>515</v>
      </c>
    </row>
    <row r="710" spans="1:17" x14ac:dyDescent="0.25">
      <c r="A710">
        <v>714</v>
      </c>
      <c r="Q710" t="s">
        <v>622</v>
      </c>
    </row>
    <row r="711" spans="1:17" x14ac:dyDescent="0.25">
      <c r="A711">
        <v>715</v>
      </c>
      <c r="Q711" t="s">
        <v>517</v>
      </c>
    </row>
    <row r="712" spans="1:17" x14ac:dyDescent="0.25">
      <c r="A712">
        <v>716</v>
      </c>
      <c r="Q712" t="s">
        <v>367</v>
      </c>
    </row>
    <row r="713" spans="1:17" x14ac:dyDescent="0.25">
      <c r="A713">
        <v>717</v>
      </c>
    </row>
    <row r="714" spans="1:17" x14ac:dyDescent="0.25">
      <c r="A714">
        <v>718</v>
      </c>
      <c r="B714" t="s">
        <v>197</v>
      </c>
      <c r="C714" t="str">
        <f>Q714</f>
        <v>TAG Aviation Macau</v>
      </c>
      <c r="Q714" t="s">
        <v>701</v>
      </c>
    </row>
    <row r="715" spans="1:17" x14ac:dyDescent="0.25">
      <c r="A715">
        <v>719</v>
      </c>
      <c r="B715" t="s">
        <v>705</v>
      </c>
      <c r="C715" t="str">
        <f>Q715</f>
        <v>Macau, China</v>
      </c>
      <c r="Q715" t="s">
        <v>702</v>
      </c>
    </row>
    <row r="716" spans="1:17" x14ac:dyDescent="0.25">
      <c r="A716">
        <v>720</v>
      </c>
      <c r="B716" t="str">
        <f>IFERROR(TRIM(LEFT(Q716,SEARCH(":",Q716))),"")</f>
        <v>AOG Number:</v>
      </c>
      <c r="C716" t="str">
        <f>IFERROR(TRIM(RIGHT(Q716,LEN(Q716)-SEARCH(":",Q716))),"")</f>
        <v>+852-3596-7107</v>
      </c>
      <c r="Q716" t="s">
        <v>697</v>
      </c>
    </row>
    <row r="717" spans="1:17" x14ac:dyDescent="0.25">
      <c r="A717">
        <v>721</v>
      </c>
      <c r="B717" t="str">
        <f t="shared" ref="B717:B720" si="54">IFERROR(TRIM(LEFT(Q717,SEARCH(":",Q717))),"")</f>
        <v>Main Number:</v>
      </c>
      <c r="C717" t="str">
        <f t="shared" ref="C717:C720" si="55">IFERROR(TRIM(RIGHT(Q717,LEN(Q717)-SEARCH(":",Q717))),"")</f>
        <v>+852-2286-0375</v>
      </c>
      <c r="Q717" t="s">
        <v>698</v>
      </c>
    </row>
    <row r="718" spans="1:17" x14ac:dyDescent="0.25">
      <c r="A718">
        <v>722</v>
      </c>
      <c r="B718" t="str">
        <f t="shared" si="54"/>
        <v>Email:</v>
      </c>
      <c r="C718" t="str">
        <f t="shared" si="55"/>
        <v>TAEPlanning@tagaviation.asia</v>
      </c>
      <c r="Q718" t="s">
        <v>699</v>
      </c>
    </row>
    <row r="719" spans="1:17" x14ac:dyDescent="0.25">
      <c r="A719">
        <v>723</v>
      </c>
      <c r="B719" t="str">
        <f t="shared" si="54"/>
        <v>Website:</v>
      </c>
      <c r="C719" t="str">
        <f t="shared" si="55"/>
        <v>tagaviation.com</v>
      </c>
      <c r="Q719" t="s">
        <v>581</v>
      </c>
    </row>
    <row r="720" spans="1:17" x14ac:dyDescent="0.25">
      <c r="A720">
        <v>724</v>
      </c>
      <c r="B720" t="str">
        <f t="shared" si="54"/>
        <v/>
      </c>
      <c r="C720" t="str">
        <f t="shared" si="55"/>
        <v/>
      </c>
      <c r="Q720" t="s">
        <v>703</v>
      </c>
    </row>
    <row r="721" spans="1:17" x14ac:dyDescent="0.25">
      <c r="A721">
        <v>725</v>
      </c>
      <c r="Q721" t="s">
        <v>420</v>
      </c>
    </row>
    <row r="722" spans="1:17" x14ac:dyDescent="0.25">
      <c r="A722">
        <v>726</v>
      </c>
      <c r="Q722" t="s">
        <v>560</v>
      </c>
    </row>
    <row r="723" spans="1:17" x14ac:dyDescent="0.25">
      <c r="A723">
        <v>727</v>
      </c>
      <c r="Q723" t="s">
        <v>596</v>
      </c>
    </row>
    <row r="724" spans="1:17" x14ac:dyDescent="0.25">
      <c r="A724">
        <v>728</v>
      </c>
      <c r="Q724" t="s">
        <v>494</v>
      </c>
    </row>
    <row r="725" spans="1:17" x14ac:dyDescent="0.25">
      <c r="A725">
        <v>729</v>
      </c>
      <c r="Q725" t="s">
        <v>704</v>
      </c>
    </row>
    <row r="726" spans="1:17" x14ac:dyDescent="0.25">
      <c r="A726">
        <v>730</v>
      </c>
      <c r="Q726" t="s">
        <v>464</v>
      </c>
    </row>
    <row r="727" spans="1:17" x14ac:dyDescent="0.25">
      <c r="A727">
        <v>731</v>
      </c>
      <c r="Q727" t="s">
        <v>526</v>
      </c>
    </row>
    <row r="728" spans="1:17" x14ac:dyDescent="0.25">
      <c r="A728">
        <v>732</v>
      </c>
      <c r="Q728" t="s">
        <v>466</v>
      </c>
    </row>
    <row r="729" spans="1:17" x14ac:dyDescent="0.25">
      <c r="A729">
        <v>733</v>
      </c>
      <c r="Q729" t="s">
        <v>367</v>
      </c>
    </row>
    <row r="730" spans="1:17" x14ac:dyDescent="0.25">
      <c r="A730">
        <v>734</v>
      </c>
    </row>
    <row r="731" spans="1:17" x14ac:dyDescent="0.25">
      <c r="A731">
        <v>735</v>
      </c>
      <c r="Q731" t="s">
        <v>695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575-2E3B-4635-A7D8-ECF2E6FC135F}">
  <dimension ref="B1:M459"/>
  <sheetViews>
    <sheetView topLeftCell="A433" workbookViewId="0">
      <selection activeCell="B290" sqref="B290:C296"/>
    </sheetView>
  </sheetViews>
  <sheetFormatPr defaultRowHeight="15" x14ac:dyDescent="0.25"/>
  <cols>
    <col min="13" max="13" width="9.140625" style="2"/>
  </cols>
  <sheetData>
    <row r="1" spans="13:13" x14ac:dyDescent="0.25">
      <c r="M1" s="2" t="s">
        <v>719</v>
      </c>
    </row>
    <row r="2" spans="13:13" x14ac:dyDescent="0.25">
      <c r="M2" s="2" t="s">
        <v>321</v>
      </c>
    </row>
    <row r="3" spans="13:13" x14ac:dyDescent="0.25">
      <c r="M3" s="2" t="s">
        <v>720</v>
      </c>
    </row>
    <row r="4" spans="13:13" x14ac:dyDescent="0.25">
      <c r="M4" s="2" t="s">
        <v>719</v>
      </c>
    </row>
    <row r="5" spans="13:13" x14ac:dyDescent="0.25">
      <c r="M5" s="2" t="s">
        <v>321</v>
      </c>
    </row>
    <row r="6" spans="13:13" x14ac:dyDescent="0.25">
      <c r="M6" s="2" t="s">
        <v>720</v>
      </c>
    </row>
    <row r="7" spans="13:13" x14ac:dyDescent="0.25">
      <c r="M7" s="2" t="s">
        <v>721</v>
      </c>
    </row>
    <row r="8" spans="13:13" x14ac:dyDescent="0.25">
      <c r="M8" s="2" t="s">
        <v>722</v>
      </c>
    </row>
    <row r="9" spans="13:13" x14ac:dyDescent="0.25">
      <c r="M9" s="2" t="s">
        <v>723</v>
      </c>
    </row>
    <row r="10" spans="13:13" x14ac:dyDescent="0.25">
      <c r="M10" s="2" t="s">
        <v>724</v>
      </c>
    </row>
    <row r="11" spans="13:13" x14ac:dyDescent="0.25">
      <c r="M11" s="2" t="s">
        <v>725</v>
      </c>
    </row>
    <row r="12" spans="13:13" x14ac:dyDescent="0.25">
      <c r="M12" s="2" t="s">
        <v>726</v>
      </c>
    </row>
    <row r="13" spans="13:13" x14ac:dyDescent="0.25">
      <c r="M13" s="2" t="s">
        <v>727</v>
      </c>
    </row>
    <row r="14" spans="13:13" x14ac:dyDescent="0.25">
      <c r="M14" s="2" t="s">
        <v>728</v>
      </c>
    </row>
    <row r="15" spans="13:13" x14ac:dyDescent="0.25">
      <c r="M15" s="2" t="s">
        <v>729</v>
      </c>
    </row>
    <row r="16" spans="13:13" x14ac:dyDescent="0.25">
      <c r="M16" s="2" t="s">
        <v>730</v>
      </c>
    </row>
    <row r="17" spans="2:13" x14ac:dyDescent="0.25">
      <c r="M17" s="2" t="s">
        <v>731</v>
      </c>
    </row>
    <row r="18" spans="2:13" x14ac:dyDescent="0.25">
      <c r="M18" s="2" t="s">
        <v>732</v>
      </c>
    </row>
    <row r="19" spans="2:13" x14ac:dyDescent="0.25">
      <c r="M19" s="2" t="s">
        <v>733</v>
      </c>
    </row>
    <row r="20" spans="2:13" x14ac:dyDescent="0.25">
      <c r="M20" s="2" t="s">
        <v>734</v>
      </c>
    </row>
    <row r="21" spans="2:13" x14ac:dyDescent="0.25">
      <c r="M21" s="2" t="s">
        <v>735</v>
      </c>
    </row>
    <row r="22" spans="2:13" x14ac:dyDescent="0.25">
      <c r="M22" s="2" t="s">
        <v>736</v>
      </c>
    </row>
    <row r="23" spans="2:13" x14ac:dyDescent="0.25">
      <c r="M23" s="2" t="s">
        <v>737</v>
      </c>
    </row>
    <row r="24" spans="2:13" x14ac:dyDescent="0.25">
      <c r="B24" t="s">
        <v>197</v>
      </c>
      <c r="C24" t="str">
        <f>M24&amp;" "&amp;M25</f>
        <v>Dallas Service Centre</v>
      </c>
      <c r="M24" s="2" t="s">
        <v>738</v>
      </c>
    </row>
    <row r="25" spans="2:13" x14ac:dyDescent="0.25">
      <c r="M25" s="2" t="s">
        <v>739</v>
      </c>
    </row>
    <row r="26" spans="2:13" x14ac:dyDescent="0.25">
      <c r="B26" t="s">
        <v>310</v>
      </c>
      <c r="C26" s="2" t="str">
        <f>M26</f>
        <v>7336 Aviation Place</v>
      </c>
      <c r="M26" s="2" t="s">
        <v>740</v>
      </c>
    </row>
    <row r="27" spans="2:13" x14ac:dyDescent="0.25">
      <c r="B27" t="s">
        <v>311</v>
      </c>
      <c r="C27" s="2" t="str">
        <f>M27</f>
        <v>Dallas Love Field Airport</v>
      </c>
      <c r="M27" s="2" t="s">
        <v>741</v>
      </c>
    </row>
    <row r="28" spans="2:13" x14ac:dyDescent="0.25">
      <c r="B28" t="s">
        <v>895</v>
      </c>
      <c r="C28" s="2" t="str">
        <f>M28</f>
        <v>Dallas, TX 75235</v>
      </c>
      <c r="M28" s="2" t="s">
        <v>742</v>
      </c>
    </row>
    <row r="29" spans="2:13" x14ac:dyDescent="0.25">
      <c r="B29" t="s">
        <v>896</v>
      </c>
      <c r="C29" s="2" t="str">
        <f>M29</f>
        <v>+1-469-791-4000</v>
      </c>
      <c r="M29" s="2" t="s">
        <v>897</v>
      </c>
    </row>
    <row r="30" spans="2:13" x14ac:dyDescent="0.25">
      <c r="B30" t="s">
        <v>316</v>
      </c>
      <c r="C30" s="2" t="str">
        <f>M30</f>
        <v>United States</v>
      </c>
      <c r="M30" s="2" t="s">
        <v>743</v>
      </c>
    </row>
    <row r="31" spans="2:13" x14ac:dyDescent="0.25">
      <c r="M31" s="2" t="s">
        <v>744</v>
      </c>
    </row>
    <row r="32" spans="2:13" x14ac:dyDescent="0.25">
      <c r="M32" s="2" t="s">
        <v>745</v>
      </c>
    </row>
    <row r="33" spans="13:13" x14ac:dyDescent="0.25">
      <c r="M33" s="2" t="s">
        <v>746</v>
      </c>
    </row>
    <row r="34" spans="13:13" x14ac:dyDescent="0.25">
      <c r="M34" s="2" t="s">
        <v>418</v>
      </c>
    </row>
    <row r="35" spans="13:13" x14ac:dyDescent="0.25">
      <c r="M35" s="2" t="s">
        <v>419</v>
      </c>
    </row>
    <row r="36" spans="13:13" x14ac:dyDescent="0.25">
      <c r="M36" s="2" t="s">
        <v>420</v>
      </c>
    </row>
    <row r="37" spans="13:13" x14ac:dyDescent="0.25">
      <c r="M37" s="2" t="s">
        <v>559</v>
      </c>
    </row>
    <row r="38" spans="13:13" x14ac:dyDescent="0.25">
      <c r="M38" s="2" t="s">
        <v>560</v>
      </c>
    </row>
    <row r="39" spans="13:13" x14ac:dyDescent="0.25">
      <c r="M39" s="2" t="s">
        <v>117</v>
      </c>
    </row>
    <row r="40" spans="13:13" x14ac:dyDescent="0.25">
      <c r="M40" s="2" t="s">
        <v>596</v>
      </c>
    </row>
    <row r="41" spans="13:13" x14ac:dyDescent="0.25">
      <c r="M41" s="2" t="s">
        <v>747</v>
      </c>
    </row>
    <row r="42" spans="13:13" x14ac:dyDescent="0.25">
      <c r="M42" s="2" t="s">
        <v>748</v>
      </c>
    </row>
    <row r="43" spans="13:13" x14ac:dyDescent="0.25">
      <c r="M43" s="2" t="s">
        <v>749</v>
      </c>
    </row>
    <row r="44" spans="13:13" x14ac:dyDescent="0.25">
      <c r="M44" s="2" t="s">
        <v>750</v>
      </c>
    </row>
    <row r="45" spans="13:13" x14ac:dyDescent="0.25">
      <c r="M45" s="2" t="s">
        <v>751</v>
      </c>
    </row>
    <row r="46" spans="13:13" x14ac:dyDescent="0.25">
      <c r="M46" s="2" t="s">
        <v>752</v>
      </c>
    </row>
    <row r="47" spans="13:13" x14ac:dyDescent="0.25">
      <c r="M47" s="2" t="s">
        <v>753</v>
      </c>
    </row>
    <row r="48" spans="13:13" x14ac:dyDescent="0.25">
      <c r="M48" s="2" t="s">
        <v>754</v>
      </c>
    </row>
    <row r="49" spans="2:13" x14ac:dyDescent="0.25">
      <c r="M49" s="2" t="s">
        <v>755</v>
      </c>
    </row>
    <row r="50" spans="2:13" x14ac:dyDescent="0.25">
      <c r="B50" t="s">
        <v>197</v>
      </c>
      <c r="C50" t="str">
        <f>M50&amp;" "&amp;M51</f>
        <v>Fort Lauderdale Service Centre</v>
      </c>
      <c r="M50" s="2" t="s">
        <v>756</v>
      </c>
    </row>
    <row r="51" spans="2:13" x14ac:dyDescent="0.25">
      <c r="M51" s="2" t="s">
        <v>739</v>
      </c>
    </row>
    <row r="52" spans="2:13" x14ac:dyDescent="0.25">
      <c r="B52" t="s">
        <v>310</v>
      </c>
      <c r="C52" s="2" t="str">
        <f>M52</f>
        <v>4100 Southwest 11th Terrace</v>
      </c>
      <c r="M52" s="2" t="s">
        <v>757</v>
      </c>
    </row>
    <row r="53" spans="2:13" x14ac:dyDescent="0.25">
      <c r="B53" t="s">
        <v>311</v>
      </c>
      <c r="C53" s="2" t="str">
        <f>M53</f>
        <v>Fort Lauderdale International Airport</v>
      </c>
      <c r="M53" s="2" t="s">
        <v>758</v>
      </c>
    </row>
    <row r="54" spans="2:13" x14ac:dyDescent="0.25">
      <c r="B54" t="s">
        <v>895</v>
      </c>
      <c r="C54" s="2" t="str">
        <f>M54</f>
        <v>Fort Lauderdale, FL 33315</v>
      </c>
      <c r="M54" s="2" t="s">
        <v>759</v>
      </c>
    </row>
    <row r="55" spans="2:13" x14ac:dyDescent="0.25">
      <c r="B55" t="s">
        <v>896</v>
      </c>
      <c r="C55" s="2" t="str">
        <f>M55</f>
        <v>+1-954-622-1200</v>
      </c>
      <c r="M55" s="2" t="s">
        <v>898</v>
      </c>
    </row>
    <row r="56" spans="2:13" x14ac:dyDescent="0.25">
      <c r="B56" t="s">
        <v>316</v>
      </c>
      <c r="C56" s="2" t="str">
        <f>M56</f>
        <v>United States</v>
      </c>
      <c r="M56" s="2" t="s">
        <v>743</v>
      </c>
    </row>
    <row r="57" spans="2:13" x14ac:dyDescent="0.25">
      <c r="M57" s="2" t="s">
        <v>760</v>
      </c>
    </row>
    <row r="58" spans="2:13" x14ac:dyDescent="0.25">
      <c r="M58" s="2" t="s">
        <v>433</v>
      </c>
    </row>
    <row r="59" spans="2:13" x14ac:dyDescent="0.25">
      <c r="M59" s="2" t="s">
        <v>745</v>
      </c>
    </row>
    <row r="60" spans="2:13" x14ac:dyDescent="0.25">
      <c r="M60" s="2" t="s">
        <v>415</v>
      </c>
    </row>
    <row r="61" spans="2:13" x14ac:dyDescent="0.25">
      <c r="M61" s="2" t="s">
        <v>761</v>
      </c>
    </row>
    <row r="62" spans="2:13" x14ac:dyDescent="0.25">
      <c r="M62" s="2" t="s">
        <v>746</v>
      </c>
    </row>
    <row r="63" spans="2:13" x14ac:dyDescent="0.25">
      <c r="M63" s="2" t="s">
        <v>418</v>
      </c>
    </row>
    <row r="64" spans="2:13" x14ac:dyDescent="0.25">
      <c r="M64" s="2" t="s">
        <v>762</v>
      </c>
    </row>
    <row r="65" spans="13:13" x14ac:dyDescent="0.25">
      <c r="M65" s="2" t="s">
        <v>419</v>
      </c>
    </row>
    <row r="66" spans="13:13" x14ac:dyDescent="0.25">
      <c r="M66" s="2" t="s">
        <v>420</v>
      </c>
    </row>
    <row r="67" spans="13:13" x14ac:dyDescent="0.25">
      <c r="M67" s="2" t="s">
        <v>559</v>
      </c>
    </row>
    <row r="68" spans="13:13" x14ac:dyDescent="0.25">
      <c r="M68" s="2" t="s">
        <v>560</v>
      </c>
    </row>
    <row r="69" spans="13:13" x14ac:dyDescent="0.25">
      <c r="M69" s="2" t="s">
        <v>117</v>
      </c>
    </row>
    <row r="70" spans="13:13" x14ac:dyDescent="0.25">
      <c r="M70" s="2" t="s">
        <v>596</v>
      </c>
    </row>
    <row r="71" spans="13:13" x14ac:dyDescent="0.25">
      <c r="M71" s="2" t="s">
        <v>747</v>
      </c>
    </row>
    <row r="72" spans="13:13" x14ac:dyDescent="0.25">
      <c r="M72" s="2" t="s">
        <v>748</v>
      </c>
    </row>
    <row r="73" spans="13:13" x14ac:dyDescent="0.25">
      <c r="M73" s="2" t="s">
        <v>749</v>
      </c>
    </row>
    <row r="74" spans="13:13" x14ac:dyDescent="0.25">
      <c r="M74" s="2" t="s">
        <v>750</v>
      </c>
    </row>
    <row r="75" spans="13:13" x14ac:dyDescent="0.25">
      <c r="M75" s="2" t="s">
        <v>763</v>
      </c>
    </row>
    <row r="76" spans="13:13" x14ac:dyDescent="0.25">
      <c r="M76" s="2" t="s">
        <v>764</v>
      </c>
    </row>
    <row r="77" spans="13:13" x14ac:dyDescent="0.25">
      <c r="M77" s="2" t="s">
        <v>751</v>
      </c>
    </row>
    <row r="78" spans="13:13" x14ac:dyDescent="0.25">
      <c r="M78" s="2" t="s">
        <v>752</v>
      </c>
    </row>
    <row r="79" spans="13:13" x14ac:dyDescent="0.25">
      <c r="M79" s="2" t="s">
        <v>765</v>
      </c>
    </row>
    <row r="80" spans="13:13" x14ac:dyDescent="0.25">
      <c r="M80" s="2" t="s">
        <v>754</v>
      </c>
    </row>
    <row r="81" spans="2:13" x14ac:dyDescent="0.25">
      <c r="M81" s="2" t="s">
        <v>755</v>
      </c>
    </row>
    <row r="82" spans="2:13" x14ac:dyDescent="0.25">
      <c r="B82" t="s">
        <v>197</v>
      </c>
      <c r="C82" t="str">
        <f>M82&amp;" "&amp;M83</f>
        <v>Hartford Service Centre</v>
      </c>
      <c r="M82" s="2" t="s">
        <v>721</v>
      </c>
    </row>
    <row r="83" spans="2:13" x14ac:dyDescent="0.25">
      <c r="M83" s="2" t="s">
        <v>739</v>
      </c>
    </row>
    <row r="84" spans="2:13" x14ac:dyDescent="0.25">
      <c r="B84" t="s">
        <v>310</v>
      </c>
      <c r="C84" s="2" t="str">
        <f>M84</f>
        <v>Bldg. 85-173</v>
      </c>
      <c r="M84" s="2" t="s">
        <v>766</v>
      </c>
    </row>
    <row r="85" spans="2:13" x14ac:dyDescent="0.25">
      <c r="B85" t="s">
        <v>311</v>
      </c>
      <c r="C85" s="2" t="str">
        <f>M85</f>
        <v>Bradley International Airport</v>
      </c>
      <c r="M85" s="2" t="s">
        <v>767</v>
      </c>
    </row>
    <row r="86" spans="2:13" x14ac:dyDescent="0.25">
      <c r="B86" t="s">
        <v>895</v>
      </c>
      <c r="C86" s="2" t="str">
        <f>M86</f>
        <v>Windsor Locks, CT 06096</v>
      </c>
      <c r="M86" s="2" t="s">
        <v>768</v>
      </c>
    </row>
    <row r="87" spans="2:13" x14ac:dyDescent="0.25">
      <c r="B87" t="s">
        <v>896</v>
      </c>
      <c r="C87" s="2" t="str">
        <f>M87</f>
        <v>+1-860-627-9491</v>
      </c>
      <c r="M87" s="2" t="s">
        <v>899</v>
      </c>
    </row>
    <row r="88" spans="2:13" x14ac:dyDescent="0.25">
      <c r="B88" t="s">
        <v>316</v>
      </c>
      <c r="C88" s="2" t="str">
        <f>M88</f>
        <v>United States</v>
      </c>
      <c r="M88" s="2" t="s">
        <v>743</v>
      </c>
    </row>
    <row r="89" spans="2:13" x14ac:dyDescent="0.25">
      <c r="M89" s="2" t="s">
        <v>760</v>
      </c>
    </row>
    <row r="90" spans="2:13" x14ac:dyDescent="0.25">
      <c r="M90" s="2" t="s">
        <v>745</v>
      </c>
    </row>
    <row r="91" spans="2:13" x14ac:dyDescent="0.25">
      <c r="M91" s="2" t="s">
        <v>415</v>
      </c>
    </row>
    <row r="92" spans="2:13" x14ac:dyDescent="0.25">
      <c r="M92" s="2" t="s">
        <v>761</v>
      </c>
    </row>
    <row r="93" spans="2:13" x14ac:dyDescent="0.25">
      <c r="M93" s="2" t="s">
        <v>746</v>
      </c>
    </row>
    <row r="94" spans="2:13" x14ac:dyDescent="0.25">
      <c r="M94" s="2" t="s">
        <v>418</v>
      </c>
    </row>
    <row r="95" spans="2:13" x14ac:dyDescent="0.25">
      <c r="M95" s="2" t="s">
        <v>419</v>
      </c>
    </row>
    <row r="96" spans="2:13" x14ac:dyDescent="0.25">
      <c r="M96" s="2" t="s">
        <v>420</v>
      </c>
    </row>
    <row r="97" spans="2:13" x14ac:dyDescent="0.25">
      <c r="M97" s="2" t="s">
        <v>559</v>
      </c>
    </row>
    <row r="98" spans="2:13" x14ac:dyDescent="0.25">
      <c r="M98" s="2" t="s">
        <v>560</v>
      </c>
    </row>
    <row r="99" spans="2:13" x14ac:dyDescent="0.25">
      <c r="M99" s="2" t="s">
        <v>117</v>
      </c>
    </row>
    <row r="100" spans="2:13" x14ac:dyDescent="0.25">
      <c r="M100" s="2" t="s">
        <v>596</v>
      </c>
    </row>
    <row r="101" spans="2:13" x14ac:dyDescent="0.25">
      <c r="M101" s="2" t="s">
        <v>747</v>
      </c>
    </row>
    <row r="102" spans="2:13" x14ac:dyDescent="0.25">
      <c r="M102" s="2" t="s">
        <v>748</v>
      </c>
    </row>
    <row r="103" spans="2:13" x14ac:dyDescent="0.25">
      <c r="M103" s="2" t="s">
        <v>749</v>
      </c>
    </row>
    <row r="104" spans="2:13" x14ac:dyDescent="0.25">
      <c r="M104" s="2" t="s">
        <v>750</v>
      </c>
    </row>
    <row r="105" spans="2:13" x14ac:dyDescent="0.25">
      <c r="M105" s="2" t="s">
        <v>751</v>
      </c>
    </row>
    <row r="106" spans="2:13" x14ac:dyDescent="0.25">
      <c r="M106" s="2" t="s">
        <v>752</v>
      </c>
    </row>
    <row r="107" spans="2:13" x14ac:dyDescent="0.25">
      <c r="M107" s="2" t="s">
        <v>765</v>
      </c>
    </row>
    <row r="108" spans="2:13" x14ac:dyDescent="0.25">
      <c r="M108" s="2" t="s">
        <v>754</v>
      </c>
    </row>
    <row r="109" spans="2:13" x14ac:dyDescent="0.25">
      <c r="M109" s="2" t="s">
        <v>755</v>
      </c>
    </row>
    <row r="110" spans="2:13" x14ac:dyDescent="0.25">
      <c r="M110" s="2" t="s">
        <v>769</v>
      </c>
    </row>
    <row r="111" spans="2:13" x14ac:dyDescent="0.25">
      <c r="M111" s="2" t="s">
        <v>770</v>
      </c>
    </row>
    <row r="112" spans="2:13" x14ac:dyDescent="0.25">
      <c r="B112" t="s">
        <v>197</v>
      </c>
      <c r="C112" t="str">
        <f>M112&amp;" "&amp;M113</f>
        <v>Tucson Service Centre</v>
      </c>
      <c r="M112" s="2" t="s">
        <v>720</v>
      </c>
    </row>
    <row r="113" spans="2:13" x14ac:dyDescent="0.25">
      <c r="M113" s="2" t="s">
        <v>739</v>
      </c>
    </row>
    <row r="114" spans="2:13" x14ac:dyDescent="0.25">
      <c r="B114" t="s">
        <v>310</v>
      </c>
      <c r="C114" s="2" t="str">
        <f>M114</f>
        <v>1255 East Aero Park Blvd.</v>
      </c>
      <c r="M114" s="2" t="s">
        <v>771</v>
      </c>
    </row>
    <row r="115" spans="2:13" x14ac:dyDescent="0.25">
      <c r="B115" t="s">
        <v>311</v>
      </c>
      <c r="C115" s="2" t="str">
        <f>M115</f>
        <v>Tucson, AZ 85756</v>
      </c>
      <c r="M115" s="2" t="s">
        <v>772</v>
      </c>
    </row>
    <row r="116" spans="2:13" x14ac:dyDescent="0.25">
      <c r="B116" t="s">
        <v>895</v>
      </c>
      <c r="C116" s="2" t="str">
        <f>M116</f>
        <v>+1-520-746-5100</v>
      </c>
      <c r="M116" s="2" t="s">
        <v>900</v>
      </c>
    </row>
    <row r="117" spans="2:13" x14ac:dyDescent="0.25">
      <c r="B117" t="s">
        <v>896</v>
      </c>
      <c r="C117" s="2" t="str">
        <f>M117</f>
        <v>United States</v>
      </c>
      <c r="M117" s="2" t="s">
        <v>743</v>
      </c>
    </row>
    <row r="118" spans="2:13" x14ac:dyDescent="0.25">
      <c r="B118" t="s">
        <v>316</v>
      </c>
      <c r="C118" s="2" t="str">
        <f>M118</f>
        <v>Airframe Heavy Australia</v>
      </c>
      <c r="M118" s="2" t="s">
        <v>773</v>
      </c>
    </row>
    <row r="119" spans="2:13" x14ac:dyDescent="0.25">
      <c r="M119" s="2" t="s">
        <v>415</v>
      </c>
    </row>
    <row r="120" spans="2:13" x14ac:dyDescent="0.25">
      <c r="M120" s="2" t="s">
        <v>746</v>
      </c>
    </row>
    <row r="121" spans="2:13" x14ac:dyDescent="0.25">
      <c r="M121" s="2" t="s">
        <v>418</v>
      </c>
    </row>
    <row r="122" spans="2:13" x14ac:dyDescent="0.25">
      <c r="M122" s="2" t="s">
        <v>434</v>
      </c>
    </row>
    <row r="123" spans="2:13" x14ac:dyDescent="0.25">
      <c r="M123" s="2" t="s">
        <v>419</v>
      </c>
    </row>
    <row r="124" spans="2:13" x14ac:dyDescent="0.25">
      <c r="M124" s="2" t="s">
        <v>420</v>
      </c>
    </row>
    <row r="125" spans="2:13" x14ac:dyDescent="0.25">
      <c r="M125" s="2" t="s">
        <v>559</v>
      </c>
    </row>
    <row r="126" spans="2:13" x14ac:dyDescent="0.25">
      <c r="M126" s="2" t="s">
        <v>93</v>
      </c>
    </row>
    <row r="127" spans="2:13" x14ac:dyDescent="0.25">
      <c r="M127" s="2" t="s">
        <v>560</v>
      </c>
    </row>
    <row r="128" spans="2:13" x14ac:dyDescent="0.25">
      <c r="M128" s="2" t="s">
        <v>117</v>
      </c>
    </row>
    <row r="129" spans="13:13" x14ac:dyDescent="0.25">
      <c r="M129" s="2" t="s">
        <v>596</v>
      </c>
    </row>
    <row r="130" spans="13:13" x14ac:dyDescent="0.25">
      <c r="M130" s="2" t="s">
        <v>774</v>
      </c>
    </row>
    <row r="131" spans="13:13" x14ac:dyDescent="0.25">
      <c r="M131" s="2" t="s">
        <v>747</v>
      </c>
    </row>
    <row r="132" spans="13:13" x14ac:dyDescent="0.25">
      <c r="M132" s="2" t="s">
        <v>748</v>
      </c>
    </row>
    <row r="133" spans="13:13" x14ac:dyDescent="0.25">
      <c r="M133" s="2" t="s">
        <v>749</v>
      </c>
    </row>
    <row r="134" spans="13:13" x14ac:dyDescent="0.25">
      <c r="M134" s="2" t="s">
        <v>750</v>
      </c>
    </row>
    <row r="135" spans="13:13" x14ac:dyDescent="0.25">
      <c r="M135" s="2" t="s">
        <v>751</v>
      </c>
    </row>
    <row r="136" spans="13:13" x14ac:dyDescent="0.25">
      <c r="M136" s="2" t="s">
        <v>752</v>
      </c>
    </row>
    <row r="137" spans="13:13" x14ac:dyDescent="0.25">
      <c r="M137" s="2" t="s">
        <v>765</v>
      </c>
    </row>
    <row r="138" spans="13:13" x14ac:dyDescent="0.25">
      <c r="M138" s="2" t="s">
        <v>775</v>
      </c>
    </row>
    <row r="139" spans="13:13" x14ac:dyDescent="0.25">
      <c r="M139" s="2" t="s">
        <v>776</v>
      </c>
    </row>
    <row r="140" spans="13:13" x14ac:dyDescent="0.25">
      <c r="M140" s="2" t="s">
        <v>770</v>
      </c>
    </row>
    <row r="141" spans="13:13" x14ac:dyDescent="0.25">
      <c r="M141" s="2" t="s">
        <v>777</v>
      </c>
    </row>
    <row r="142" spans="13:13" x14ac:dyDescent="0.25">
      <c r="M142" s="2" t="s">
        <v>778</v>
      </c>
    </row>
    <row r="143" spans="13:13" x14ac:dyDescent="0.25">
      <c r="M143" s="2" t="s">
        <v>779</v>
      </c>
    </row>
    <row r="144" spans="13:13" x14ac:dyDescent="0.25">
      <c r="M144" s="2" t="s">
        <v>736</v>
      </c>
    </row>
    <row r="145" spans="2:13" x14ac:dyDescent="0.25">
      <c r="M145" s="2" t="s">
        <v>737</v>
      </c>
    </row>
    <row r="147" spans="2:13" x14ac:dyDescent="0.25">
      <c r="B147" t="s">
        <v>197</v>
      </c>
      <c r="C147" t="str">
        <f>M147&amp;" "&amp;M148</f>
        <v>Wichita Service Centre</v>
      </c>
      <c r="M147" s="2" t="s">
        <v>723</v>
      </c>
    </row>
    <row r="148" spans="2:13" x14ac:dyDescent="0.25">
      <c r="M148" s="2" t="s">
        <v>739</v>
      </c>
    </row>
    <row r="149" spans="2:13" x14ac:dyDescent="0.25">
      <c r="B149" t="s">
        <v>310</v>
      </c>
      <c r="C149" s="2" t="str">
        <f>M149</f>
        <v>1 Learjet Way</v>
      </c>
      <c r="M149" s="2" t="s">
        <v>780</v>
      </c>
    </row>
    <row r="150" spans="2:13" x14ac:dyDescent="0.25">
      <c r="B150" t="s">
        <v>895</v>
      </c>
      <c r="C150" s="2" t="str">
        <f>M150</f>
        <v>Wichita, KS 67209</v>
      </c>
      <c r="M150" s="2" t="s">
        <v>781</v>
      </c>
    </row>
    <row r="151" spans="2:13" x14ac:dyDescent="0.25">
      <c r="B151" t="s">
        <v>896</v>
      </c>
      <c r="C151" s="2" t="str">
        <f>M151</f>
        <v>+1-316-946-2287 United States</v>
      </c>
      <c r="M151" s="2" t="s">
        <v>782</v>
      </c>
    </row>
    <row r="152" spans="2:13" x14ac:dyDescent="0.25">
      <c r="C152" s="2"/>
      <c r="M152" s="2" t="s">
        <v>760</v>
      </c>
    </row>
    <row r="153" spans="2:13" x14ac:dyDescent="0.25">
      <c r="C153" s="2"/>
      <c r="M153" s="2" t="s">
        <v>433</v>
      </c>
    </row>
    <row r="154" spans="2:13" x14ac:dyDescent="0.25">
      <c r="M154" s="2" t="s">
        <v>745</v>
      </c>
    </row>
    <row r="155" spans="2:13" x14ac:dyDescent="0.25">
      <c r="M155" s="2" t="s">
        <v>415</v>
      </c>
    </row>
    <row r="156" spans="2:13" x14ac:dyDescent="0.25">
      <c r="M156" s="2" t="s">
        <v>761</v>
      </c>
    </row>
    <row r="157" spans="2:13" x14ac:dyDescent="0.25">
      <c r="M157" s="2" t="s">
        <v>746</v>
      </c>
    </row>
    <row r="158" spans="2:13" x14ac:dyDescent="0.25">
      <c r="M158" s="2" t="s">
        <v>418</v>
      </c>
    </row>
    <row r="159" spans="2:13" x14ac:dyDescent="0.25">
      <c r="M159" s="2" t="s">
        <v>419</v>
      </c>
    </row>
    <row r="160" spans="2:13" x14ac:dyDescent="0.25">
      <c r="M160" s="2" t="s">
        <v>420</v>
      </c>
    </row>
    <row r="161" spans="13:13" x14ac:dyDescent="0.25">
      <c r="M161" s="2" t="s">
        <v>560</v>
      </c>
    </row>
    <row r="162" spans="13:13" x14ac:dyDescent="0.25">
      <c r="M162" s="2" t="s">
        <v>117</v>
      </c>
    </row>
    <row r="163" spans="13:13" x14ac:dyDescent="0.25">
      <c r="M163" s="2" t="s">
        <v>596</v>
      </c>
    </row>
    <row r="164" spans="13:13" x14ac:dyDescent="0.25">
      <c r="M164" s="2" t="s">
        <v>421</v>
      </c>
    </row>
    <row r="165" spans="13:13" x14ac:dyDescent="0.25">
      <c r="M165" s="2" t="s">
        <v>747</v>
      </c>
    </row>
    <row r="166" spans="13:13" x14ac:dyDescent="0.25">
      <c r="M166" s="2" t="s">
        <v>748</v>
      </c>
    </row>
    <row r="167" spans="13:13" x14ac:dyDescent="0.25">
      <c r="M167" s="2" t="s">
        <v>749</v>
      </c>
    </row>
    <row r="168" spans="13:13" x14ac:dyDescent="0.25">
      <c r="M168" s="2" t="s">
        <v>750</v>
      </c>
    </row>
    <row r="169" spans="13:13" x14ac:dyDescent="0.25">
      <c r="M169" s="2" t="s">
        <v>751</v>
      </c>
    </row>
    <row r="170" spans="13:13" x14ac:dyDescent="0.25">
      <c r="M170" s="2" t="s">
        <v>752</v>
      </c>
    </row>
    <row r="171" spans="13:13" x14ac:dyDescent="0.25">
      <c r="M171" s="2" t="s">
        <v>901</v>
      </c>
    </row>
    <row r="172" spans="13:13" x14ac:dyDescent="0.25">
      <c r="M172" s="2" t="s">
        <v>765</v>
      </c>
    </row>
    <row r="173" spans="13:13" x14ac:dyDescent="0.25">
      <c r="M173" s="2" t="s">
        <v>775</v>
      </c>
    </row>
    <row r="174" spans="13:13" x14ac:dyDescent="0.25">
      <c r="M174" s="2" t="s">
        <v>902</v>
      </c>
    </row>
    <row r="175" spans="13:13" x14ac:dyDescent="0.25">
      <c r="M175" s="2" t="s">
        <v>776</v>
      </c>
    </row>
    <row r="176" spans="13:13" x14ac:dyDescent="0.25">
      <c r="M176" s="2" t="s">
        <v>769</v>
      </c>
    </row>
    <row r="177" spans="2:13" x14ac:dyDescent="0.25">
      <c r="M177" s="2" t="s">
        <v>770</v>
      </c>
    </row>
    <row r="178" spans="2:13" x14ac:dyDescent="0.25">
      <c r="M178" s="2" t="s">
        <v>783</v>
      </c>
    </row>
    <row r="179" spans="2:13" x14ac:dyDescent="0.25">
      <c r="M179" s="2" t="s">
        <v>784</v>
      </c>
    </row>
    <row r="180" spans="2:13" x14ac:dyDescent="0.25">
      <c r="B180" t="s">
        <v>197</v>
      </c>
      <c r="C180" t="str">
        <f>M180&amp;" "&amp;M181</f>
        <v>Biggin Hill Service Centre</v>
      </c>
      <c r="M180" s="2" t="s">
        <v>724</v>
      </c>
    </row>
    <row r="181" spans="2:13" x14ac:dyDescent="0.25">
      <c r="M181" s="2" t="s">
        <v>739</v>
      </c>
    </row>
    <row r="182" spans="2:13" x14ac:dyDescent="0.25">
      <c r="B182" t="s">
        <v>310</v>
      </c>
      <c r="C182" s="2" t="str">
        <f>M182</f>
        <v>Bldg. 510 Churchill Way</v>
      </c>
      <c r="M182" s="2" t="s">
        <v>785</v>
      </c>
    </row>
    <row r="183" spans="2:13" x14ac:dyDescent="0.25">
      <c r="B183" t="s">
        <v>311</v>
      </c>
      <c r="C183" s="2" t="str">
        <f>M183</f>
        <v>London Biggin Hill Airport</v>
      </c>
      <c r="M183" s="2" t="s">
        <v>786</v>
      </c>
    </row>
    <row r="184" spans="2:13" x14ac:dyDescent="0.25">
      <c r="B184" t="s">
        <v>912</v>
      </c>
      <c r="C184" s="2" t="str">
        <f>M184</f>
        <v>Biggin Hill, UK</v>
      </c>
      <c r="M184" s="2" t="s">
        <v>787</v>
      </c>
    </row>
    <row r="185" spans="2:13" x14ac:dyDescent="0.25">
      <c r="B185" t="s">
        <v>913</v>
      </c>
      <c r="C185" s="2" t="str">
        <f>M185</f>
        <v>Kent TN16 3BN</v>
      </c>
      <c r="M185" s="2" t="s">
        <v>788</v>
      </c>
    </row>
    <row r="186" spans="2:13" x14ac:dyDescent="0.25">
      <c r="B186" t="s">
        <v>896</v>
      </c>
      <c r="C186" s="2" t="str">
        <f>M186</f>
        <v>+44-2083-531900</v>
      </c>
      <c r="M186" s="2" t="s">
        <v>903</v>
      </c>
    </row>
    <row r="187" spans="2:13" x14ac:dyDescent="0.25">
      <c r="M187" s="2" t="s">
        <v>102</v>
      </c>
    </row>
    <row r="188" spans="2:13" x14ac:dyDescent="0.25">
      <c r="M188" s="2" t="s">
        <v>789</v>
      </c>
    </row>
    <row r="189" spans="2:13" x14ac:dyDescent="0.25">
      <c r="M189" s="2" t="s">
        <v>790</v>
      </c>
    </row>
    <row r="190" spans="2:13" x14ac:dyDescent="0.25">
      <c r="M190" s="2" t="s">
        <v>415</v>
      </c>
    </row>
    <row r="191" spans="2:13" x14ac:dyDescent="0.25">
      <c r="M191" s="2" t="s">
        <v>746</v>
      </c>
    </row>
    <row r="192" spans="2:13" x14ac:dyDescent="0.25">
      <c r="M192" s="2" t="s">
        <v>418</v>
      </c>
    </row>
    <row r="193" spans="13:13" x14ac:dyDescent="0.25">
      <c r="M193" s="2" t="s">
        <v>419</v>
      </c>
    </row>
    <row r="194" spans="13:13" x14ac:dyDescent="0.25">
      <c r="M194" s="2" t="s">
        <v>420</v>
      </c>
    </row>
    <row r="195" spans="13:13" x14ac:dyDescent="0.25">
      <c r="M195" s="2" t="s">
        <v>93</v>
      </c>
    </row>
    <row r="196" spans="13:13" x14ac:dyDescent="0.25">
      <c r="M196" s="2" t="s">
        <v>645</v>
      </c>
    </row>
    <row r="197" spans="13:13" x14ac:dyDescent="0.25">
      <c r="M197" s="2" t="s">
        <v>482</v>
      </c>
    </row>
    <row r="198" spans="13:13" x14ac:dyDescent="0.25">
      <c r="M198" s="2" t="s">
        <v>421</v>
      </c>
    </row>
    <row r="199" spans="13:13" x14ac:dyDescent="0.25">
      <c r="M199" s="2" t="s">
        <v>791</v>
      </c>
    </row>
    <row r="200" spans="13:13" x14ac:dyDescent="0.25">
      <c r="M200" s="2" t="s">
        <v>546</v>
      </c>
    </row>
    <row r="201" spans="13:13" x14ac:dyDescent="0.25">
      <c r="M201" s="2" t="s">
        <v>904</v>
      </c>
    </row>
    <row r="202" spans="13:13" x14ac:dyDescent="0.25">
      <c r="M202" s="2" t="s">
        <v>584</v>
      </c>
    </row>
    <row r="203" spans="13:13" x14ac:dyDescent="0.25">
      <c r="M203" s="2" t="s">
        <v>792</v>
      </c>
    </row>
    <row r="204" spans="13:13" x14ac:dyDescent="0.25">
      <c r="M204" s="2" t="s">
        <v>793</v>
      </c>
    </row>
    <row r="205" spans="13:13" x14ac:dyDescent="0.25">
      <c r="M205" s="2" t="s">
        <v>794</v>
      </c>
    </row>
    <row r="206" spans="13:13" x14ac:dyDescent="0.25">
      <c r="M206" s="2" t="s">
        <v>749</v>
      </c>
    </row>
    <row r="207" spans="13:13" x14ac:dyDescent="0.25">
      <c r="M207" s="2" t="s">
        <v>747</v>
      </c>
    </row>
    <row r="208" spans="13:13" x14ac:dyDescent="0.25">
      <c r="M208" s="2" t="s">
        <v>748</v>
      </c>
    </row>
    <row r="209" spans="2:13" x14ac:dyDescent="0.25">
      <c r="M209" s="2" t="s">
        <v>750</v>
      </c>
    </row>
    <row r="210" spans="2:13" x14ac:dyDescent="0.25">
      <c r="M210" s="2" t="s">
        <v>751</v>
      </c>
    </row>
    <row r="211" spans="2:13" x14ac:dyDescent="0.25">
      <c r="M211" s="2" t="s">
        <v>905</v>
      </c>
    </row>
    <row r="212" spans="2:13" x14ac:dyDescent="0.25">
      <c r="M212" s="2" t="s">
        <v>752</v>
      </c>
    </row>
    <row r="213" spans="2:13" x14ac:dyDescent="0.25">
      <c r="M213" s="2" t="s">
        <v>905</v>
      </c>
    </row>
    <row r="214" spans="2:13" x14ac:dyDescent="0.25">
      <c r="M214" s="2" t="s">
        <v>765</v>
      </c>
    </row>
    <row r="215" spans="2:13" x14ac:dyDescent="0.25">
      <c r="M215" s="2" t="s">
        <v>905</v>
      </c>
    </row>
    <row r="216" spans="2:13" x14ac:dyDescent="0.25">
      <c r="M216" s="2" t="s">
        <v>775</v>
      </c>
    </row>
    <row r="217" spans="2:13" x14ac:dyDescent="0.25">
      <c r="M217" s="2" t="s">
        <v>905</v>
      </c>
    </row>
    <row r="218" spans="2:13" x14ac:dyDescent="0.25">
      <c r="M218" s="2" t="s">
        <v>776</v>
      </c>
    </row>
    <row r="219" spans="2:13" x14ac:dyDescent="0.25">
      <c r="M219" s="2" t="s">
        <v>770</v>
      </c>
    </row>
    <row r="220" spans="2:13" x14ac:dyDescent="0.25">
      <c r="B220" t="s">
        <v>197</v>
      </c>
      <c r="C220" t="str">
        <f>M220&amp;" "&amp;M221</f>
        <v>Berlin Service Centre</v>
      </c>
      <c r="M220" s="2" t="s">
        <v>725</v>
      </c>
    </row>
    <row r="221" spans="2:13" x14ac:dyDescent="0.25">
      <c r="M221" s="2" t="s">
        <v>739</v>
      </c>
    </row>
    <row r="222" spans="2:13" x14ac:dyDescent="0.25">
      <c r="B222" t="s">
        <v>310</v>
      </c>
      <c r="C222" s="2" t="str">
        <f>M222</f>
        <v>Walter-Rieseler-Strasse 1</v>
      </c>
      <c r="M222" s="2" t="s">
        <v>795</v>
      </c>
    </row>
    <row r="223" spans="2:13" x14ac:dyDescent="0.25">
      <c r="B223" t="s">
        <v>311</v>
      </c>
      <c r="C223" s="2" t="str">
        <f>M223</f>
        <v>Building G3710</v>
      </c>
      <c r="M223" s="2" t="s">
        <v>796</v>
      </c>
    </row>
    <row r="224" spans="2:13" x14ac:dyDescent="0.25">
      <c r="B224" t="s">
        <v>914</v>
      </c>
      <c r="C224" s="2" t="str">
        <f>M224</f>
        <v>12529 Schoenefeld</v>
      </c>
      <c r="M224" s="2" t="s">
        <v>797</v>
      </c>
    </row>
    <row r="225" spans="2:13" x14ac:dyDescent="0.25">
      <c r="B225" t="s">
        <v>912</v>
      </c>
      <c r="C225" s="2" t="str">
        <f>M225</f>
        <v>Berlin, Germany</v>
      </c>
      <c r="M225" s="2" t="s">
        <v>798</v>
      </c>
    </row>
    <row r="226" spans="2:13" x14ac:dyDescent="0.25">
      <c r="B226" t="s">
        <v>896</v>
      </c>
      <c r="C226" s="2" t="str">
        <f>M226</f>
        <v>+49-30-8875-4777</v>
      </c>
      <c r="M226" s="2" t="s">
        <v>906</v>
      </c>
    </row>
    <row r="227" spans="2:13" x14ac:dyDescent="0.25">
      <c r="M227" s="2" t="s">
        <v>102</v>
      </c>
    </row>
    <row r="228" spans="2:13" x14ac:dyDescent="0.25">
      <c r="M228" s="2" t="s">
        <v>799</v>
      </c>
    </row>
    <row r="229" spans="2:13" x14ac:dyDescent="0.25">
      <c r="M229" s="2" t="s">
        <v>433</v>
      </c>
    </row>
    <row r="230" spans="2:13" x14ac:dyDescent="0.25">
      <c r="M230" s="2" t="s">
        <v>800</v>
      </c>
    </row>
    <row r="231" spans="2:13" x14ac:dyDescent="0.25">
      <c r="M231" s="2" t="s">
        <v>415</v>
      </c>
    </row>
    <row r="232" spans="2:13" x14ac:dyDescent="0.25">
      <c r="M232" s="2" t="s">
        <v>418</v>
      </c>
    </row>
    <row r="233" spans="2:13" x14ac:dyDescent="0.25">
      <c r="M233" s="2" t="s">
        <v>746</v>
      </c>
    </row>
    <row r="234" spans="2:13" x14ac:dyDescent="0.25">
      <c r="M234" s="2" t="s">
        <v>419</v>
      </c>
    </row>
    <row r="235" spans="2:13" x14ac:dyDescent="0.25">
      <c r="M235" s="2" t="s">
        <v>801</v>
      </c>
    </row>
    <row r="236" spans="2:13" x14ac:dyDescent="0.25">
      <c r="M236" s="2" t="s">
        <v>420</v>
      </c>
    </row>
    <row r="237" spans="2:13" x14ac:dyDescent="0.25">
      <c r="M237" s="2" t="s">
        <v>561</v>
      </c>
    </row>
    <row r="238" spans="2:13" x14ac:dyDescent="0.25">
      <c r="M238" s="2" t="s">
        <v>595</v>
      </c>
    </row>
    <row r="239" spans="2:13" x14ac:dyDescent="0.25">
      <c r="M239" s="2" t="s">
        <v>645</v>
      </c>
    </row>
    <row r="240" spans="2:13" x14ac:dyDescent="0.25">
      <c r="M240" s="2" t="s">
        <v>482</v>
      </c>
    </row>
    <row r="241" spans="2:13" x14ac:dyDescent="0.25">
      <c r="M241" s="2" t="s">
        <v>545</v>
      </c>
    </row>
    <row r="242" spans="2:13" x14ac:dyDescent="0.25">
      <c r="M242" s="2" t="s">
        <v>584</v>
      </c>
    </row>
    <row r="243" spans="2:13" x14ac:dyDescent="0.25">
      <c r="M243" s="2" t="s">
        <v>751</v>
      </c>
    </row>
    <row r="244" spans="2:13" x14ac:dyDescent="0.25">
      <c r="M244" s="2" t="s">
        <v>752</v>
      </c>
    </row>
    <row r="245" spans="2:13" x14ac:dyDescent="0.25">
      <c r="M245" s="2" t="s">
        <v>765</v>
      </c>
    </row>
    <row r="246" spans="2:13" x14ac:dyDescent="0.25">
      <c r="M246" s="2" t="s">
        <v>754</v>
      </c>
    </row>
    <row r="247" spans="2:13" x14ac:dyDescent="0.25">
      <c r="M247" s="2" t="s">
        <v>802</v>
      </c>
    </row>
    <row r="248" spans="2:13" x14ac:dyDescent="0.25">
      <c r="M248" s="2" t="s">
        <v>770</v>
      </c>
    </row>
    <row r="249" spans="2:13" x14ac:dyDescent="0.25">
      <c r="B249" t="s">
        <v>197</v>
      </c>
      <c r="C249" t="str">
        <f>M249&amp;" "&amp;M250</f>
        <v>Singapore Service Centre</v>
      </c>
      <c r="M249" s="2" t="s">
        <v>727</v>
      </c>
    </row>
    <row r="250" spans="2:13" x14ac:dyDescent="0.25">
      <c r="M250" s="2" t="s">
        <v>739</v>
      </c>
    </row>
    <row r="251" spans="2:13" x14ac:dyDescent="0.25">
      <c r="B251" t="s">
        <v>310</v>
      </c>
      <c r="C251" s="2" t="str">
        <f>M251</f>
        <v>10 Seletar Aerospace Heights</v>
      </c>
      <c r="M251" s="2" t="s">
        <v>803</v>
      </c>
    </row>
    <row r="252" spans="2:13" x14ac:dyDescent="0.25">
      <c r="B252" t="s">
        <v>311</v>
      </c>
      <c r="C252" s="2" t="str">
        <f>M252</f>
        <v>Seletar Aerospace Park</v>
      </c>
      <c r="M252" s="2" t="s">
        <v>804</v>
      </c>
    </row>
    <row r="253" spans="2:13" x14ac:dyDescent="0.25">
      <c r="B253" t="s">
        <v>915</v>
      </c>
      <c r="C253" s="2" t="str">
        <f>M253</f>
        <v>Singapore 797546</v>
      </c>
      <c r="M253" s="2" t="s">
        <v>805</v>
      </c>
    </row>
    <row r="254" spans="2:13" x14ac:dyDescent="0.25">
      <c r="B254" t="s">
        <v>896</v>
      </c>
      <c r="C254" s="2" t="str">
        <f>M254</f>
        <v>+65-9711-0291</v>
      </c>
      <c r="M254" s="2" t="s">
        <v>907</v>
      </c>
    </row>
    <row r="255" spans="2:13" x14ac:dyDescent="0.25">
      <c r="C255" s="2"/>
      <c r="M255" s="2" t="s">
        <v>806</v>
      </c>
    </row>
    <row r="256" spans="2:13" x14ac:dyDescent="0.25">
      <c r="M256" s="2" t="s">
        <v>744</v>
      </c>
    </row>
    <row r="257" spans="13:13" x14ac:dyDescent="0.25">
      <c r="M257" s="2" t="s">
        <v>745</v>
      </c>
    </row>
    <row r="258" spans="13:13" x14ac:dyDescent="0.25">
      <c r="M258" s="2" t="s">
        <v>415</v>
      </c>
    </row>
    <row r="259" spans="13:13" x14ac:dyDescent="0.25">
      <c r="M259" s="2" t="s">
        <v>746</v>
      </c>
    </row>
    <row r="260" spans="13:13" x14ac:dyDescent="0.25">
      <c r="M260" s="2" t="s">
        <v>418</v>
      </c>
    </row>
    <row r="261" spans="13:13" x14ac:dyDescent="0.25">
      <c r="M261" s="2" t="s">
        <v>434</v>
      </c>
    </row>
    <row r="262" spans="13:13" x14ac:dyDescent="0.25">
      <c r="M262" s="2" t="s">
        <v>419</v>
      </c>
    </row>
    <row r="263" spans="13:13" x14ac:dyDescent="0.25">
      <c r="M263" s="2" t="s">
        <v>807</v>
      </c>
    </row>
    <row r="264" spans="13:13" x14ac:dyDescent="0.25">
      <c r="M264" s="2" t="s">
        <v>808</v>
      </c>
    </row>
    <row r="265" spans="13:13" x14ac:dyDescent="0.25">
      <c r="M265" s="2" t="s">
        <v>420</v>
      </c>
    </row>
    <row r="266" spans="13:13" x14ac:dyDescent="0.25">
      <c r="M266" s="2" t="s">
        <v>559</v>
      </c>
    </row>
    <row r="267" spans="13:13" x14ac:dyDescent="0.25">
      <c r="M267" s="2" t="s">
        <v>494</v>
      </c>
    </row>
    <row r="268" spans="13:13" x14ac:dyDescent="0.25">
      <c r="M268" s="2" t="s">
        <v>93</v>
      </c>
    </row>
    <row r="269" spans="13:13" x14ac:dyDescent="0.25">
      <c r="M269" s="2" t="s">
        <v>690</v>
      </c>
    </row>
    <row r="270" spans="13:13" x14ac:dyDescent="0.25">
      <c r="M270" s="2" t="s">
        <v>645</v>
      </c>
    </row>
    <row r="271" spans="13:13" x14ac:dyDescent="0.25">
      <c r="M271" s="2" t="s">
        <v>691</v>
      </c>
    </row>
    <row r="272" spans="13:13" x14ac:dyDescent="0.25">
      <c r="M272" s="2" t="s">
        <v>727</v>
      </c>
    </row>
    <row r="273" spans="13:13" x14ac:dyDescent="0.25">
      <c r="M273" s="2" t="s">
        <v>482</v>
      </c>
    </row>
    <row r="274" spans="13:13" x14ac:dyDescent="0.25">
      <c r="M274" s="2" t="s">
        <v>809</v>
      </c>
    </row>
    <row r="275" spans="13:13" x14ac:dyDescent="0.25">
      <c r="M275" s="2" t="s">
        <v>584</v>
      </c>
    </row>
    <row r="276" spans="13:13" x14ac:dyDescent="0.25">
      <c r="M276" s="2" t="s">
        <v>747</v>
      </c>
    </row>
    <row r="277" spans="13:13" x14ac:dyDescent="0.25">
      <c r="M277" s="2" t="s">
        <v>748</v>
      </c>
    </row>
    <row r="278" spans="13:13" x14ac:dyDescent="0.25">
      <c r="M278" s="2" t="s">
        <v>810</v>
      </c>
    </row>
    <row r="279" spans="13:13" x14ac:dyDescent="0.25">
      <c r="M279" s="2" t="s">
        <v>749</v>
      </c>
    </row>
    <row r="280" spans="13:13" x14ac:dyDescent="0.25">
      <c r="M280" s="2" t="s">
        <v>750</v>
      </c>
    </row>
    <row r="281" spans="13:13" x14ac:dyDescent="0.25">
      <c r="M281" s="2" t="s">
        <v>811</v>
      </c>
    </row>
    <row r="282" spans="13:13" x14ac:dyDescent="0.25">
      <c r="M282" s="2" t="s">
        <v>751</v>
      </c>
    </row>
    <row r="283" spans="13:13" x14ac:dyDescent="0.25">
      <c r="M283" s="2" t="s">
        <v>752</v>
      </c>
    </row>
    <row r="284" spans="13:13" x14ac:dyDescent="0.25">
      <c r="M284" s="2" t="s">
        <v>765</v>
      </c>
    </row>
    <row r="285" spans="13:13" x14ac:dyDescent="0.25">
      <c r="M285" s="2" t="s">
        <v>812</v>
      </c>
    </row>
    <row r="286" spans="13:13" x14ac:dyDescent="0.25">
      <c r="M286" s="2" t="s">
        <v>776</v>
      </c>
    </row>
    <row r="287" spans="13:13" x14ac:dyDescent="0.25">
      <c r="M287" s="2" t="s">
        <v>769</v>
      </c>
    </row>
    <row r="288" spans="13:13" x14ac:dyDescent="0.25">
      <c r="M288" s="2" t="s">
        <v>770</v>
      </c>
    </row>
    <row r="289" spans="2:13" x14ac:dyDescent="0.25">
      <c r="M289" s="2" t="s">
        <v>813</v>
      </c>
    </row>
    <row r="290" spans="2:13" x14ac:dyDescent="0.25">
      <c r="B290" t="s">
        <v>197</v>
      </c>
      <c r="C290" t="str">
        <f>M290&amp;" "&amp;M291</f>
        <v>Tianjin Service Centre</v>
      </c>
      <c r="M290" s="2" t="s">
        <v>726</v>
      </c>
    </row>
    <row r="291" spans="2:13" x14ac:dyDescent="0.25">
      <c r="M291" s="2" t="s">
        <v>739</v>
      </c>
    </row>
    <row r="292" spans="2:13" x14ac:dyDescent="0.25">
      <c r="B292" t="s">
        <v>310</v>
      </c>
      <c r="C292" s="2" t="str">
        <f>M292</f>
        <v>21# Qihang Road,</v>
      </c>
      <c r="M292" s="2" t="s">
        <v>814</v>
      </c>
    </row>
    <row r="293" spans="2:13" x14ac:dyDescent="0.25">
      <c r="B293" t="s">
        <v>311</v>
      </c>
      <c r="C293" s="2" t="str">
        <f>M293</f>
        <v>Comprehensive Bonded Area</v>
      </c>
      <c r="M293" s="2" t="s">
        <v>815</v>
      </c>
    </row>
    <row r="294" spans="2:13" x14ac:dyDescent="0.25">
      <c r="B294" t="s">
        <v>312</v>
      </c>
      <c r="C294" s="2" t="str">
        <f>M294</f>
        <v>Tianjin Airport Economic Area</v>
      </c>
      <c r="M294" s="2" t="s">
        <v>816</v>
      </c>
    </row>
    <row r="295" spans="2:13" x14ac:dyDescent="0.25">
      <c r="B295" t="s">
        <v>916</v>
      </c>
      <c r="C295" s="2" t="str">
        <f>M295</f>
        <v>Tianjin, 300308, P.R. China</v>
      </c>
      <c r="M295" s="2" t="s">
        <v>817</v>
      </c>
    </row>
    <row r="296" spans="2:13" x14ac:dyDescent="0.25">
      <c r="B296" t="s">
        <v>896</v>
      </c>
      <c r="C296" s="2" t="str">
        <f>M296</f>
        <v>+86-22-598-62600</v>
      </c>
      <c r="M296" s="2" t="s">
        <v>908</v>
      </c>
    </row>
    <row r="297" spans="2:13" x14ac:dyDescent="0.25">
      <c r="M297" s="2" t="s">
        <v>806</v>
      </c>
    </row>
    <row r="298" spans="2:13" x14ac:dyDescent="0.25">
      <c r="M298" s="2" t="s">
        <v>744</v>
      </c>
    </row>
    <row r="299" spans="2:13" x14ac:dyDescent="0.25">
      <c r="M299" s="2" t="s">
        <v>818</v>
      </c>
    </row>
    <row r="300" spans="2:13" x14ac:dyDescent="0.25">
      <c r="M300" s="2" t="s">
        <v>415</v>
      </c>
    </row>
    <row r="301" spans="2:13" x14ac:dyDescent="0.25">
      <c r="M301" s="2" t="s">
        <v>418</v>
      </c>
    </row>
    <row r="302" spans="2:13" x14ac:dyDescent="0.25">
      <c r="M302" s="2" t="s">
        <v>419</v>
      </c>
    </row>
    <row r="303" spans="2:13" x14ac:dyDescent="0.25">
      <c r="M303" s="2" t="s">
        <v>559</v>
      </c>
    </row>
    <row r="304" spans="2:13" x14ac:dyDescent="0.25">
      <c r="M304" s="2" t="s">
        <v>494</v>
      </c>
    </row>
    <row r="305" spans="13:13" x14ac:dyDescent="0.25">
      <c r="M305" s="2" t="s">
        <v>560</v>
      </c>
    </row>
    <row r="306" spans="13:13" x14ac:dyDescent="0.25">
      <c r="M306" s="2" t="s">
        <v>819</v>
      </c>
    </row>
    <row r="307" spans="13:13" x14ac:dyDescent="0.25">
      <c r="M307" s="2" t="s">
        <v>596</v>
      </c>
    </row>
    <row r="308" spans="13:13" x14ac:dyDescent="0.25">
      <c r="M308" s="2" t="s">
        <v>747</v>
      </c>
    </row>
    <row r="309" spans="13:13" x14ac:dyDescent="0.25">
      <c r="M309" s="2" t="s">
        <v>748</v>
      </c>
    </row>
    <row r="310" spans="13:13" x14ac:dyDescent="0.25">
      <c r="M310" s="2" t="s">
        <v>750</v>
      </c>
    </row>
    <row r="311" spans="13:13" x14ac:dyDescent="0.25">
      <c r="M311" s="2" t="s">
        <v>749</v>
      </c>
    </row>
    <row r="312" spans="13:13" x14ac:dyDescent="0.25">
      <c r="M312" s="2" t="s">
        <v>751</v>
      </c>
    </row>
    <row r="313" spans="13:13" x14ac:dyDescent="0.25">
      <c r="M313" s="2" t="s">
        <v>752</v>
      </c>
    </row>
    <row r="314" spans="13:13" x14ac:dyDescent="0.25">
      <c r="M314" s="2" t="s">
        <v>820</v>
      </c>
    </row>
    <row r="315" spans="13:13" x14ac:dyDescent="0.25">
      <c r="M315" s="2" t="s">
        <v>754</v>
      </c>
    </row>
    <row r="316" spans="13:13" x14ac:dyDescent="0.25">
      <c r="M316" s="2" t="s">
        <v>769</v>
      </c>
    </row>
    <row r="317" spans="13:13" x14ac:dyDescent="0.25">
      <c r="M317" s="2" t="s">
        <v>770</v>
      </c>
    </row>
    <row r="318" spans="13:13" x14ac:dyDescent="0.25">
      <c r="M318" s="2" t="s">
        <v>736</v>
      </c>
    </row>
    <row r="319" spans="13:13" x14ac:dyDescent="0.25">
      <c r="M319" s="2" t="s">
        <v>737</v>
      </c>
    </row>
    <row r="320" spans="13:13" x14ac:dyDescent="0.25">
      <c r="M320" s="2" t="s">
        <v>102</v>
      </c>
    </row>
    <row r="321" spans="13:13" x14ac:dyDescent="0.25">
      <c r="M321" s="2" t="s">
        <v>821</v>
      </c>
    </row>
    <row r="322" spans="13:13" x14ac:dyDescent="0.25">
      <c r="M322" s="2" t="s">
        <v>591</v>
      </c>
    </row>
    <row r="323" spans="13:13" x14ac:dyDescent="0.25">
      <c r="M323" s="2" t="s">
        <v>822</v>
      </c>
    </row>
    <row r="324" spans="13:13" x14ac:dyDescent="0.25">
      <c r="M324" s="2" t="s">
        <v>823</v>
      </c>
    </row>
    <row r="325" spans="13:13" x14ac:dyDescent="0.25">
      <c r="M325" s="2" t="s">
        <v>824</v>
      </c>
    </row>
    <row r="326" spans="13:13" x14ac:dyDescent="0.25">
      <c r="M326" s="2" t="s">
        <v>909</v>
      </c>
    </row>
    <row r="327" spans="13:13" x14ac:dyDescent="0.25">
      <c r="M327" s="2" t="s">
        <v>825</v>
      </c>
    </row>
    <row r="328" spans="13:13" x14ac:dyDescent="0.25">
      <c r="M328" s="2" t="s">
        <v>415</v>
      </c>
    </row>
    <row r="329" spans="13:13" x14ac:dyDescent="0.25">
      <c r="M329" s="2" t="s">
        <v>761</v>
      </c>
    </row>
    <row r="330" spans="13:13" x14ac:dyDescent="0.25">
      <c r="M330" s="2" t="s">
        <v>746</v>
      </c>
    </row>
    <row r="331" spans="13:13" x14ac:dyDescent="0.25">
      <c r="M331" s="2" t="s">
        <v>418</v>
      </c>
    </row>
    <row r="332" spans="13:13" x14ac:dyDescent="0.25">
      <c r="M332" s="2" t="s">
        <v>419</v>
      </c>
    </row>
    <row r="333" spans="13:13" x14ac:dyDescent="0.25">
      <c r="M333" s="2" t="s">
        <v>807</v>
      </c>
    </row>
    <row r="334" spans="13:13" x14ac:dyDescent="0.25">
      <c r="M334" s="2" t="s">
        <v>808</v>
      </c>
    </row>
    <row r="335" spans="13:13" x14ac:dyDescent="0.25">
      <c r="M335" s="2" t="s">
        <v>420</v>
      </c>
    </row>
    <row r="336" spans="13:13" x14ac:dyDescent="0.25">
      <c r="M336" s="2" t="s">
        <v>559</v>
      </c>
    </row>
    <row r="337" spans="13:13" x14ac:dyDescent="0.25">
      <c r="M337" s="2" t="s">
        <v>482</v>
      </c>
    </row>
    <row r="338" spans="13:13" x14ac:dyDescent="0.25">
      <c r="M338" s="2" t="s">
        <v>747</v>
      </c>
    </row>
    <row r="339" spans="13:13" x14ac:dyDescent="0.25">
      <c r="M339" s="2" t="s">
        <v>748</v>
      </c>
    </row>
    <row r="340" spans="13:13" x14ac:dyDescent="0.25">
      <c r="M340" s="2" t="s">
        <v>826</v>
      </c>
    </row>
    <row r="341" spans="13:13" x14ac:dyDescent="0.25">
      <c r="M341" s="2" t="s">
        <v>827</v>
      </c>
    </row>
    <row r="342" spans="13:13" x14ac:dyDescent="0.25">
      <c r="M342" s="2" t="s">
        <v>828</v>
      </c>
    </row>
    <row r="343" spans="13:13" x14ac:dyDescent="0.25">
      <c r="M343" s="2" t="s">
        <v>829</v>
      </c>
    </row>
    <row r="344" spans="13:13" x14ac:dyDescent="0.25">
      <c r="M344" s="2" t="s">
        <v>830</v>
      </c>
    </row>
    <row r="345" spans="13:13" x14ac:dyDescent="0.25">
      <c r="M345" s="2" t="s">
        <v>102</v>
      </c>
    </row>
    <row r="346" spans="13:13" x14ac:dyDescent="0.25">
      <c r="M346" s="2" t="s">
        <v>831</v>
      </c>
    </row>
    <row r="347" spans="13:13" x14ac:dyDescent="0.25">
      <c r="M347" s="2" t="s">
        <v>910</v>
      </c>
    </row>
    <row r="348" spans="13:13" x14ac:dyDescent="0.25">
      <c r="M348" s="2" t="s">
        <v>832</v>
      </c>
    </row>
    <row r="349" spans="13:13" x14ac:dyDescent="0.25">
      <c r="M349" s="2" t="s">
        <v>419</v>
      </c>
    </row>
    <row r="350" spans="13:13" x14ac:dyDescent="0.25">
      <c r="M350" s="2" t="s">
        <v>420</v>
      </c>
    </row>
    <row r="351" spans="13:13" x14ac:dyDescent="0.25">
      <c r="M351" s="2" t="s">
        <v>833</v>
      </c>
    </row>
    <row r="352" spans="13:13" x14ac:dyDescent="0.25">
      <c r="M352" s="2" t="s">
        <v>584</v>
      </c>
    </row>
    <row r="353" spans="13:13" x14ac:dyDescent="0.25">
      <c r="M353" s="2" t="s">
        <v>482</v>
      </c>
    </row>
    <row r="354" spans="13:13" x14ac:dyDescent="0.25">
      <c r="M354" s="2" t="s">
        <v>421</v>
      </c>
    </row>
    <row r="355" spans="13:13" x14ac:dyDescent="0.25">
      <c r="M355" s="2" t="s">
        <v>93</v>
      </c>
    </row>
    <row r="356" spans="13:13" x14ac:dyDescent="0.25">
      <c r="M356" s="2" t="s">
        <v>415</v>
      </c>
    </row>
    <row r="357" spans="13:13" x14ac:dyDescent="0.25">
      <c r="M357" s="2" t="s">
        <v>834</v>
      </c>
    </row>
    <row r="358" spans="13:13" x14ac:dyDescent="0.25">
      <c r="M358" s="2" t="s">
        <v>559</v>
      </c>
    </row>
    <row r="359" spans="13:13" x14ac:dyDescent="0.25">
      <c r="M359" s="2" t="s">
        <v>645</v>
      </c>
    </row>
    <row r="360" spans="13:13" x14ac:dyDescent="0.25">
      <c r="M360" s="2" t="s">
        <v>835</v>
      </c>
    </row>
    <row r="361" spans="13:13" x14ac:dyDescent="0.25">
      <c r="M361" s="2" t="s">
        <v>433</v>
      </c>
    </row>
    <row r="362" spans="13:13" x14ac:dyDescent="0.25">
      <c r="M362" s="2" t="s">
        <v>749</v>
      </c>
    </row>
    <row r="363" spans="13:13" x14ac:dyDescent="0.25">
      <c r="M363" s="2" t="s">
        <v>747</v>
      </c>
    </row>
    <row r="364" spans="13:13" x14ac:dyDescent="0.25">
      <c r="M364" s="2" t="s">
        <v>748</v>
      </c>
    </row>
    <row r="365" spans="13:13" x14ac:dyDescent="0.25">
      <c r="M365" s="2" t="s">
        <v>750</v>
      </c>
    </row>
    <row r="366" spans="13:13" x14ac:dyDescent="0.25">
      <c r="M366" s="2" t="s">
        <v>836</v>
      </c>
    </row>
    <row r="367" spans="13:13" x14ac:dyDescent="0.25">
      <c r="M367" s="2" t="s">
        <v>827</v>
      </c>
    </row>
    <row r="368" spans="13:13" x14ac:dyDescent="0.25">
      <c r="M368" s="2" t="s">
        <v>837</v>
      </c>
    </row>
    <row r="369" spans="13:13" x14ac:dyDescent="0.25">
      <c r="M369" s="2" t="s">
        <v>911</v>
      </c>
    </row>
    <row r="370" spans="13:13" x14ac:dyDescent="0.25">
      <c r="M370" s="2" t="s">
        <v>825</v>
      </c>
    </row>
    <row r="371" spans="13:13" x14ac:dyDescent="0.25">
      <c r="M371" s="2" t="s">
        <v>415</v>
      </c>
    </row>
    <row r="372" spans="13:13" x14ac:dyDescent="0.25">
      <c r="M372" s="2" t="s">
        <v>761</v>
      </c>
    </row>
    <row r="373" spans="13:13" x14ac:dyDescent="0.25">
      <c r="M373" s="2" t="s">
        <v>746</v>
      </c>
    </row>
    <row r="374" spans="13:13" x14ac:dyDescent="0.25">
      <c r="M374" s="2" t="s">
        <v>418</v>
      </c>
    </row>
    <row r="375" spans="13:13" x14ac:dyDescent="0.25">
      <c r="M375" s="2" t="s">
        <v>419</v>
      </c>
    </row>
    <row r="376" spans="13:13" x14ac:dyDescent="0.25">
      <c r="M376" s="2" t="s">
        <v>807</v>
      </c>
    </row>
    <row r="377" spans="13:13" x14ac:dyDescent="0.25">
      <c r="M377" s="2" t="s">
        <v>808</v>
      </c>
    </row>
    <row r="378" spans="13:13" x14ac:dyDescent="0.25">
      <c r="M378" s="2" t="s">
        <v>420</v>
      </c>
    </row>
    <row r="379" spans="13:13" x14ac:dyDescent="0.25">
      <c r="M379" s="2" t="s">
        <v>559</v>
      </c>
    </row>
    <row r="380" spans="13:13" x14ac:dyDescent="0.25">
      <c r="M380" s="2" t="s">
        <v>482</v>
      </c>
    </row>
    <row r="381" spans="13:13" x14ac:dyDescent="0.25">
      <c r="M381" s="2" t="s">
        <v>747</v>
      </c>
    </row>
    <row r="382" spans="13:13" x14ac:dyDescent="0.25">
      <c r="M382" s="2" t="s">
        <v>838</v>
      </c>
    </row>
    <row r="383" spans="13:13" x14ac:dyDescent="0.25">
      <c r="M383" s="2" t="s">
        <v>827</v>
      </c>
    </row>
    <row r="384" spans="13:13" x14ac:dyDescent="0.25">
      <c r="M384" s="2" t="s">
        <v>828</v>
      </c>
    </row>
    <row r="385" spans="13:13" x14ac:dyDescent="0.25">
      <c r="M385" s="2" t="s">
        <v>829</v>
      </c>
    </row>
    <row r="386" spans="13:13" x14ac:dyDescent="0.25">
      <c r="M386" s="2" t="s">
        <v>830</v>
      </c>
    </row>
    <row r="387" spans="13:13" x14ac:dyDescent="0.25">
      <c r="M387" s="2" t="s">
        <v>839</v>
      </c>
    </row>
    <row r="388" spans="13:13" x14ac:dyDescent="0.25">
      <c r="M388" s="2" t="s">
        <v>840</v>
      </c>
    </row>
    <row r="389" spans="13:13" x14ac:dyDescent="0.25">
      <c r="M389" s="2" t="s">
        <v>841</v>
      </c>
    </row>
    <row r="390" spans="13:13" x14ac:dyDescent="0.25">
      <c r="M390" s="2" t="s">
        <v>842</v>
      </c>
    </row>
    <row r="391" spans="13:13" x14ac:dyDescent="0.25">
      <c r="M391" s="2" t="s">
        <v>843</v>
      </c>
    </row>
    <row r="392" spans="13:13" x14ac:dyDescent="0.25">
      <c r="M392" s="2" t="s">
        <v>844</v>
      </c>
    </row>
    <row r="393" spans="13:13" x14ac:dyDescent="0.25">
      <c r="M393" s="2" t="s">
        <v>845</v>
      </c>
    </row>
    <row r="394" spans="13:13" x14ac:dyDescent="0.25">
      <c r="M394" s="2" t="s">
        <v>846</v>
      </c>
    </row>
    <row r="395" spans="13:13" x14ac:dyDescent="0.25">
      <c r="M395" s="2" t="s">
        <v>847</v>
      </c>
    </row>
    <row r="396" spans="13:13" x14ac:dyDescent="0.25">
      <c r="M396" s="2" t="s">
        <v>338</v>
      </c>
    </row>
    <row r="397" spans="13:13" x14ac:dyDescent="0.25">
      <c r="M397" s="2" t="s">
        <v>848</v>
      </c>
    </row>
    <row r="398" spans="13:13" x14ac:dyDescent="0.25">
      <c r="M398" s="2" t="s">
        <v>849</v>
      </c>
    </row>
    <row r="399" spans="13:13" x14ac:dyDescent="0.25">
      <c r="M399" s="2" t="s">
        <v>850</v>
      </c>
    </row>
    <row r="400" spans="13:13" x14ac:dyDescent="0.25">
      <c r="M400" s="2" t="s">
        <v>851</v>
      </c>
    </row>
    <row r="401" spans="13:13" x14ac:dyDescent="0.25">
      <c r="M401" s="2" t="s">
        <v>852</v>
      </c>
    </row>
    <row r="402" spans="13:13" x14ac:dyDescent="0.25">
      <c r="M402" s="2" t="s">
        <v>853</v>
      </c>
    </row>
    <row r="403" spans="13:13" x14ac:dyDescent="0.25">
      <c r="M403" s="2" t="s">
        <v>349</v>
      </c>
    </row>
    <row r="404" spans="13:13" x14ac:dyDescent="0.25">
      <c r="M404" s="2" t="s">
        <v>854</v>
      </c>
    </row>
    <row r="405" spans="13:13" x14ac:dyDescent="0.25">
      <c r="M405" s="2" t="s">
        <v>855</v>
      </c>
    </row>
    <row r="406" spans="13:13" x14ac:dyDescent="0.25">
      <c r="M406" s="2" t="s">
        <v>856</v>
      </c>
    </row>
    <row r="407" spans="13:13" x14ac:dyDescent="0.25">
      <c r="M407" s="2" t="s">
        <v>857</v>
      </c>
    </row>
    <row r="408" spans="13:13" x14ac:dyDescent="0.25">
      <c r="M408" s="2" t="s">
        <v>858</v>
      </c>
    </row>
    <row r="409" spans="13:13" x14ac:dyDescent="0.25">
      <c r="M409" s="2" t="s">
        <v>859</v>
      </c>
    </row>
    <row r="410" spans="13:13" x14ac:dyDescent="0.25">
      <c r="M410" s="2" t="s">
        <v>860</v>
      </c>
    </row>
    <row r="411" spans="13:13" x14ac:dyDescent="0.25">
      <c r="M411" s="2" t="s">
        <v>861</v>
      </c>
    </row>
    <row r="412" spans="13:13" x14ac:dyDescent="0.25">
      <c r="M412" s="2" t="s">
        <v>862</v>
      </c>
    </row>
    <row r="413" spans="13:13" x14ac:dyDescent="0.25">
      <c r="M413" s="2" t="s">
        <v>863</v>
      </c>
    </row>
    <row r="414" spans="13:13" x14ac:dyDescent="0.25">
      <c r="M414" s="2" t="s">
        <v>864</v>
      </c>
    </row>
    <row r="415" spans="13:13" x14ac:dyDescent="0.25">
      <c r="M415" s="2" t="s">
        <v>865</v>
      </c>
    </row>
    <row r="416" spans="13:13" x14ac:dyDescent="0.25">
      <c r="M416" s="2" t="s">
        <v>866</v>
      </c>
    </row>
    <row r="417" spans="13:13" x14ac:dyDescent="0.25">
      <c r="M417" s="2" t="s">
        <v>867</v>
      </c>
    </row>
    <row r="418" spans="13:13" x14ac:dyDescent="0.25">
      <c r="M418" s="2" t="s">
        <v>868</v>
      </c>
    </row>
    <row r="419" spans="13:13" x14ac:dyDescent="0.25">
      <c r="M419" s="2" t="s">
        <v>869</v>
      </c>
    </row>
    <row r="420" spans="13:13" x14ac:dyDescent="0.25">
      <c r="M420" s="2" t="s">
        <v>870</v>
      </c>
    </row>
    <row r="421" spans="13:13" x14ac:dyDescent="0.25">
      <c r="M421" s="2" t="s">
        <v>871</v>
      </c>
    </row>
    <row r="422" spans="13:13" x14ac:dyDescent="0.25">
      <c r="M422" s="2" t="s">
        <v>872</v>
      </c>
    </row>
    <row r="423" spans="13:13" x14ac:dyDescent="0.25">
      <c r="M423" s="2" t="s">
        <v>873</v>
      </c>
    </row>
    <row r="424" spans="13:13" x14ac:dyDescent="0.25">
      <c r="M424" s="2" t="s">
        <v>874</v>
      </c>
    </row>
    <row r="425" spans="13:13" x14ac:dyDescent="0.25">
      <c r="M425" s="2" t="s">
        <v>875</v>
      </c>
    </row>
    <row r="426" spans="13:13" x14ac:dyDescent="0.25">
      <c r="M426" s="2" t="s">
        <v>876</v>
      </c>
    </row>
    <row r="427" spans="13:13" x14ac:dyDescent="0.25">
      <c r="M427" s="2" t="s">
        <v>877</v>
      </c>
    </row>
    <row r="428" spans="13:13" x14ac:dyDescent="0.25">
      <c r="M428" s="2" t="s">
        <v>878</v>
      </c>
    </row>
    <row r="429" spans="13:13" x14ac:dyDescent="0.25">
      <c r="M429" s="2" t="s">
        <v>879</v>
      </c>
    </row>
    <row r="430" spans="13:13" x14ac:dyDescent="0.25">
      <c r="M430" s="2" t="s">
        <v>880</v>
      </c>
    </row>
    <row r="431" spans="13:13" x14ac:dyDescent="0.25">
      <c r="M431" s="2" t="s">
        <v>881</v>
      </c>
    </row>
    <row r="432" spans="13:13" x14ac:dyDescent="0.25">
      <c r="M432" s="2" t="s">
        <v>882</v>
      </c>
    </row>
    <row r="433" spans="13:13" x14ac:dyDescent="0.25">
      <c r="M433" s="2" t="s">
        <v>883</v>
      </c>
    </row>
    <row r="434" spans="13:13" x14ac:dyDescent="0.25">
      <c r="M434" s="2" t="s">
        <v>743</v>
      </c>
    </row>
    <row r="435" spans="13:13" x14ac:dyDescent="0.25">
      <c r="M435" s="2" t="s">
        <v>884</v>
      </c>
    </row>
    <row r="436" spans="13:13" x14ac:dyDescent="0.25">
      <c r="M436" s="2" t="s">
        <v>433</v>
      </c>
    </row>
    <row r="437" spans="13:13" x14ac:dyDescent="0.25">
      <c r="M437" s="2" t="s">
        <v>415</v>
      </c>
    </row>
    <row r="438" spans="13:13" x14ac:dyDescent="0.25">
      <c r="M438" s="2" t="s">
        <v>416</v>
      </c>
    </row>
    <row r="439" spans="13:13" x14ac:dyDescent="0.25">
      <c r="M439" s="2" t="s">
        <v>418</v>
      </c>
    </row>
    <row r="440" spans="13:13" x14ac:dyDescent="0.25">
      <c r="M440" s="2" t="s">
        <v>419</v>
      </c>
    </row>
    <row r="441" spans="13:13" x14ac:dyDescent="0.25">
      <c r="M441" s="2" t="s">
        <v>559</v>
      </c>
    </row>
    <row r="442" spans="13:13" x14ac:dyDescent="0.25">
      <c r="M442" s="2" t="s">
        <v>117</v>
      </c>
    </row>
    <row r="443" spans="13:13" x14ac:dyDescent="0.25">
      <c r="M443" s="2" t="s">
        <v>421</v>
      </c>
    </row>
    <row r="444" spans="13:13" x14ac:dyDescent="0.25">
      <c r="M444" s="2" t="s">
        <v>750</v>
      </c>
    </row>
    <row r="445" spans="13:13" x14ac:dyDescent="0.25">
      <c r="M445" s="2" t="s">
        <v>748</v>
      </c>
    </row>
    <row r="446" spans="13:13" x14ac:dyDescent="0.25">
      <c r="M446" s="2" t="s">
        <v>747</v>
      </c>
    </row>
    <row r="447" spans="13:13" x14ac:dyDescent="0.25">
      <c r="M447" s="2" t="s">
        <v>885</v>
      </c>
    </row>
    <row r="448" spans="13:13" x14ac:dyDescent="0.25">
      <c r="M448" s="2" t="s">
        <v>836</v>
      </c>
    </row>
    <row r="449" spans="13:13" x14ac:dyDescent="0.25">
      <c r="M449" s="2" t="s">
        <v>827</v>
      </c>
    </row>
    <row r="450" spans="13:13" x14ac:dyDescent="0.25">
      <c r="M450" s="2" t="s">
        <v>830</v>
      </c>
    </row>
    <row r="451" spans="13:13" x14ac:dyDescent="0.25">
      <c r="M451" s="2" t="s">
        <v>886</v>
      </c>
    </row>
    <row r="452" spans="13:13" x14ac:dyDescent="0.25">
      <c r="M452" s="2" t="s">
        <v>887</v>
      </c>
    </row>
    <row r="453" spans="13:13" x14ac:dyDescent="0.25">
      <c r="M453" s="2" t="s">
        <v>888</v>
      </c>
    </row>
    <row r="454" spans="13:13" x14ac:dyDescent="0.25">
      <c r="M454" s="2" t="s">
        <v>889</v>
      </c>
    </row>
    <row r="455" spans="13:13" x14ac:dyDescent="0.25">
      <c r="M455" s="2" t="s">
        <v>890</v>
      </c>
    </row>
    <row r="456" spans="13:13" x14ac:dyDescent="0.25">
      <c r="M456" s="2" t="s">
        <v>891</v>
      </c>
    </row>
    <row r="457" spans="13:13" x14ac:dyDescent="0.25">
      <c r="M457" s="2" t="s">
        <v>892</v>
      </c>
    </row>
    <row r="458" spans="13:13" x14ac:dyDescent="0.25">
      <c r="M458" s="2" t="s">
        <v>893</v>
      </c>
    </row>
    <row r="459" spans="13:13" x14ac:dyDescent="0.25">
      <c r="M459" s="2" t="s">
        <v>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0BA4-25B4-405E-8C2B-75C0B3B4453B}">
  <dimension ref="A2:G31"/>
  <sheetViews>
    <sheetView workbookViewId="0">
      <selection activeCell="G2" sqref="G2"/>
    </sheetView>
  </sheetViews>
  <sheetFormatPr defaultRowHeight="15" x14ac:dyDescent="0.25"/>
  <cols>
    <col min="5" max="5" width="16.5703125" bestFit="1" customWidth="1"/>
  </cols>
  <sheetData>
    <row r="2" spans="1:7" x14ac:dyDescent="0.25">
      <c r="A2">
        <v>1</v>
      </c>
      <c r="B2" t="s">
        <v>301</v>
      </c>
      <c r="E2" t="s">
        <v>917</v>
      </c>
      <c r="F2">
        <v>8</v>
      </c>
      <c r="G2" t="str">
        <f>IFERROR(INDEX(A:B,MATCH(F2,A:A,0),2),"")</f>
        <v>email:</v>
      </c>
    </row>
    <row r="3" spans="1:7" x14ac:dyDescent="0.25">
      <c r="A3">
        <v>2</v>
      </c>
      <c r="B3" t="s">
        <v>302</v>
      </c>
      <c r="E3" t="s">
        <v>918</v>
      </c>
      <c r="F3">
        <v>1</v>
      </c>
      <c r="G3" t="str">
        <f t="shared" ref="G3:G31" si="0">IFERROR(INDEX(A:B,MATCH(F3,A:A,0),2),"")</f>
        <v>First</v>
      </c>
    </row>
    <row r="4" spans="1:7" x14ac:dyDescent="0.25">
      <c r="A4">
        <v>3</v>
      </c>
      <c r="B4" t="s">
        <v>303</v>
      </c>
      <c r="E4" t="s">
        <v>919</v>
      </c>
      <c r="F4">
        <v>3</v>
      </c>
      <c r="G4" t="str">
        <f t="shared" si="0"/>
        <v>Last</v>
      </c>
    </row>
    <row r="5" spans="1:7" x14ac:dyDescent="0.25">
      <c r="A5">
        <v>4</v>
      </c>
      <c r="B5" t="s">
        <v>304</v>
      </c>
      <c r="E5" t="s">
        <v>920</v>
      </c>
      <c r="F5">
        <v>18</v>
      </c>
      <c r="G5" t="str">
        <f t="shared" si="0"/>
        <v>MC Addr</v>
      </c>
    </row>
    <row r="6" spans="1:7" x14ac:dyDescent="0.25">
      <c r="A6">
        <v>5</v>
      </c>
      <c r="B6" t="s">
        <v>305</v>
      </c>
      <c r="E6" t="s">
        <v>921</v>
      </c>
      <c r="F6">
        <v>6</v>
      </c>
      <c r="G6" t="str">
        <f t="shared" si="0"/>
        <v>Office:</v>
      </c>
    </row>
    <row r="7" spans="1:7" x14ac:dyDescent="0.25">
      <c r="A7">
        <v>6</v>
      </c>
      <c r="B7" t="s">
        <v>306</v>
      </c>
      <c r="E7" t="s">
        <v>922</v>
      </c>
      <c r="G7" t="str">
        <f t="shared" si="0"/>
        <v/>
      </c>
    </row>
    <row r="8" spans="1:7" x14ac:dyDescent="0.25">
      <c r="A8">
        <v>7</v>
      </c>
      <c r="B8" t="s">
        <v>307</v>
      </c>
      <c r="E8" t="s">
        <v>309</v>
      </c>
      <c r="F8">
        <v>9</v>
      </c>
      <c r="G8" t="str">
        <f t="shared" si="0"/>
        <v>Company</v>
      </c>
    </row>
    <row r="9" spans="1:7" x14ac:dyDescent="0.25">
      <c r="A9">
        <v>8</v>
      </c>
      <c r="B9" t="s">
        <v>308</v>
      </c>
      <c r="E9" t="s">
        <v>923</v>
      </c>
      <c r="F9">
        <v>5</v>
      </c>
      <c r="G9" t="str">
        <f t="shared" si="0"/>
        <v>Title:</v>
      </c>
    </row>
    <row r="10" spans="1:7" x14ac:dyDescent="0.25">
      <c r="A10">
        <v>9</v>
      </c>
      <c r="B10" t="s">
        <v>309</v>
      </c>
      <c r="E10" t="s">
        <v>924</v>
      </c>
    </row>
    <row r="11" spans="1:7" x14ac:dyDescent="0.25">
      <c r="A11">
        <v>10</v>
      </c>
      <c r="B11" t="s">
        <v>310</v>
      </c>
      <c r="E11" t="s">
        <v>925</v>
      </c>
      <c r="G11" t="str">
        <f t="shared" si="0"/>
        <v/>
      </c>
    </row>
    <row r="12" spans="1:7" x14ac:dyDescent="0.25">
      <c r="A12">
        <v>11</v>
      </c>
      <c r="B12" t="s">
        <v>311</v>
      </c>
      <c r="E12" t="s">
        <v>926</v>
      </c>
      <c r="G12" t="str">
        <f t="shared" si="0"/>
        <v/>
      </c>
    </row>
    <row r="13" spans="1:7" x14ac:dyDescent="0.25">
      <c r="A13">
        <v>12</v>
      </c>
      <c r="B13" t="s">
        <v>312</v>
      </c>
      <c r="E13" t="s">
        <v>927</v>
      </c>
      <c r="F13">
        <v>7</v>
      </c>
      <c r="G13" t="str">
        <f t="shared" si="0"/>
        <v>Mobile:</v>
      </c>
    </row>
    <row r="14" spans="1:7" x14ac:dyDescent="0.25">
      <c r="A14">
        <v>13</v>
      </c>
      <c r="B14" t="s">
        <v>313</v>
      </c>
      <c r="E14" t="s">
        <v>928</v>
      </c>
      <c r="G14" t="str">
        <f t="shared" si="0"/>
        <v/>
      </c>
    </row>
    <row r="15" spans="1:7" x14ac:dyDescent="0.25">
      <c r="A15">
        <v>14</v>
      </c>
      <c r="B15" t="s">
        <v>314</v>
      </c>
      <c r="E15" t="s">
        <v>929</v>
      </c>
      <c r="G15" t="str">
        <f t="shared" si="0"/>
        <v/>
      </c>
    </row>
    <row r="16" spans="1:7" x14ac:dyDescent="0.25">
      <c r="A16">
        <v>15</v>
      </c>
      <c r="B16" t="s">
        <v>315</v>
      </c>
      <c r="E16" t="s">
        <v>930</v>
      </c>
      <c r="G16" t="str">
        <f t="shared" si="0"/>
        <v/>
      </c>
    </row>
    <row r="17" spans="1:7" x14ac:dyDescent="0.25">
      <c r="A17">
        <v>16</v>
      </c>
      <c r="B17" t="s">
        <v>316</v>
      </c>
      <c r="E17" t="s">
        <v>931</v>
      </c>
      <c r="G17" t="str">
        <f t="shared" si="0"/>
        <v/>
      </c>
    </row>
    <row r="18" spans="1:7" x14ac:dyDescent="0.25">
      <c r="A18">
        <v>17</v>
      </c>
      <c r="B18" t="s">
        <v>317</v>
      </c>
      <c r="E18" t="s">
        <v>932</v>
      </c>
      <c r="G18" t="str">
        <f t="shared" si="0"/>
        <v/>
      </c>
    </row>
    <row r="19" spans="1:7" x14ac:dyDescent="0.25">
      <c r="A19">
        <v>18</v>
      </c>
      <c r="B19" t="s">
        <v>933</v>
      </c>
      <c r="E19" t="s">
        <v>934</v>
      </c>
      <c r="G19" t="str">
        <f t="shared" si="0"/>
        <v/>
      </c>
    </row>
    <row r="20" spans="1:7" x14ac:dyDescent="0.25">
      <c r="E20" t="s">
        <v>935</v>
      </c>
      <c r="G20" t="str">
        <f t="shared" si="0"/>
        <v/>
      </c>
    </row>
    <row r="21" spans="1:7" x14ac:dyDescent="0.25">
      <c r="E21" t="s">
        <v>936</v>
      </c>
      <c r="G21" t="str">
        <f t="shared" si="0"/>
        <v/>
      </c>
    </row>
    <row r="22" spans="1:7" x14ac:dyDescent="0.25">
      <c r="E22" t="s">
        <v>937</v>
      </c>
      <c r="G22" t="str">
        <f t="shared" si="0"/>
        <v/>
      </c>
    </row>
    <row r="23" spans="1:7" x14ac:dyDescent="0.25">
      <c r="E23" t="s">
        <v>938</v>
      </c>
      <c r="G23" t="str">
        <f t="shared" si="0"/>
        <v/>
      </c>
    </row>
    <row r="24" spans="1:7" x14ac:dyDescent="0.25">
      <c r="E24" t="s">
        <v>939</v>
      </c>
      <c r="G24" t="str">
        <f t="shared" si="0"/>
        <v/>
      </c>
    </row>
    <row r="25" spans="1:7" x14ac:dyDescent="0.25">
      <c r="E25" t="s">
        <v>940</v>
      </c>
      <c r="G25" t="str">
        <f t="shared" si="0"/>
        <v/>
      </c>
    </row>
    <row r="26" spans="1:7" x14ac:dyDescent="0.25">
      <c r="E26" t="s">
        <v>941</v>
      </c>
      <c r="G26" t="str">
        <f t="shared" si="0"/>
        <v/>
      </c>
    </row>
    <row r="27" spans="1:7" x14ac:dyDescent="0.25">
      <c r="E27" t="s">
        <v>942</v>
      </c>
      <c r="G27" t="str">
        <f t="shared" si="0"/>
        <v/>
      </c>
    </row>
    <row r="28" spans="1:7" x14ac:dyDescent="0.25">
      <c r="E28" t="s">
        <v>943</v>
      </c>
      <c r="G28" t="str">
        <f t="shared" si="0"/>
        <v/>
      </c>
    </row>
    <row r="29" spans="1:7" x14ac:dyDescent="0.25">
      <c r="E29" t="s">
        <v>944</v>
      </c>
      <c r="G29" t="str">
        <f t="shared" si="0"/>
        <v/>
      </c>
    </row>
    <row r="30" spans="1:7" x14ac:dyDescent="0.25">
      <c r="E30" t="s">
        <v>945</v>
      </c>
      <c r="G30" t="str">
        <f t="shared" si="0"/>
        <v/>
      </c>
    </row>
    <row r="31" spans="1:7" x14ac:dyDescent="0.25">
      <c r="E31" t="s">
        <v>946</v>
      </c>
      <c r="G31" t="str">
        <f t="shared" si="0"/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C266-E223-4119-99EE-4AEAFE9B5AA5}">
  <dimension ref="A1:AE300"/>
  <sheetViews>
    <sheetView workbookViewId="0">
      <selection activeCell="H15" sqref="H15"/>
    </sheetView>
  </sheetViews>
  <sheetFormatPr defaultRowHeight="15" x14ac:dyDescent="0.25"/>
  <cols>
    <col min="2" max="2" width="12.5703125" customWidth="1"/>
    <col min="10" max="10" width="27" bestFit="1" customWidth="1"/>
  </cols>
  <sheetData>
    <row r="1" spans="1:31" x14ac:dyDescent="0.25">
      <c r="B1" t="s">
        <v>917</v>
      </c>
      <c r="C1" t="s">
        <v>918</v>
      </c>
      <c r="D1" t="s">
        <v>919</v>
      </c>
      <c r="E1" t="s">
        <v>920</v>
      </c>
      <c r="F1" t="s">
        <v>921</v>
      </c>
      <c r="G1" t="s">
        <v>922</v>
      </c>
      <c r="H1" t="s">
        <v>309</v>
      </c>
      <c r="I1" t="s">
        <v>923</v>
      </c>
      <c r="J1" t="s">
        <v>924</v>
      </c>
      <c r="K1" t="s">
        <v>925</v>
      </c>
      <c r="L1" t="s">
        <v>926</v>
      </c>
      <c r="M1" t="s">
        <v>927</v>
      </c>
      <c r="N1" t="s">
        <v>928</v>
      </c>
      <c r="O1" t="s">
        <v>929</v>
      </c>
      <c r="P1" t="s">
        <v>930</v>
      </c>
      <c r="Q1" t="s">
        <v>931</v>
      </c>
      <c r="R1" t="s">
        <v>932</v>
      </c>
      <c r="S1" t="s">
        <v>934</v>
      </c>
      <c r="T1" t="s">
        <v>935</v>
      </c>
      <c r="U1" t="s">
        <v>936</v>
      </c>
      <c r="V1" t="s">
        <v>937</v>
      </c>
      <c r="W1" t="s">
        <v>938</v>
      </c>
      <c r="X1" t="s">
        <v>939</v>
      </c>
      <c r="Y1" t="s">
        <v>940</v>
      </c>
      <c r="Z1" t="s">
        <v>941</v>
      </c>
      <c r="AA1" t="s">
        <v>942</v>
      </c>
      <c r="AB1" t="s">
        <v>943</v>
      </c>
      <c r="AC1" t="s">
        <v>944</v>
      </c>
      <c r="AD1" t="s">
        <v>945</v>
      </c>
      <c r="AE1" t="s">
        <v>946</v>
      </c>
    </row>
    <row r="2" spans="1:31" x14ac:dyDescent="0.25">
      <c r="A2">
        <f>IF(LEN([1]Sheet3!B2)=0,"",'Mailchimp Inport'!A1+1)</f>
        <v>1</v>
      </c>
      <c r="B2" t="str">
        <f>IFERROR(IF($A2&gt;0,IF(LEN(INDEX(Map!$E:$G,MATCH(B$1,Map!$E:$E,0),2))=0,"",INDEX([1]Sheet3!$B:$S,$A2+1,INDEX(Map!$E:$G,MATCH(B$1,Map!$E:$E,0),2))),""),"")</f>
        <v>​ adrien.sanier@amacaerospace.com</v>
      </c>
      <c r="C2" t="str">
        <f>IFERROR(IF($A2&gt;0,IF(LEN(INDEX(Map!$E:$G,MATCH(C$1,Map!$E:$E,0),2))=0,"",INDEX([1]Sheet3!$B:$S,$A2+1,INDEX(Map!$E:$G,MATCH(C$1,Map!$E:$E,0),2))),""),"")</f>
        <v>Adrien</v>
      </c>
      <c r="D2" t="str">
        <f>IFERROR(IF($A2&gt;0,IF(LEN(INDEX(Map!$E:$G,MATCH(D$1,Map!$E:$E,0),2))=0,"",INDEX([1]Sheet3!$B:$S,$A2+1,INDEX(Map!$E:$G,MATCH(D$1,Map!$E:$E,0),2))),""),"")</f>
        <v>Sanier</v>
      </c>
      <c r="E2" t="str">
        <f>IFERROR(IF($A2&gt;0,IF(LEN(INDEX(Map!$E:$G,MATCH(E$1,Map!$E:$E,0),2))=0,"",INDEX([1]Sheet3!$B:$S,$A2+1,INDEX(Map!$E:$G,MATCH(E$1,Map!$E:$E,0),2))),""),"")</f>
        <v xml:space="preserve">IDTM A2 Blok Kat: 11 No: 352    Istanbul    Turkey  </v>
      </c>
      <c r="F2" t="str">
        <f>IFERROR(IF($A2&gt;0,IF(LEN(INDEX(Map!$E:$G,MATCH(F$1,Map!$E:$E,0),2))=0,"",INDEX([1]Sheet3!$B:$S,$A2+1,INDEX(Map!$E:$G,MATCH(F$1,Map!$E:$E,0),2))),""),"")</f>
        <v>(90) 212 463 03 00 (Ext. 309)</v>
      </c>
      <c r="G2" t="str">
        <f>IFERROR(IF($A2&gt;0,IF(LEN(INDEX(Map!$E:$G,MATCH(G$1,Map!$E:$E,0),2))=0,"",INDEX([1]Sheet3!$B:$S,$A2+1,INDEX(Map!$E:$G,MATCH(G$1,Map!$E:$E,0),2))),""),"")</f>
        <v/>
      </c>
      <c r="H2" t="str">
        <f>IFERROR(IF($A2&gt;0,IF(LEN(INDEX(Map!$E:$G,MATCH(H$1,Map!$E:$E,0),2))=0,"",INDEX([1]Sheet3!$B:$S,$A2+1,INDEX(Map!$E:$G,MATCH(H$1,Map!$E:$E,0),2))),""),"")</f>
        <v>AMAC Aerospace Turkey A.S.</v>
      </c>
      <c r="I2" t="str">
        <f>IFERROR(IF($A2&gt;0,IF(LEN(INDEX(Map!$E:$G,MATCH(I$1,Map!$E:$E,0),2))=0,"",INDEX([1]Sheet3!$B:$S,$A2+1,INDEX(Map!$E:$G,MATCH(I$1,Map!$E:$E,0),2))),""),"")</f>
        <v>Sales and Key Account Manager</v>
      </c>
      <c r="J2" t="str">
        <f t="shared" ref="J2:J65" si="0">IFERROR(IF(VALUE($A2)&gt;0,"Dassault Service",""),"")</f>
        <v>Dassault Service</v>
      </c>
      <c r="K2" t="str">
        <f>IFERROR(IF($A2&gt;0,IF(LEN(INDEX(Map!$E:$G,MATCH(K$1,Map!$E:$E,0),2))=0,"",INDEX([1]Sheet3!$B:$S,$A2+1,INDEX(Map!$E:$G,MATCH(K$1,Map!$E:$E,0),2))),""),"")</f>
        <v/>
      </c>
      <c r="L2" t="str">
        <f>IFERROR(IF($A2&gt;0,IF(LEN(INDEX(Map!$E:$G,MATCH(L$1,Map!$E:$E,0),2))=0,"",INDEX([1]Sheet3!$B:$S,$A2+1,INDEX(Map!$E:$G,MATCH(L$1,Map!$E:$E,0),2))),""),"")</f>
        <v/>
      </c>
      <c r="M2" t="str">
        <f>IFERROR(IF($A2&gt;0,IF(LEN(INDEX(Map!$E:$G,MATCH(M$1,Map!$E:$E,0),2))=0,"",INDEX([1]Sheet3!$B:$S,$A2+1,INDEX(Map!$E:$G,MATCH(M$1,Map!$E:$E,0),2))),""),"")</f>
        <v>(90) 534 871 67 11</v>
      </c>
      <c r="N2" t="str">
        <f>IFERROR(IF($A2&gt;0,IF(LEN(INDEX(Map!$E:$G,MATCH(N$1,Map!$E:$E,0),2))=0,"",INDEX([1]Sheet3!$B:$S,$A2+1,INDEX(Map!$E:$G,MATCH(N$1,Map!$E:$E,0),2))),""),"")</f>
        <v/>
      </c>
      <c r="O2" t="str">
        <f>IFERROR(IF($A2&gt;0,IF(LEN(INDEX(Map!$E:$G,MATCH(O$1,Map!$E:$E,0),2))=0,"",INDEX([1]Sheet3!$B:$S,$A2+1,INDEX(Map!$E:$G,MATCH(O$1,Map!$E:$E,0),2))),""),"")</f>
        <v/>
      </c>
      <c r="P2" t="str">
        <f>IFERROR(IF($A2&gt;0,IF(LEN(INDEX(Map!$E:$G,MATCH(P$1,Map!$E:$E,0),2))=0,"",INDEX([1]Sheet3!$B:$S,$A2+1,INDEX(Map!$E:$G,MATCH(P$1,Map!$E:$E,0),2))),""),"")</f>
        <v/>
      </c>
      <c r="Q2" t="str">
        <f>IFERROR(IF($A2&gt;0,IF(LEN(INDEX(Map!$E:$G,MATCH(Q$1,Map!$E:$E,0),2))=0,"",INDEX([1]Sheet3!$B:$S,$A2+1,INDEX(Map!$E:$G,MATCH(Q$1,Map!$E:$E,0),2))),""),"")</f>
        <v/>
      </c>
      <c r="R2" t="str">
        <f>IFERROR(IF($A2&gt;0,IF(LEN(INDEX(Map!$E:$G,MATCH(R$1,Map!$E:$E,0),2))=0,"",INDEX([1]Sheet3!$B:$S,$A2+1,INDEX(Map!$E:$G,MATCH(R$1,Map!$E:$E,0),2))),""),"")</f>
        <v/>
      </c>
      <c r="S2" t="str">
        <f>IFERROR(IF($A2&gt;0,IF(LEN(INDEX(Map!$E:$G,MATCH(S$1,Map!$E:$E,0),2))=0,"",INDEX([1]Sheet3!$B:$S,$A2+1,INDEX(Map!$E:$G,MATCH(S$1,Map!$E:$E,0),2))),""),"")</f>
        <v/>
      </c>
      <c r="T2" t="str">
        <f>IFERROR(IF($A2&gt;0,IF(LEN(INDEX(Map!$E:$G,MATCH(T$1,Map!$E:$E,0),2))=0,"",INDEX([1]Sheet3!$B:$S,$A2+1,INDEX(Map!$E:$G,MATCH(T$1,Map!$E:$E,0),2))),""),"")</f>
        <v/>
      </c>
      <c r="U2" t="str">
        <f>IFERROR(IF($A2&gt;0,IF(LEN(INDEX(Map!$E:$G,MATCH(U$1,Map!$E:$E,0),2))=0,"",INDEX([1]Sheet3!$B:$S,$A2+1,INDEX(Map!$E:$G,MATCH(U$1,Map!$E:$E,0),2))),""),"")</f>
        <v/>
      </c>
      <c r="V2" t="str">
        <f>IFERROR(IF($A2&gt;0,IF(LEN(INDEX(Map!$E:$G,MATCH(V$1,Map!$E:$E,0),2))=0,"",INDEX([1]Sheet3!$B:$S,$A2+1,INDEX(Map!$E:$G,MATCH(V$1,Map!$E:$E,0),2))),""),"")</f>
        <v/>
      </c>
      <c r="W2" t="str">
        <f>IFERROR(IF($A2&gt;0,IF(LEN(INDEX(Map!$E:$G,MATCH(W$1,Map!$E:$E,0),2))=0,"",INDEX([1]Sheet3!$B:$S,$A2+1,INDEX(Map!$E:$G,MATCH(W$1,Map!$E:$E,0),2))),""),"")</f>
        <v/>
      </c>
      <c r="X2" t="str">
        <f>IFERROR(IF($A2&gt;0,IF(LEN(INDEX(Map!$E:$G,MATCH(X$1,Map!$E:$E,0),2))=0,"",INDEX([1]Sheet3!$B:$S,$A2+1,INDEX(Map!$E:$G,MATCH(X$1,Map!$E:$E,0),2))),""),"")</f>
        <v/>
      </c>
      <c r="Y2" t="str">
        <f>IFERROR(IF($A2&gt;0,IF(LEN(INDEX(Map!$E:$G,MATCH(Y$1,Map!$E:$E,0),2))=0,"",INDEX([1]Sheet3!$B:$S,$A2+1,INDEX(Map!$E:$G,MATCH(Y$1,Map!$E:$E,0),2))),""),"")</f>
        <v/>
      </c>
      <c r="Z2" t="str">
        <f>IFERROR(IF($A2&gt;0,IF(LEN(INDEX(Map!$E:$G,MATCH(Z$1,Map!$E:$E,0),2))=0,"",INDEX([1]Sheet3!$B:$S,$A2+1,INDEX(Map!$E:$G,MATCH(Z$1,Map!$E:$E,0),2))),""),"")</f>
        <v/>
      </c>
      <c r="AA2" t="str">
        <f>IFERROR(IF($A2&gt;0,IF(LEN(INDEX(Map!$E:$G,MATCH(AA$1,Map!$E:$E,0),2))=0,"",INDEX([1]Sheet3!$B:$S,$A2+1,INDEX(Map!$E:$G,MATCH(AA$1,Map!$E:$E,0),2))),""),"")</f>
        <v/>
      </c>
      <c r="AB2" t="str">
        <f>IFERROR(IF($A2&gt;0,IF(LEN(INDEX(Map!$E:$G,MATCH(AB$1,Map!$E:$E,0),2))=0,"",INDEX([1]Sheet3!$B:$S,$A2+1,INDEX(Map!$E:$G,MATCH(AB$1,Map!$E:$E,0),2))),""),"")</f>
        <v/>
      </c>
      <c r="AC2" t="str">
        <f>IFERROR(IF($A2&gt;0,IF(LEN(INDEX(Map!$E:$G,MATCH(AC$1,Map!$E:$E,0),2))=0,"",INDEX([1]Sheet3!$B:$S,$A2+1,INDEX(Map!$E:$G,MATCH(AC$1,Map!$E:$E,0),2))),""),"")</f>
        <v/>
      </c>
      <c r="AD2" t="str">
        <f>IFERROR(IF($A2&gt;0,IF(LEN(INDEX(Map!$E:$G,MATCH(AD$1,Map!$E:$E,0),2))=0,"",INDEX([1]Sheet3!$B:$S,$A2+1,INDEX(Map!$E:$G,MATCH(AD$1,Map!$E:$E,0),2))),""),"")</f>
        <v/>
      </c>
      <c r="AE2" t="str">
        <f>IFERROR(IF($A2&gt;0,IF(LEN(INDEX(Map!$E:$G,MATCH(AE$1,Map!$E:$E,0),2))=0,"",INDEX([1]Sheet3!$B:$S,$A2+1,INDEX(Map!$E:$G,MATCH(AE$1,Map!$E:$E,0),2))),""),"")</f>
        <v/>
      </c>
    </row>
    <row r="3" spans="1:31" x14ac:dyDescent="0.25">
      <c r="A3">
        <f>IF(LEN([1]Sheet3!B3)=0,"",'Mailchimp Inport'!A2+1)</f>
        <v>2</v>
      </c>
      <c r="B3" t="str">
        <f>IFERROR(IF($A3&gt;0,IF(LEN(INDEX(Map!$E:$G,MATCH(B$1,Map!$E:$E,0),2))=0,"",INDEX([1]Sheet3!$B:$S,$A3+1,INDEX(Map!$E:$G,MATCH(B$1,Map!$E:$E,0),2))),""),"")</f>
        <v>fikret.yazicioglu@amacaerospace.com</v>
      </c>
      <c r="C3" t="str">
        <f>IFERROR(IF($A3&gt;0,IF(LEN(INDEX(Map!$E:$G,MATCH(C$1,Map!$E:$E,0),2))=0,"",INDEX([1]Sheet3!$B:$S,$A3+1,INDEX(Map!$E:$G,MATCH(C$1,Map!$E:$E,0),2))),""),"")</f>
        <v>Fikret</v>
      </c>
      <c r="D3" t="str">
        <f>IFERROR(IF($A3&gt;0,IF(LEN(INDEX(Map!$E:$G,MATCH(D$1,Map!$E:$E,0),2))=0,"",INDEX([1]Sheet3!$B:$S,$A3+1,INDEX(Map!$E:$G,MATCH(D$1,Map!$E:$E,0),2))),""),"")</f>
        <v>Yazicioglu</v>
      </c>
      <c r="E3" t="str">
        <f>IFERROR(IF($A3&gt;0,IF(LEN(INDEX(Map!$E:$G,MATCH(E$1,Map!$E:$E,0),2))=0,"",INDEX([1]Sheet3!$B:$S,$A3+1,INDEX(Map!$E:$G,MATCH(E$1,Map!$E:$E,0),2))),""),"")</f>
        <v xml:space="preserve">IDTM A2 Blok Kat: 11 No: 352    Istanbul    Turkey  </v>
      </c>
      <c r="F3" t="str">
        <f>IFERROR(IF($A3&gt;0,IF(LEN(INDEX(Map!$E:$G,MATCH(F$1,Map!$E:$E,0),2))=0,"",INDEX([1]Sheet3!$B:$S,$A3+1,INDEX(Map!$E:$G,MATCH(F$1,Map!$E:$E,0),2))),""),"")</f>
        <v>(90) 212 463 03 00 (Ext. 323)</v>
      </c>
      <c r="G3" t="str">
        <f>IFERROR(IF($A3&gt;0,IF(LEN(INDEX(Map!$E:$G,MATCH(G$1,Map!$E:$E,0),2))=0,"",INDEX([1]Sheet3!$B:$S,$A3+1,INDEX(Map!$E:$G,MATCH(G$1,Map!$E:$E,0),2))),""),"")</f>
        <v/>
      </c>
      <c r="H3" t="str">
        <f>IFERROR(IF($A3&gt;0,IF(LEN(INDEX(Map!$E:$G,MATCH(H$1,Map!$E:$E,0),2))=0,"",INDEX([1]Sheet3!$B:$S,$A3+1,INDEX(Map!$E:$G,MATCH(H$1,Map!$E:$E,0),2))),""),"")</f>
        <v>AMAC Aerospace Turkey A.S.</v>
      </c>
      <c r="I3" t="str">
        <f>IFERROR(IF($A3&gt;0,IF(LEN(INDEX(Map!$E:$G,MATCH(I$1,Map!$E:$E,0),2))=0,"",INDEX([1]Sheet3!$B:$S,$A3+1,INDEX(Map!$E:$G,MATCH(I$1,Map!$E:$E,0),2))),""),"")</f>
        <v>General Manager, Istanbul</v>
      </c>
      <c r="J3" t="str">
        <f t="shared" si="0"/>
        <v>Dassault Service</v>
      </c>
      <c r="K3" t="str">
        <f>IFERROR(IF($A3&gt;0,IF(LEN(INDEX(Map!$E:$G,MATCH(K$1,Map!$E:$E,0),2))=0,"",INDEX([1]Sheet3!$B:$S,$A3+1,INDEX(Map!$E:$G,MATCH(K$1,Map!$E:$E,0),2))),""),"")</f>
        <v/>
      </c>
      <c r="L3" t="str">
        <f>IFERROR(IF($A3&gt;0,IF(LEN(INDEX(Map!$E:$G,MATCH(L$1,Map!$E:$E,0),2))=0,"",INDEX([1]Sheet3!$B:$S,$A3+1,INDEX(Map!$E:$G,MATCH(L$1,Map!$E:$E,0),2))),""),"")</f>
        <v/>
      </c>
      <c r="M3" t="str">
        <f>IFERROR(IF($A3&gt;0,IF(LEN(INDEX(Map!$E:$G,MATCH(M$1,Map!$E:$E,0),2))=0,"",INDEX([1]Sheet3!$B:$S,$A3+1,INDEX(Map!$E:$G,MATCH(M$1,Map!$E:$E,0),2))),""),"")</f>
        <v>(90) 530 144 65 45</v>
      </c>
      <c r="N3" t="str">
        <f>IFERROR(IF($A3&gt;0,IF(LEN(INDEX(Map!$E:$G,MATCH(N$1,Map!$E:$E,0),2))=0,"",INDEX([1]Sheet3!$B:$S,$A3+1,INDEX(Map!$E:$G,MATCH(N$1,Map!$E:$E,0),2))),""),"")</f>
        <v/>
      </c>
      <c r="O3" t="str">
        <f>IFERROR(IF($A3&gt;0,IF(LEN(INDEX(Map!$E:$G,MATCH(O$1,Map!$E:$E,0),2))=0,"",INDEX([1]Sheet3!$B:$S,$A3+1,INDEX(Map!$E:$G,MATCH(O$1,Map!$E:$E,0),2))),""),"")</f>
        <v/>
      </c>
      <c r="P3" t="str">
        <f>IFERROR(IF($A3&gt;0,IF(LEN(INDEX(Map!$E:$G,MATCH(P$1,Map!$E:$E,0),2))=0,"",INDEX([1]Sheet3!$B:$S,$A3+1,INDEX(Map!$E:$G,MATCH(P$1,Map!$E:$E,0),2))),""),"")</f>
        <v/>
      </c>
      <c r="Q3" t="str">
        <f>IFERROR(IF($A3&gt;0,IF(LEN(INDEX(Map!$E:$G,MATCH(Q$1,Map!$E:$E,0),2))=0,"",INDEX([1]Sheet3!$B:$S,$A3+1,INDEX(Map!$E:$G,MATCH(Q$1,Map!$E:$E,0),2))),""),"")</f>
        <v/>
      </c>
      <c r="R3" t="str">
        <f>IFERROR(IF($A3&gt;0,IF(LEN(INDEX(Map!$E:$G,MATCH(R$1,Map!$E:$E,0),2))=0,"",INDEX([1]Sheet3!$B:$S,$A3+1,INDEX(Map!$E:$G,MATCH(R$1,Map!$E:$E,0),2))),""),"")</f>
        <v/>
      </c>
      <c r="S3" t="str">
        <f>IFERROR(IF($A3&gt;0,IF(LEN(INDEX(Map!$E:$G,MATCH(S$1,Map!$E:$E,0),2))=0,"",INDEX([1]Sheet3!$B:$S,$A3+1,INDEX(Map!$E:$G,MATCH(S$1,Map!$E:$E,0),2))),""),"")</f>
        <v/>
      </c>
      <c r="T3" t="str">
        <f>IFERROR(IF($A3&gt;0,IF(LEN(INDEX(Map!$E:$G,MATCH(T$1,Map!$E:$E,0),2))=0,"",INDEX([1]Sheet3!$B:$S,$A3+1,INDEX(Map!$E:$G,MATCH(T$1,Map!$E:$E,0),2))),""),"")</f>
        <v/>
      </c>
      <c r="U3" t="str">
        <f>IFERROR(IF($A3&gt;0,IF(LEN(INDEX(Map!$E:$G,MATCH(U$1,Map!$E:$E,0),2))=0,"",INDEX([1]Sheet3!$B:$S,$A3+1,INDEX(Map!$E:$G,MATCH(U$1,Map!$E:$E,0),2))),""),"")</f>
        <v/>
      </c>
      <c r="V3" t="str">
        <f>IFERROR(IF($A3&gt;0,IF(LEN(INDEX(Map!$E:$G,MATCH(V$1,Map!$E:$E,0),2))=0,"",INDEX([1]Sheet3!$B:$S,$A3+1,INDEX(Map!$E:$G,MATCH(V$1,Map!$E:$E,0),2))),""),"")</f>
        <v/>
      </c>
      <c r="W3" t="str">
        <f>IFERROR(IF($A3&gt;0,IF(LEN(INDEX(Map!$E:$G,MATCH(W$1,Map!$E:$E,0),2))=0,"",INDEX([1]Sheet3!$B:$S,$A3+1,INDEX(Map!$E:$G,MATCH(W$1,Map!$E:$E,0),2))),""),"")</f>
        <v/>
      </c>
      <c r="X3" t="str">
        <f>IFERROR(IF($A3&gt;0,IF(LEN(INDEX(Map!$E:$G,MATCH(X$1,Map!$E:$E,0),2))=0,"",INDEX([1]Sheet3!$B:$S,$A3+1,INDEX(Map!$E:$G,MATCH(X$1,Map!$E:$E,0),2))),""),"")</f>
        <v/>
      </c>
      <c r="Y3" t="str">
        <f>IFERROR(IF($A3&gt;0,IF(LEN(INDEX(Map!$E:$G,MATCH(Y$1,Map!$E:$E,0),2))=0,"",INDEX([1]Sheet3!$B:$S,$A3+1,INDEX(Map!$E:$G,MATCH(Y$1,Map!$E:$E,0),2))),""),"")</f>
        <v/>
      </c>
      <c r="Z3" t="str">
        <f>IFERROR(IF($A3&gt;0,IF(LEN(INDEX(Map!$E:$G,MATCH(Z$1,Map!$E:$E,0),2))=0,"",INDEX([1]Sheet3!$B:$S,$A3+1,INDEX(Map!$E:$G,MATCH(Z$1,Map!$E:$E,0),2))),""),"")</f>
        <v/>
      </c>
      <c r="AA3" t="str">
        <f>IFERROR(IF($A3&gt;0,IF(LEN(INDEX(Map!$E:$G,MATCH(AA$1,Map!$E:$E,0),2))=0,"",INDEX([1]Sheet3!$B:$S,$A3+1,INDEX(Map!$E:$G,MATCH(AA$1,Map!$E:$E,0),2))),""),"")</f>
        <v/>
      </c>
      <c r="AB3" t="str">
        <f>IFERROR(IF($A3&gt;0,IF(LEN(INDEX(Map!$E:$G,MATCH(AB$1,Map!$E:$E,0),2))=0,"",INDEX([1]Sheet3!$B:$S,$A3+1,INDEX(Map!$E:$G,MATCH(AB$1,Map!$E:$E,0),2))),""),"")</f>
        <v/>
      </c>
      <c r="AC3" t="str">
        <f>IFERROR(IF($A3&gt;0,IF(LEN(INDEX(Map!$E:$G,MATCH(AC$1,Map!$E:$E,0),2))=0,"",INDEX([1]Sheet3!$B:$S,$A3+1,INDEX(Map!$E:$G,MATCH(AC$1,Map!$E:$E,0),2))),""),"")</f>
        <v/>
      </c>
      <c r="AD3" t="str">
        <f>IFERROR(IF($A3&gt;0,IF(LEN(INDEX(Map!$E:$G,MATCH(AD$1,Map!$E:$E,0),2))=0,"",INDEX([1]Sheet3!$B:$S,$A3+1,INDEX(Map!$E:$G,MATCH(AD$1,Map!$E:$E,0),2))),""),"")</f>
        <v/>
      </c>
      <c r="AE3" t="str">
        <f>IFERROR(IF($A3&gt;0,IF(LEN(INDEX(Map!$E:$G,MATCH(AE$1,Map!$E:$E,0),2))=0,"",INDEX([1]Sheet3!$B:$S,$A3+1,INDEX(Map!$E:$G,MATCH(AE$1,Map!$E:$E,0),2))),""),"")</f>
        <v/>
      </c>
    </row>
    <row r="4" spans="1:31" x14ac:dyDescent="0.25">
      <c r="A4">
        <f>IF(LEN([1]Sheet3!B4)=0,"",'Mailchimp Inport'!A3+1)</f>
        <v>3</v>
      </c>
      <c r="B4" t="str">
        <f>IFERROR(IF($A4&gt;0,IF(LEN(INDEX(Map!$E:$G,MATCH(B$1,Map!$E:$E,0),2))=0,"",INDEX([1]Sheet3!$B:$S,$A4+1,INDEX(Map!$E:$G,MATCH(B$1,Map!$E:$E,0),2))),""),"")</f>
        <v>tamer.yilmaz@amacaerospace.com</v>
      </c>
      <c r="C4" t="str">
        <f>IFERROR(IF($A4&gt;0,IF(LEN(INDEX(Map!$E:$G,MATCH(C$1,Map!$E:$E,0),2))=0,"",INDEX([1]Sheet3!$B:$S,$A4+1,INDEX(Map!$E:$G,MATCH(C$1,Map!$E:$E,0),2))),""),"")</f>
        <v>Tamer</v>
      </c>
      <c r="D4" t="str">
        <f>IFERROR(IF($A4&gt;0,IF(LEN(INDEX(Map!$E:$G,MATCH(D$1,Map!$E:$E,0),2))=0,"",INDEX([1]Sheet3!$B:$S,$A4+1,INDEX(Map!$E:$G,MATCH(D$1,Map!$E:$E,0),2))),""),"")</f>
        <v>Yilmaz</v>
      </c>
      <c r="E4" t="str">
        <f>IFERROR(IF($A4&gt;0,IF(LEN(INDEX(Map!$E:$G,MATCH(E$1,Map!$E:$E,0),2))=0,"",INDEX([1]Sheet3!$B:$S,$A4+1,INDEX(Map!$E:$G,MATCH(E$1,Map!$E:$E,0),2))),""),"")</f>
        <v xml:space="preserve">IDTM A2 Blok Kat: 11 No: 352    Istanbul    Turkey  </v>
      </c>
      <c r="F4" t="str">
        <f>IFERROR(IF($A4&gt;0,IF(LEN(INDEX(Map!$E:$G,MATCH(F$1,Map!$E:$E,0),2))=0,"",INDEX([1]Sheet3!$B:$S,$A4+1,INDEX(Map!$E:$G,MATCH(F$1,Map!$E:$E,0),2))),""),"")</f>
        <v>(90) 212 463 03 00 (Ext. 320)</v>
      </c>
      <c r="G4" t="str">
        <f>IFERROR(IF($A4&gt;0,IF(LEN(INDEX(Map!$E:$G,MATCH(G$1,Map!$E:$E,0),2))=0,"",INDEX([1]Sheet3!$B:$S,$A4+1,INDEX(Map!$E:$G,MATCH(G$1,Map!$E:$E,0),2))),""),"")</f>
        <v/>
      </c>
      <c r="H4" t="str">
        <f>IFERROR(IF($A4&gt;0,IF(LEN(INDEX(Map!$E:$G,MATCH(H$1,Map!$E:$E,0),2))=0,"",INDEX([1]Sheet3!$B:$S,$A4+1,INDEX(Map!$E:$G,MATCH(H$1,Map!$E:$E,0),2))),""),"")</f>
        <v>AMAC Aerospace Turkey A.S.</v>
      </c>
      <c r="I4" t="str">
        <f>IFERROR(IF($A4&gt;0,IF(LEN(INDEX(Map!$E:$G,MATCH(I$1,Map!$E:$E,0),2))=0,"",INDEX([1]Sheet3!$B:$S,$A4+1,INDEX(Map!$E:$G,MATCH(I$1,Map!$E:$E,0),2))),""),"")</f>
        <v>Maintenance Manager</v>
      </c>
      <c r="J4" t="str">
        <f t="shared" si="0"/>
        <v>Dassault Service</v>
      </c>
      <c r="K4" t="str">
        <f>IFERROR(IF($A4&gt;0,IF(LEN(INDEX(Map!$E:$G,MATCH(K$1,Map!$E:$E,0),2))=0,"",INDEX([1]Sheet3!$B:$S,$A4+1,INDEX(Map!$E:$G,MATCH(K$1,Map!$E:$E,0),2))),""),"")</f>
        <v/>
      </c>
      <c r="L4" t="str">
        <f>IFERROR(IF($A4&gt;0,IF(LEN(INDEX(Map!$E:$G,MATCH(L$1,Map!$E:$E,0),2))=0,"",INDEX([1]Sheet3!$B:$S,$A4+1,INDEX(Map!$E:$G,MATCH(L$1,Map!$E:$E,0),2))),""),"")</f>
        <v/>
      </c>
      <c r="M4" t="str">
        <f>IFERROR(IF($A4&gt;0,IF(LEN(INDEX(Map!$E:$G,MATCH(M$1,Map!$E:$E,0),2))=0,"",INDEX([1]Sheet3!$B:$S,$A4+1,INDEX(Map!$E:$G,MATCH(M$1,Map!$E:$E,0),2))),""),"")</f>
        <v>(90) 533 0 35 49 49</v>
      </c>
      <c r="N4" t="str">
        <f>IFERROR(IF($A4&gt;0,IF(LEN(INDEX(Map!$E:$G,MATCH(N$1,Map!$E:$E,0),2))=0,"",INDEX([1]Sheet3!$B:$S,$A4+1,INDEX(Map!$E:$G,MATCH(N$1,Map!$E:$E,0),2))),""),"")</f>
        <v/>
      </c>
      <c r="O4" t="str">
        <f>IFERROR(IF($A4&gt;0,IF(LEN(INDEX(Map!$E:$G,MATCH(O$1,Map!$E:$E,0),2))=0,"",INDEX([1]Sheet3!$B:$S,$A4+1,INDEX(Map!$E:$G,MATCH(O$1,Map!$E:$E,0),2))),""),"")</f>
        <v/>
      </c>
      <c r="P4" t="str">
        <f>IFERROR(IF($A4&gt;0,IF(LEN(INDEX(Map!$E:$G,MATCH(P$1,Map!$E:$E,0),2))=0,"",INDEX([1]Sheet3!$B:$S,$A4+1,INDEX(Map!$E:$G,MATCH(P$1,Map!$E:$E,0),2))),""),"")</f>
        <v/>
      </c>
      <c r="Q4" t="str">
        <f>IFERROR(IF($A4&gt;0,IF(LEN(INDEX(Map!$E:$G,MATCH(Q$1,Map!$E:$E,0),2))=0,"",INDEX([1]Sheet3!$B:$S,$A4+1,INDEX(Map!$E:$G,MATCH(Q$1,Map!$E:$E,0),2))),""),"")</f>
        <v/>
      </c>
      <c r="R4" t="str">
        <f>IFERROR(IF($A4&gt;0,IF(LEN(INDEX(Map!$E:$G,MATCH(R$1,Map!$E:$E,0),2))=0,"",INDEX([1]Sheet3!$B:$S,$A4+1,INDEX(Map!$E:$G,MATCH(R$1,Map!$E:$E,0),2))),""),"")</f>
        <v/>
      </c>
      <c r="S4" t="str">
        <f>IFERROR(IF($A4&gt;0,IF(LEN(INDEX(Map!$E:$G,MATCH(S$1,Map!$E:$E,0),2))=0,"",INDEX([1]Sheet3!$B:$S,$A4+1,INDEX(Map!$E:$G,MATCH(S$1,Map!$E:$E,0),2))),""),"")</f>
        <v/>
      </c>
      <c r="T4" t="str">
        <f>IFERROR(IF($A4&gt;0,IF(LEN(INDEX(Map!$E:$G,MATCH(T$1,Map!$E:$E,0),2))=0,"",INDEX([1]Sheet3!$B:$S,$A4+1,INDEX(Map!$E:$G,MATCH(T$1,Map!$E:$E,0),2))),""),"")</f>
        <v/>
      </c>
      <c r="U4" t="str">
        <f>IFERROR(IF($A4&gt;0,IF(LEN(INDEX(Map!$E:$G,MATCH(U$1,Map!$E:$E,0),2))=0,"",INDEX([1]Sheet3!$B:$S,$A4+1,INDEX(Map!$E:$G,MATCH(U$1,Map!$E:$E,0),2))),""),"")</f>
        <v/>
      </c>
      <c r="V4" t="str">
        <f>IFERROR(IF($A4&gt;0,IF(LEN(INDEX(Map!$E:$G,MATCH(V$1,Map!$E:$E,0),2))=0,"",INDEX([1]Sheet3!$B:$S,$A4+1,INDEX(Map!$E:$G,MATCH(V$1,Map!$E:$E,0),2))),""),"")</f>
        <v/>
      </c>
      <c r="W4" t="str">
        <f>IFERROR(IF($A4&gt;0,IF(LEN(INDEX(Map!$E:$G,MATCH(W$1,Map!$E:$E,0),2))=0,"",INDEX([1]Sheet3!$B:$S,$A4+1,INDEX(Map!$E:$G,MATCH(W$1,Map!$E:$E,0),2))),""),"")</f>
        <v/>
      </c>
      <c r="X4" t="str">
        <f>IFERROR(IF($A4&gt;0,IF(LEN(INDEX(Map!$E:$G,MATCH(X$1,Map!$E:$E,0),2))=0,"",INDEX([1]Sheet3!$B:$S,$A4+1,INDEX(Map!$E:$G,MATCH(X$1,Map!$E:$E,0),2))),""),"")</f>
        <v/>
      </c>
      <c r="Y4" t="str">
        <f>IFERROR(IF($A4&gt;0,IF(LEN(INDEX(Map!$E:$G,MATCH(Y$1,Map!$E:$E,0),2))=0,"",INDEX([1]Sheet3!$B:$S,$A4+1,INDEX(Map!$E:$G,MATCH(Y$1,Map!$E:$E,0),2))),""),"")</f>
        <v/>
      </c>
      <c r="Z4" t="str">
        <f>IFERROR(IF($A4&gt;0,IF(LEN(INDEX(Map!$E:$G,MATCH(Z$1,Map!$E:$E,0),2))=0,"",INDEX([1]Sheet3!$B:$S,$A4+1,INDEX(Map!$E:$G,MATCH(Z$1,Map!$E:$E,0),2))),""),"")</f>
        <v/>
      </c>
      <c r="AA4" t="str">
        <f>IFERROR(IF($A4&gt;0,IF(LEN(INDEX(Map!$E:$G,MATCH(AA$1,Map!$E:$E,0),2))=0,"",INDEX([1]Sheet3!$B:$S,$A4+1,INDEX(Map!$E:$G,MATCH(AA$1,Map!$E:$E,0),2))),""),"")</f>
        <v/>
      </c>
      <c r="AB4" t="str">
        <f>IFERROR(IF($A4&gt;0,IF(LEN(INDEX(Map!$E:$G,MATCH(AB$1,Map!$E:$E,0),2))=0,"",INDEX([1]Sheet3!$B:$S,$A4+1,INDEX(Map!$E:$G,MATCH(AB$1,Map!$E:$E,0),2))),""),"")</f>
        <v/>
      </c>
      <c r="AC4" t="str">
        <f>IFERROR(IF($A4&gt;0,IF(LEN(INDEX(Map!$E:$G,MATCH(AC$1,Map!$E:$E,0),2))=0,"",INDEX([1]Sheet3!$B:$S,$A4+1,INDEX(Map!$E:$G,MATCH(AC$1,Map!$E:$E,0),2))),""),"")</f>
        <v/>
      </c>
      <c r="AD4" t="str">
        <f>IFERROR(IF($A4&gt;0,IF(LEN(INDEX(Map!$E:$G,MATCH(AD$1,Map!$E:$E,0),2))=0,"",INDEX([1]Sheet3!$B:$S,$A4+1,INDEX(Map!$E:$G,MATCH(AD$1,Map!$E:$E,0),2))),""),"")</f>
        <v/>
      </c>
      <c r="AE4" t="str">
        <f>IFERROR(IF($A4&gt;0,IF(LEN(INDEX(Map!$E:$G,MATCH(AE$1,Map!$E:$E,0),2))=0,"",INDEX([1]Sheet3!$B:$S,$A4+1,INDEX(Map!$E:$G,MATCH(AE$1,Map!$E:$E,0),2))),""),"")</f>
        <v/>
      </c>
    </row>
    <row r="5" spans="1:31" x14ac:dyDescent="0.25">
      <c r="A5">
        <f>IF(LEN([1]Sheet3!B5)=0,"",'Mailchimp Inport'!A4+1)</f>
        <v>4</v>
      </c>
      <c r="B5" t="str">
        <f>IFERROR(IF($A5&gt;0,IF(LEN(INDEX(Map!$E:$G,MATCH(B$1,Map!$E:$E,0),2))=0,"",INDEX([1]Sheet3!$B:$S,$A5+1,INDEX(Map!$E:$G,MATCH(B$1,Map!$E:$E,0),2))),""),"")</f>
        <v>pierre-etienne.aubin@dassault-falcon.com</v>
      </c>
      <c r="C5" t="str">
        <f>IFERROR(IF($A5&gt;0,IF(LEN(INDEX(Map!$E:$G,MATCH(C$1,Map!$E:$E,0),2))=0,"",INDEX([1]Sheet3!$B:$S,$A5+1,INDEX(Map!$E:$G,MATCH(C$1,Map!$E:$E,0),2))),""),"")</f>
        <v>Pierre-Etienne</v>
      </c>
      <c r="D5" t="str">
        <f>IFERROR(IF($A5&gt;0,IF(LEN(INDEX(Map!$E:$G,MATCH(D$1,Map!$E:$E,0),2))=0,"",INDEX([1]Sheet3!$B:$S,$A5+1,INDEX(Map!$E:$G,MATCH(D$1,Map!$E:$E,0),2))),""),"")</f>
        <v>Aubin</v>
      </c>
      <c r="E5" t="str">
        <f>IFERROR(IF($A5&gt;0,IF(LEN(INDEX(Map!$E:$G,MATCH(E$1,Map!$E:$E,0),2))=0,"",INDEX([1]Sheet3!$B:$S,$A5+1,INDEX(Map!$E:$G,MATCH(E$1,Map!$E:$E,0),2))),""),"")</f>
        <v xml:space="preserve">Aéroport du Bourget - CS 70003  53-55 Avenue de l'Europe  Le Bourget    France  </v>
      </c>
      <c r="F5" t="str">
        <f>IFERROR(IF($A5&gt;0,IF(LEN(INDEX(Map!$E:$G,MATCH(F$1,Map!$E:$E,0),2))=0,"",INDEX([1]Sheet3!$B:$S,$A5+1,INDEX(Map!$E:$G,MATCH(F$1,Map!$E:$E,0),2))),""),"")</f>
        <v>+33 1 49 34 34 32</v>
      </c>
      <c r="G5" t="str">
        <f>IFERROR(IF($A5&gt;0,IF(LEN(INDEX(Map!$E:$G,MATCH(G$1,Map!$E:$E,0),2))=0,"",INDEX([1]Sheet3!$B:$S,$A5+1,INDEX(Map!$E:$G,MATCH(G$1,Map!$E:$E,0),2))),""),"")</f>
        <v/>
      </c>
      <c r="H5" t="str">
        <f>IFERROR(IF($A5&gt;0,IF(LEN(INDEX(Map!$E:$G,MATCH(H$1,Map!$E:$E,0),2))=0,"",INDEX([1]Sheet3!$B:$S,$A5+1,INDEX(Map!$E:$G,MATCH(H$1,Map!$E:$E,0),2))),""),"")</f>
        <v>Dassault Falcon Service - Paris - Le Bourget</v>
      </c>
      <c r="I5" t="str">
        <f>IFERROR(IF($A5&gt;0,IF(LEN(INDEX(Map!$E:$G,MATCH(I$1,Map!$E:$E,0),2))=0,"",INDEX([1]Sheet3!$B:$S,$A5+1,INDEX(Map!$E:$G,MATCH(I$1,Map!$E:$E,0),2))),""),"")</f>
        <v>General Manager</v>
      </c>
      <c r="J5" t="str">
        <f t="shared" si="0"/>
        <v>Dassault Service</v>
      </c>
      <c r="K5" t="str">
        <f>IFERROR(IF($A5&gt;0,IF(LEN(INDEX(Map!$E:$G,MATCH(K$1,Map!$E:$E,0),2))=0,"",INDEX([1]Sheet3!$B:$S,$A5+1,INDEX(Map!$E:$G,MATCH(K$1,Map!$E:$E,0),2))),""),"")</f>
        <v/>
      </c>
      <c r="L5" t="str">
        <f>IFERROR(IF($A5&gt;0,IF(LEN(INDEX(Map!$E:$G,MATCH(L$1,Map!$E:$E,0),2))=0,"",INDEX([1]Sheet3!$B:$S,$A5+1,INDEX(Map!$E:$G,MATCH(L$1,Map!$E:$E,0),2))),""),"")</f>
        <v/>
      </c>
      <c r="M5" t="str">
        <f>IFERROR(IF($A5&gt;0,IF(LEN(INDEX(Map!$E:$G,MATCH(M$1,Map!$E:$E,0),2))=0,"",INDEX([1]Sheet3!$B:$S,$A5+1,INDEX(Map!$E:$G,MATCH(M$1,Map!$E:$E,0),2))),""),"")</f>
        <v>+33 6 46 68 10 73</v>
      </c>
      <c r="N5" t="str">
        <f>IFERROR(IF($A5&gt;0,IF(LEN(INDEX(Map!$E:$G,MATCH(N$1,Map!$E:$E,0),2))=0,"",INDEX([1]Sheet3!$B:$S,$A5+1,INDEX(Map!$E:$G,MATCH(N$1,Map!$E:$E,0),2))),""),"")</f>
        <v/>
      </c>
      <c r="O5" t="str">
        <f>IFERROR(IF($A5&gt;0,IF(LEN(INDEX(Map!$E:$G,MATCH(O$1,Map!$E:$E,0),2))=0,"",INDEX([1]Sheet3!$B:$S,$A5+1,INDEX(Map!$E:$G,MATCH(O$1,Map!$E:$E,0),2))),""),"")</f>
        <v/>
      </c>
      <c r="P5" t="str">
        <f>IFERROR(IF($A5&gt;0,IF(LEN(INDEX(Map!$E:$G,MATCH(P$1,Map!$E:$E,0),2))=0,"",INDEX([1]Sheet3!$B:$S,$A5+1,INDEX(Map!$E:$G,MATCH(P$1,Map!$E:$E,0),2))),""),"")</f>
        <v/>
      </c>
      <c r="Q5" t="str">
        <f>IFERROR(IF($A5&gt;0,IF(LEN(INDEX(Map!$E:$G,MATCH(Q$1,Map!$E:$E,0),2))=0,"",INDEX([1]Sheet3!$B:$S,$A5+1,INDEX(Map!$E:$G,MATCH(Q$1,Map!$E:$E,0),2))),""),"")</f>
        <v/>
      </c>
      <c r="R5" t="str">
        <f>IFERROR(IF($A5&gt;0,IF(LEN(INDEX(Map!$E:$G,MATCH(R$1,Map!$E:$E,0),2))=0,"",INDEX([1]Sheet3!$B:$S,$A5+1,INDEX(Map!$E:$G,MATCH(R$1,Map!$E:$E,0),2))),""),"")</f>
        <v/>
      </c>
      <c r="S5" t="str">
        <f>IFERROR(IF($A5&gt;0,IF(LEN(INDEX(Map!$E:$G,MATCH(S$1,Map!$E:$E,0),2))=0,"",INDEX([1]Sheet3!$B:$S,$A5+1,INDEX(Map!$E:$G,MATCH(S$1,Map!$E:$E,0),2))),""),"")</f>
        <v/>
      </c>
      <c r="T5" t="str">
        <f>IFERROR(IF($A5&gt;0,IF(LEN(INDEX(Map!$E:$G,MATCH(T$1,Map!$E:$E,0),2))=0,"",INDEX([1]Sheet3!$B:$S,$A5+1,INDEX(Map!$E:$G,MATCH(T$1,Map!$E:$E,0),2))),""),"")</f>
        <v/>
      </c>
      <c r="U5" t="str">
        <f>IFERROR(IF($A5&gt;0,IF(LEN(INDEX(Map!$E:$G,MATCH(U$1,Map!$E:$E,0),2))=0,"",INDEX([1]Sheet3!$B:$S,$A5+1,INDEX(Map!$E:$G,MATCH(U$1,Map!$E:$E,0),2))),""),"")</f>
        <v/>
      </c>
      <c r="V5" t="str">
        <f>IFERROR(IF($A5&gt;0,IF(LEN(INDEX(Map!$E:$G,MATCH(V$1,Map!$E:$E,0),2))=0,"",INDEX([1]Sheet3!$B:$S,$A5+1,INDEX(Map!$E:$G,MATCH(V$1,Map!$E:$E,0),2))),""),"")</f>
        <v/>
      </c>
      <c r="W5" t="str">
        <f>IFERROR(IF($A5&gt;0,IF(LEN(INDEX(Map!$E:$G,MATCH(W$1,Map!$E:$E,0),2))=0,"",INDEX([1]Sheet3!$B:$S,$A5+1,INDEX(Map!$E:$G,MATCH(W$1,Map!$E:$E,0),2))),""),"")</f>
        <v/>
      </c>
      <c r="X5" t="str">
        <f>IFERROR(IF($A5&gt;0,IF(LEN(INDEX(Map!$E:$G,MATCH(X$1,Map!$E:$E,0),2))=0,"",INDEX([1]Sheet3!$B:$S,$A5+1,INDEX(Map!$E:$G,MATCH(X$1,Map!$E:$E,0),2))),""),"")</f>
        <v/>
      </c>
      <c r="Y5" t="str">
        <f>IFERROR(IF($A5&gt;0,IF(LEN(INDEX(Map!$E:$G,MATCH(Y$1,Map!$E:$E,0),2))=0,"",INDEX([1]Sheet3!$B:$S,$A5+1,INDEX(Map!$E:$G,MATCH(Y$1,Map!$E:$E,0),2))),""),"")</f>
        <v/>
      </c>
      <c r="Z5" t="str">
        <f>IFERROR(IF($A5&gt;0,IF(LEN(INDEX(Map!$E:$G,MATCH(Z$1,Map!$E:$E,0),2))=0,"",INDEX([1]Sheet3!$B:$S,$A5+1,INDEX(Map!$E:$G,MATCH(Z$1,Map!$E:$E,0),2))),""),"")</f>
        <v/>
      </c>
      <c r="AA5" t="str">
        <f>IFERROR(IF($A5&gt;0,IF(LEN(INDEX(Map!$E:$G,MATCH(AA$1,Map!$E:$E,0),2))=0,"",INDEX([1]Sheet3!$B:$S,$A5+1,INDEX(Map!$E:$G,MATCH(AA$1,Map!$E:$E,0),2))),""),"")</f>
        <v/>
      </c>
      <c r="AB5" t="str">
        <f>IFERROR(IF($A5&gt;0,IF(LEN(INDEX(Map!$E:$G,MATCH(AB$1,Map!$E:$E,0),2))=0,"",INDEX([1]Sheet3!$B:$S,$A5+1,INDEX(Map!$E:$G,MATCH(AB$1,Map!$E:$E,0),2))),""),"")</f>
        <v/>
      </c>
      <c r="AC5" t="str">
        <f>IFERROR(IF($A5&gt;0,IF(LEN(INDEX(Map!$E:$G,MATCH(AC$1,Map!$E:$E,0),2))=0,"",INDEX([1]Sheet3!$B:$S,$A5+1,INDEX(Map!$E:$G,MATCH(AC$1,Map!$E:$E,0),2))),""),"")</f>
        <v/>
      </c>
      <c r="AD5" t="str">
        <f>IFERROR(IF($A5&gt;0,IF(LEN(INDEX(Map!$E:$G,MATCH(AD$1,Map!$E:$E,0),2))=0,"",INDEX([1]Sheet3!$B:$S,$A5+1,INDEX(Map!$E:$G,MATCH(AD$1,Map!$E:$E,0),2))),""),"")</f>
        <v/>
      </c>
      <c r="AE5" t="str">
        <f>IFERROR(IF($A5&gt;0,IF(LEN(INDEX(Map!$E:$G,MATCH(AE$1,Map!$E:$E,0),2))=0,"",INDEX([1]Sheet3!$B:$S,$A5+1,INDEX(Map!$E:$G,MATCH(AE$1,Map!$E:$E,0),2))),""),"")</f>
        <v/>
      </c>
    </row>
    <row r="6" spans="1:31" x14ac:dyDescent="0.25">
      <c r="A6">
        <f>IF(LEN([1]Sheet3!B6)=0,"",'Mailchimp Inport'!A5+1)</f>
        <v>5</v>
      </c>
      <c r="B6" t="str">
        <f>IFERROR(IF($A6&gt;0,IF(LEN(INDEX(Map!$E:$G,MATCH(B$1,Map!$E:$E,0),2))=0,"",INDEX([1]Sheet3!$B:$S,$A6+1,INDEX(Map!$E:$G,MATCH(B$1,Map!$E:$E,0),2))),""),"")</f>
        <v>thierry.salaun@dassault-falcon.com</v>
      </c>
      <c r="C6" t="str">
        <f>IFERROR(IF($A6&gt;0,IF(LEN(INDEX(Map!$E:$G,MATCH(C$1,Map!$E:$E,0),2))=0,"",INDEX([1]Sheet3!$B:$S,$A6+1,INDEX(Map!$E:$G,MATCH(C$1,Map!$E:$E,0),2))),""),"")</f>
        <v>Thierry</v>
      </c>
      <c r="D6" t="str">
        <f>IFERROR(IF($A6&gt;0,IF(LEN(INDEX(Map!$E:$G,MATCH(D$1,Map!$E:$E,0),2))=0,"",INDEX([1]Sheet3!$B:$S,$A6+1,INDEX(Map!$E:$G,MATCH(D$1,Map!$E:$E,0),2))),""),"")</f>
        <v>Salaün</v>
      </c>
      <c r="E6" t="str">
        <f>IFERROR(IF($A6&gt;0,IF(LEN(INDEX(Map!$E:$G,MATCH(E$1,Map!$E:$E,0),2))=0,"",INDEX([1]Sheet3!$B:$S,$A6+1,INDEX(Map!$E:$G,MATCH(E$1,Map!$E:$E,0),2))),""),"")</f>
        <v xml:space="preserve">Aéroport du Bourget - CS 70003  53-55 Avenue de l'Europe  Le Bourget    France  </v>
      </c>
      <c r="F6" t="str">
        <f>IFERROR(IF($A6&gt;0,IF(LEN(INDEX(Map!$E:$G,MATCH(F$1,Map!$E:$E,0),2))=0,"",INDEX([1]Sheet3!$B:$S,$A6+1,INDEX(Map!$E:$G,MATCH(F$1,Map!$E:$E,0),2))),""),"")</f>
        <v>+33 1 49 34 31 52</v>
      </c>
      <c r="G6" t="str">
        <f>IFERROR(IF($A6&gt;0,IF(LEN(INDEX(Map!$E:$G,MATCH(G$1,Map!$E:$E,0),2))=0,"",INDEX([1]Sheet3!$B:$S,$A6+1,INDEX(Map!$E:$G,MATCH(G$1,Map!$E:$E,0),2))),""),"")</f>
        <v/>
      </c>
      <c r="H6" t="str">
        <f>IFERROR(IF($A6&gt;0,IF(LEN(INDEX(Map!$E:$G,MATCH(H$1,Map!$E:$E,0),2))=0,"",INDEX([1]Sheet3!$B:$S,$A6+1,INDEX(Map!$E:$G,MATCH(H$1,Map!$E:$E,0),2))),""),"")</f>
        <v>Dassault Falcon Service - Paris - Le Bourget</v>
      </c>
      <c r="I6" t="str">
        <f>IFERROR(IF($A6&gt;0,IF(LEN(INDEX(Map!$E:$G,MATCH(I$1,Map!$E:$E,0),2))=0,"",INDEX([1]Sheet3!$B:$S,$A6+1,INDEX(Map!$E:$G,MATCH(I$1,Map!$E:$E,0),2))),""),"")</f>
        <v>deputy General Manager, Service Center Marketing and Sales</v>
      </c>
      <c r="J6" t="str">
        <f t="shared" si="0"/>
        <v>Dassault Service</v>
      </c>
      <c r="K6" t="str">
        <f>IFERROR(IF($A6&gt;0,IF(LEN(INDEX(Map!$E:$G,MATCH(K$1,Map!$E:$E,0),2))=0,"",INDEX([1]Sheet3!$B:$S,$A6+1,INDEX(Map!$E:$G,MATCH(K$1,Map!$E:$E,0),2))),""),"")</f>
        <v/>
      </c>
      <c r="L6" t="str">
        <f>IFERROR(IF($A6&gt;0,IF(LEN(INDEX(Map!$E:$G,MATCH(L$1,Map!$E:$E,0),2))=0,"",INDEX([1]Sheet3!$B:$S,$A6+1,INDEX(Map!$E:$G,MATCH(L$1,Map!$E:$E,0),2))),""),"")</f>
        <v/>
      </c>
      <c r="M6" t="str">
        <f>IFERROR(IF($A6&gt;0,IF(LEN(INDEX(Map!$E:$G,MATCH(M$1,Map!$E:$E,0),2))=0,"",INDEX([1]Sheet3!$B:$S,$A6+1,INDEX(Map!$E:$G,MATCH(M$1,Map!$E:$E,0),2))),""),"")</f>
        <v>+33 6 08 22 90 03</v>
      </c>
      <c r="N6" t="str">
        <f>IFERROR(IF($A6&gt;0,IF(LEN(INDEX(Map!$E:$G,MATCH(N$1,Map!$E:$E,0),2))=0,"",INDEX([1]Sheet3!$B:$S,$A6+1,INDEX(Map!$E:$G,MATCH(N$1,Map!$E:$E,0),2))),""),"")</f>
        <v/>
      </c>
      <c r="O6" t="str">
        <f>IFERROR(IF($A6&gt;0,IF(LEN(INDEX(Map!$E:$G,MATCH(O$1,Map!$E:$E,0),2))=0,"",INDEX([1]Sheet3!$B:$S,$A6+1,INDEX(Map!$E:$G,MATCH(O$1,Map!$E:$E,0),2))),""),"")</f>
        <v/>
      </c>
      <c r="P6" t="str">
        <f>IFERROR(IF($A6&gt;0,IF(LEN(INDEX(Map!$E:$G,MATCH(P$1,Map!$E:$E,0),2))=0,"",INDEX([1]Sheet3!$B:$S,$A6+1,INDEX(Map!$E:$G,MATCH(P$1,Map!$E:$E,0),2))),""),"")</f>
        <v/>
      </c>
      <c r="Q6" t="str">
        <f>IFERROR(IF($A6&gt;0,IF(LEN(INDEX(Map!$E:$G,MATCH(Q$1,Map!$E:$E,0),2))=0,"",INDEX([1]Sheet3!$B:$S,$A6+1,INDEX(Map!$E:$G,MATCH(Q$1,Map!$E:$E,0),2))),""),"")</f>
        <v/>
      </c>
      <c r="R6" t="str">
        <f>IFERROR(IF($A6&gt;0,IF(LEN(INDEX(Map!$E:$G,MATCH(R$1,Map!$E:$E,0),2))=0,"",INDEX([1]Sheet3!$B:$S,$A6+1,INDEX(Map!$E:$G,MATCH(R$1,Map!$E:$E,0),2))),""),"")</f>
        <v/>
      </c>
      <c r="S6" t="str">
        <f>IFERROR(IF($A6&gt;0,IF(LEN(INDEX(Map!$E:$G,MATCH(S$1,Map!$E:$E,0),2))=0,"",INDEX([1]Sheet3!$B:$S,$A6+1,INDEX(Map!$E:$G,MATCH(S$1,Map!$E:$E,0),2))),""),"")</f>
        <v/>
      </c>
      <c r="T6" t="str">
        <f>IFERROR(IF($A6&gt;0,IF(LEN(INDEX(Map!$E:$G,MATCH(T$1,Map!$E:$E,0),2))=0,"",INDEX([1]Sheet3!$B:$S,$A6+1,INDEX(Map!$E:$G,MATCH(T$1,Map!$E:$E,0),2))),""),"")</f>
        <v/>
      </c>
      <c r="U6" t="str">
        <f>IFERROR(IF($A6&gt;0,IF(LEN(INDEX(Map!$E:$G,MATCH(U$1,Map!$E:$E,0),2))=0,"",INDEX([1]Sheet3!$B:$S,$A6+1,INDEX(Map!$E:$G,MATCH(U$1,Map!$E:$E,0),2))),""),"")</f>
        <v/>
      </c>
      <c r="V6" t="str">
        <f>IFERROR(IF($A6&gt;0,IF(LEN(INDEX(Map!$E:$G,MATCH(V$1,Map!$E:$E,0),2))=0,"",INDEX([1]Sheet3!$B:$S,$A6+1,INDEX(Map!$E:$G,MATCH(V$1,Map!$E:$E,0),2))),""),"")</f>
        <v/>
      </c>
      <c r="W6" t="str">
        <f>IFERROR(IF($A6&gt;0,IF(LEN(INDEX(Map!$E:$G,MATCH(W$1,Map!$E:$E,0),2))=0,"",INDEX([1]Sheet3!$B:$S,$A6+1,INDEX(Map!$E:$G,MATCH(W$1,Map!$E:$E,0),2))),""),"")</f>
        <v/>
      </c>
      <c r="X6" t="str">
        <f>IFERROR(IF($A6&gt;0,IF(LEN(INDEX(Map!$E:$G,MATCH(X$1,Map!$E:$E,0),2))=0,"",INDEX([1]Sheet3!$B:$S,$A6+1,INDEX(Map!$E:$G,MATCH(X$1,Map!$E:$E,0),2))),""),"")</f>
        <v/>
      </c>
      <c r="Y6" t="str">
        <f>IFERROR(IF($A6&gt;0,IF(LEN(INDEX(Map!$E:$G,MATCH(Y$1,Map!$E:$E,0),2))=0,"",INDEX([1]Sheet3!$B:$S,$A6+1,INDEX(Map!$E:$G,MATCH(Y$1,Map!$E:$E,0),2))),""),"")</f>
        <v/>
      </c>
      <c r="Z6" t="str">
        <f>IFERROR(IF($A6&gt;0,IF(LEN(INDEX(Map!$E:$G,MATCH(Z$1,Map!$E:$E,0),2))=0,"",INDEX([1]Sheet3!$B:$S,$A6+1,INDEX(Map!$E:$G,MATCH(Z$1,Map!$E:$E,0),2))),""),"")</f>
        <v/>
      </c>
      <c r="AA6" t="str">
        <f>IFERROR(IF($A6&gt;0,IF(LEN(INDEX(Map!$E:$G,MATCH(AA$1,Map!$E:$E,0),2))=0,"",INDEX([1]Sheet3!$B:$S,$A6+1,INDEX(Map!$E:$G,MATCH(AA$1,Map!$E:$E,0),2))),""),"")</f>
        <v/>
      </c>
      <c r="AB6" t="str">
        <f>IFERROR(IF($A6&gt;0,IF(LEN(INDEX(Map!$E:$G,MATCH(AB$1,Map!$E:$E,0),2))=0,"",INDEX([1]Sheet3!$B:$S,$A6+1,INDEX(Map!$E:$G,MATCH(AB$1,Map!$E:$E,0),2))),""),"")</f>
        <v/>
      </c>
      <c r="AC6" t="str">
        <f>IFERROR(IF($A6&gt;0,IF(LEN(INDEX(Map!$E:$G,MATCH(AC$1,Map!$E:$E,0),2))=0,"",INDEX([1]Sheet3!$B:$S,$A6+1,INDEX(Map!$E:$G,MATCH(AC$1,Map!$E:$E,0),2))),""),"")</f>
        <v/>
      </c>
      <c r="AD6" t="str">
        <f>IFERROR(IF($A6&gt;0,IF(LEN(INDEX(Map!$E:$G,MATCH(AD$1,Map!$E:$E,0),2))=0,"",INDEX([1]Sheet3!$B:$S,$A6+1,INDEX(Map!$E:$G,MATCH(AD$1,Map!$E:$E,0),2))),""),"")</f>
        <v/>
      </c>
      <c r="AE6" t="str">
        <f>IFERROR(IF($A6&gt;0,IF(LEN(INDEX(Map!$E:$G,MATCH(AE$1,Map!$E:$E,0),2))=0,"",INDEX([1]Sheet3!$B:$S,$A6+1,INDEX(Map!$E:$G,MATCH(AE$1,Map!$E:$E,0),2))),""),"")</f>
        <v/>
      </c>
    </row>
    <row r="7" spans="1:31" x14ac:dyDescent="0.25">
      <c r="A7">
        <f>IF(LEN([1]Sheet3!B7)=0,"",'Mailchimp Inport'!A6+1)</f>
        <v>6</v>
      </c>
      <c r="B7" t="str">
        <f>IFERROR(IF($A7&gt;0,IF(LEN(INDEX(Map!$E:$G,MATCH(B$1,Map!$E:$E,0),2))=0,"",INDEX([1]Sheet3!$B:$S,$A7+1,INDEX(Map!$E:$G,MATCH(B$1,Map!$E:$E,0),2))),""),"")</f>
        <v>alessandro.galera@dassault-falcon.com</v>
      </c>
      <c r="C7" t="str">
        <f>IFERROR(IF($A7&gt;0,IF(LEN(INDEX(Map!$E:$G,MATCH(C$1,Map!$E:$E,0),2))=0,"",INDEX([1]Sheet3!$B:$S,$A7+1,INDEX(Map!$E:$G,MATCH(C$1,Map!$E:$E,0),2))),""),"")</f>
        <v>Alessandro</v>
      </c>
      <c r="D7" t="str">
        <f>IFERROR(IF($A7&gt;0,IF(LEN(INDEX(Map!$E:$G,MATCH(D$1,Map!$E:$E,0),2))=0,"",INDEX([1]Sheet3!$B:$S,$A7+1,INDEX(Map!$E:$G,MATCH(D$1,Map!$E:$E,0),2))),""),"")</f>
        <v>Galera</v>
      </c>
      <c r="E7" t="str">
        <f>IFERROR(IF($A7&gt;0,IF(LEN(INDEX(Map!$E:$G,MATCH(E$1,Map!$E:$E,0),2))=0,"",INDEX([1]Sheet3!$B:$S,$A7+1,INDEX(Map!$E:$G,MATCH(E$1,Map!$E:$E,0),2))),""),"")</f>
        <v xml:space="preserve">Aéroport du Bourget - CS 70003  53-55 Avenue de l'Europe  Le Bourget    France  </v>
      </c>
      <c r="F7" t="str">
        <f>IFERROR(IF($A7&gt;0,IF(LEN(INDEX(Map!$E:$G,MATCH(F$1,Map!$E:$E,0),2))=0,"",INDEX([1]Sheet3!$B:$S,$A7+1,INDEX(Map!$E:$G,MATCH(F$1,Map!$E:$E,0),2))),""),"")</f>
        <v>+33 1 49 34 31 86</v>
      </c>
      <c r="G7" t="str">
        <f>IFERROR(IF($A7&gt;0,IF(LEN(INDEX(Map!$E:$G,MATCH(G$1,Map!$E:$E,0),2))=0,"",INDEX([1]Sheet3!$B:$S,$A7+1,INDEX(Map!$E:$G,MATCH(G$1,Map!$E:$E,0),2))),""),"")</f>
        <v/>
      </c>
      <c r="H7" t="str">
        <f>IFERROR(IF($A7&gt;0,IF(LEN(INDEX(Map!$E:$G,MATCH(H$1,Map!$E:$E,0),2))=0,"",INDEX([1]Sheet3!$B:$S,$A7+1,INDEX(Map!$E:$G,MATCH(H$1,Map!$E:$E,0),2))),""),"")</f>
        <v>Dassault Falcon Service - Paris - Le Bourget</v>
      </c>
      <c r="I7" t="str">
        <f>IFERROR(IF($A7&gt;0,IF(LEN(INDEX(Map!$E:$G,MATCH(I$1,Map!$E:$E,0),2))=0,"",INDEX([1]Sheet3!$B:$S,$A7+1,INDEX(Map!$E:$G,MATCH(I$1,Map!$E:$E,0),2))),""),"")</f>
        <v>Vice President, Service Center Marketing and Sales</v>
      </c>
      <c r="J7" t="str">
        <f t="shared" si="0"/>
        <v>Dassault Service</v>
      </c>
      <c r="K7" t="str">
        <f>IFERROR(IF($A7&gt;0,IF(LEN(INDEX(Map!$E:$G,MATCH(K$1,Map!$E:$E,0),2))=0,"",INDEX([1]Sheet3!$B:$S,$A7+1,INDEX(Map!$E:$G,MATCH(K$1,Map!$E:$E,0),2))),""),"")</f>
        <v/>
      </c>
      <c r="L7" t="str">
        <f>IFERROR(IF($A7&gt;0,IF(LEN(INDEX(Map!$E:$G,MATCH(L$1,Map!$E:$E,0),2))=0,"",INDEX([1]Sheet3!$B:$S,$A7+1,INDEX(Map!$E:$G,MATCH(L$1,Map!$E:$E,0),2))),""),"")</f>
        <v/>
      </c>
      <c r="M7" t="str">
        <f>IFERROR(IF($A7&gt;0,IF(LEN(INDEX(Map!$E:$G,MATCH(M$1,Map!$E:$E,0),2))=0,"",INDEX([1]Sheet3!$B:$S,$A7+1,INDEX(Map!$E:$G,MATCH(M$1,Map!$E:$E,0),2))),""),"")</f>
        <v>+33 7 50 12 97 81</v>
      </c>
      <c r="N7" t="str">
        <f>IFERROR(IF($A7&gt;0,IF(LEN(INDEX(Map!$E:$G,MATCH(N$1,Map!$E:$E,0),2))=0,"",INDEX([1]Sheet3!$B:$S,$A7+1,INDEX(Map!$E:$G,MATCH(N$1,Map!$E:$E,0),2))),""),"")</f>
        <v/>
      </c>
      <c r="O7" t="str">
        <f>IFERROR(IF($A7&gt;0,IF(LEN(INDEX(Map!$E:$G,MATCH(O$1,Map!$E:$E,0),2))=0,"",INDEX([1]Sheet3!$B:$S,$A7+1,INDEX(Map!$E:$G,MATCH(O$1,Map!$E:$E,0),2))),""),"")</f>
        <v/>
      </c>
      <c r="P7" t="str">
        <f>IFERROR(IF($A7&gt;0,IF(LEN(INDEX(Map!$E:$G,MATCH(P$1,Map!$E:$E,0),2))=0,"",INDEX([1]Sheet3!$B:$S,$A7+1,INDEX(Map!$E:$G,MATCH(P$1,Map!$E:$E,0),2))),""),"")</f>
        <v/>
      </c>
      <c r="Q7" t="str">
        <f>IFERROR(IF($A7&gt;0,IF(LEN(INDEX(Map!$E:$G,MATCH(Q$1,Map!$E:$E,0),2))=0,"",INDEX([1]Sheet3!$B:$S,$A7+1,INDEX(Map!$E:$G,MATCH(Q$1,Map!$E:$E,0),2))),""),"")</f>
        <v/>
      </c>
      <c r="R7" t="str">
        <f>IFERROR(IF($A7&gt;0,IF(LEN(INDEX(Map!$E:$G,MATCH(R$1,Map!$E:$E,0),2))=0,"",INDEX([1]Sheet3!$B:$S,$A7+1,INDEX(Map!$E:$G,MATCH(R$1,Map!$E:$E,0),2))),""),"")</f>
        <v/>
      </c>
      <c r="S7" t="str">
        <f>IFERROR(IF($A7&gt;0,IF(LEN(INDEX(Map!$E:$G,MATCH(S$1,Map!$E:$E,0),2))=0,"",INDEX([1]Sheet3!$B:$S,$A7+1,INDEX(Map!$E:$G,MATCH(S$1,Map!$E:$E,0),2))),""),"")</f>
        <v/>
      </c>
      <c r="T7" t="str">
        <f>IFERROR(IF($A7&gt;0,IF(LEN(INDEX(Map!$E:$G,MATCH(T$1,Map!$E:$E,0),2))=0,"",INDEX([1]Sheet3!$B:$S,$A7+1,INDEX(Map!$E:$G,MATCH(T$1,Map!$E:$E,0),2))),""),"")</f>
        <v/>
      </c>
      <c r="U7" t="str">
        <f>IFERROR(IF($A7&gt;0,IF(LEN(INDEX(Map!$E:$G,MATCH(U$1,Map!$E:$E,0),2))=0,"",INDEX([1]Sheet3!$B:$S,$A7+1,INDEX(Map!$E:$G,MATCH(U$1,Map!$E:$E,0),2))),""),"")</f>
        <v/>
      </c>
      <c r="V7" t="str">
        <f>IFERROR(IF($A7&gt;0,IF(LEN(INDEX(Map!$E:$G,MATCH(V$1,Map!$E:$E,0),2))=0,"",INDEX([1]Sheet3!$B:$S,$A7+1,INDEX(Map!$E:$G,MATCH(V$1,Map!$E:$E,0),2))),""),"")</f>
        <v/>
      </c>
      <c r="W7" t="str">
        <f>IFERROR(IF($A7&gt;0,IF(LEN(INDEX(Map!$E:$G,MATCH(W$1,Map!$E:$E,0),2))=0,"",INDEX([1]Sheet3!$B:$S,$A7+1,INDEX(Map!$E:$G,MATCH(W$1,Map!$E:$E,0),2))),""),"")</f>
        <v/>
      </c>
      <c r="X7" t="str">
        <f>IFERROR(IF($A7&gt;0,IF(LEN(INDEX(Map!$E:$G,MATCH(X$1,Map!$E:$E,0),2))=0,"",INDEX([1]Sheet3!$B:$S,$A7+1,INDEX(Map!$E:$G,MATCH(X$1,Map!$E:$E,0),2))),""),"")</f>
        <v/>
      </c>
      <c r="Y7" t="str">
        <f>IFERROR(IF($A7&gt;0,IF(LEN(INDEX(Map!$E:$G,MATCH(Y$1,Map!$E:$E,0),2))=0,"",INDEX([1]Sheet3!$B:$S,$A7+1,INDEX(Map!$E:$G,MATCH(Y$1,Map!$E:$E,0),2))),""),"")</f>
        <v/>
      </c>
      <c r="Z7" t="str">
        <f>IFERROR(IF($A7&gt;0,IF(LEN(INDEX(Map!$E:$G,MATCH(Z$1,Map!$E:$E,0),2))=0,"",INDEX([1]Sheet3!$B:$S,$A7+1,INDEX(Map!$E:$G,MATCH(Z$1,Map!$E:$E,0),2))),""),"")</f>
        <v/>
      </c>
      <c r="AA7" t="str">
        <f>IFERROR(IF($A7&gt;0,IF(LEN(INDEX(Map!$E:$G,MATCH(AA$1,Map!$E:$E,0),2))=0,"",INDEX([1]Sheet3!$B:$S,$A7+1,INDEX(Map!$E:$G,MATCH(AA$1,Map!$E:$E,0),2))),""),"")</f>
        <v/>
      </c>
      <c r="AB7" t="str">
        <f>IFERROR(IF($A7&gt;0,IF(LEN(INDEX(Map!$E:$G,MATCH(AB$1,Map!$E:$E,0),2))=0,"",INDEX([1]Sheet3!$B:$S,$A7+1,INDEX(Map!$E:$G,MATCH(AB$1,Map!$E:$E,0),2))),""),"")</f>
        <v/>
      </c>
      <c r="AC7" t="str">
        <f>IFERROR(IF($A7&gt;0,IF(LEN(INDEX(Map!$E:$G,MATCH(AC$1,Map!$E:$E,0),2))=0,"",INDEX([1]Sheet3!$B:$S,$A7+1,INDEX(Map!$E:$G,MATCH(AC$1,Map!$E:$E,0),2))),""),"")</f>
        <v/>
      </c>
      <c r="AD7" t="str">
        <f>IFERROR(IF($A7&gt;0,IF(LEN(INDEX(Map!$E:$G,MATCH(AD$1,Map!$E:$E,0),2))=0,"",INDEX([1]Sheet3!$B:$S,$A7+1,INDEX(Map!$E:$G,MATCH(AD$1,Map!$E:$E,0),2))),""),"")</f>
        <v/>
      </c>
      <c r="AE7" t="str">
        <f>IFERROR(IF($A7&gt;0,IF(LEN(INDEX(Map!$E:$G,MATCH(AE$1,Map!$E:$E,0),2))=0,"",INDEX([1]Sheet3!$B:$S,$A7+1,INDEX(Map!$E:$G,MATCH(AE$1,Map!$E:$E,0),2))),""),"")</f>
        <v/>
      </c>
    </row>
    <row r="8" spans="1:31" x14ac:dyDescent="0.25">
      <c r="A8">
        <f>IF(LEN([1]Sheet3!B8)=0,"",'Mailchimp Inport'!A7+1)</f>
        <v>7</v>
      </c>
      <c r="B8" t="str">
        <f>IFERROR(IF($A8&gt;0,IF(LEN(INDEX(Map!$E:$G,MATCH(B$1,Map!$E:$E,0),2))=0,"",INDEX([1]Sheet3!$B:$S,$A8+1,INDEX(Map!$E:$G,MATCH(B$1,Map!$E:$E,0),2))),""),"")</f>
        <v>samuel.noullier@dassault-falcon.com</v>
      </c>
      <c r="C8" t="str">
        <f>IFERROR(IF($A8&gt;0,IF(LEN(INDEX(Map!$E:$G,MATCH(C$1,Map!$E:$E,0),2))=0,"",INDEX([1]Sheet3!$B:$S,$A8+1,INDEX(Map!$E:$G,MATCH(C$1,Map!$E:$E,0),2))),""),"")</f>
        <v>Samuel</v>
      </c>
      <c r="D8" t="str">
        <f>IFERROR(IF($A8&gt;0,IF(LEN(INDEX(Map!$E:$G,MATCH(D$1,Map!$E:$E,0),2))=0,"",INDEX([1]Sheet3!$B:$S,$A8+1,INDEX(Map!$E:$G,MATCH(D$1,Map!$E:$E,0),2))),""),"")</f>
        <v>Noullier</v>
      </c>
      <c r="E8" t="str">
        <f>IFERROR(IF($A8&gt;0,IF(LEN(INDEX(Map!$E:$G,MATCH(E$1,Map!$E:$E,0),2))=0,"",INDEX([1]Sheet3!$B:$S,$A8+1,INDEX(Map!$E:$G,MATCH(E$1,Map!$E:$E,0),2))),""),"")</f>
        <v xml:space="preserve">Aéroport du Bourget - CS 70003  53-55 Avenue de l'Europe  Le Bourget    France  </v>
      </c>
      <c r="F8" t="str">
        <f>IFERROR(IF($A8&gt;0,IF(LEN(INDEX(Map!$E:$G,MATCH(F$1,Map!$E:$E,0),2))=0,"",INDEX([1]Sheet3!$B:$S,$A8+1,INDEX(Map!$E:$G,MATCH(F$1,Map!$E:$E,0),2))),""),"")</f>
        <v>+33 1 49 34 21 32</v>
      </c>
      <c r="G8" t="str">
        <f>IFERROR(IF($A8&gt;0,IF(LEN(INDEX(Map!$E:$G,MATCH(G$1,Map!$E:$E,0),2))=0,"",INDEX([1]Sheet3!$B:$S,$A8+1,INDEX(Map!$E:$G,MATCH(G$1,Map!$E:$E,0),2))),""),"")</f>
        <v/>
      </c>
      <c r="H8" t="str">
        <f>IFERROR(IF($A8&gt;0,IF(LEN(INDEX(Map!$E:$G,MATCH(H$1,Map!$E:$E,0),2))=0,"",INDEX([1]Sheet3!$B:$S,$A8+1,INDEX(Map!$E:$G,MATCH(H$1,Map!$E:$E,0),2))),""),"")</f>
        <v>Dassault Falcon Service - Paris - Le Bourget</v>
      </c>
      <c r="I8" t="str">
        <f>IFERROR(IF($A8&gt;0,IF(LEN(INDEX(Map!$E:$G,MATCH(I$1,Map!$E:$E,0),2))=0,"",INDEX([1]Sheet3!$B:$S,$A8+1,INDEX(Map!$E:$G,MATCH(I$1,Map!$E:$E,0),2))),""),"")</f>
        <v>Ramp Service &amp; Line Sation Manager Sr. / GO Team Dispatch</v>
      </c>
      <c r="J8" t="str">
        <f t="shared" si="0"/>
        <v>Dassault Service</v>
      </c>
      <c r="K8" t="str">
        <f>IFERROR(IF($A8&gt;0,IF(LEN(INDEX(Map!$E:$G,MATCH(K$1,Map!$E:$E,0),2))=0,"",INDEX([1]Sheet3!$B:$S,$A8+1,INDEX(Map!$E:$G,MATCH(K$1,Map!$E:$E,0),2))),""),"")</f>
        <v/>
      </c>
      <c r="L8" t="str">
        <f>IFERROR(IF($A8&gt;0,IF(LEN(INDEX(Map!$E:$G,MATCH(L$1,Map!$E:$E,0),2))=0,"",INDEX([1]Sheet3!$B:$S,$A8+1,INDEX(Map!$E:$G,MATCH(L$1,Map!$E:$E,0),2))),""),"")</f>
        <v/>
      </c>
      <c r="M8" t="str">
        <f>IFERROR(IF($A8&gt;0,IF(LEN(INDEX(Map!$E:$G,MATCH(M$1,Map!$E:$E,0),2))=0,"",INDEX([1]Sheet3!$B:$S,$A8+1,INDEX(Map!$E:$G,MATCH(M$1,Map!$E:$E,0),2))),""),"")</f>
        <v>+33 6 77 65 65 62</v>
      </c>
      <c r="N8" t="str">
        <f>IFERROR(IF($A8&gt;0,IF(LEN(INDEX(Map!$E:$G,MATCH(N$1,Map!$E:$E,0),2))=0,"",INDEX([1]Sheet3!$B:$S,$A8+1,INDEX(Map!$E:$G,MATCH(N$1,Map!$E:$E,0),2))),""),"")</f>
        <v/>
      </c>
      <c r="O8" t="str">
        <f>IFERROR(IF($A8&gt;0,IF(LEN(INDEX(Map!$E:$G,MATCH(O$1,Map!$E:$E,0),2))=0,"",INDEX([1]Sheet3!$B:$S,$A8+1,INDEX(Map!$E:$G,MATCH(O$1,Map!$E:$E,0),2))),""),"")</f>
        <v/>
      </c>
      <c r="P8" t="str">
        <f>IFERROR(IF($A8&gt;0,IF(LEN(INDEX(Map!$E:$G,MATCH(P$1,Map!$E:$E,0),2))=0,"",INDEX([1]Sheet3!$B:$S,$A8+1,INDEX(Map!$E:$G,MATCH(P$1,Map!$E:$E,0),2))),""),"")</f>
        <v/>
      </c>
      <c r="Q8" t="str">
        <f>IFERROR(IF($A8&gt;0,IF(LEN(INDEX(Map!$E:$G,MATCH(Q$1,Map!$E:$E,0),2))=0,"",INDEX([1]Sheet3!$B:$S,$A8+1,INDEX(Map!$E:$G,MATCH(Q$1,Map!$E:$E,0),2))),""),"")</f>
        <v/>
      </c>
      <c r="R8" t="str">
        <f>IFERROR(IF($A8&gt;0,IF(LEN(INDEX(Map!$E:$G,MATCH(R$1,Map!$E:$E,0),2))=0,"",INDEX([1]Sheet3!$B:$S,$A8+1,INDEX(Map!$E:$G,MATCH(R$1,Map!$E:$E,0),2))),""),"")</f>
        <v/>
      </c>
      <c r="S8" t="str">
        <f>IFERROR(IF($A8&gt;0,IF(LEN(INDEX(Map!$E:$G,MATCH(S$1,Map!$E:$E,0),2))=0,"",INDEX([1]Sheet3!$B:$S,$A8+1,INDEX(Map!$E:$G,MATCH(S$1,Map!$E:$E,0),2))),""),"")</f>
        <v/>
      </c>
      <c r="T8" t="str">
        <f>IFERROR(IF($A8&gt;0,IF(LEN(INDEX(Map!$E:$G,MATCH(T$1,Map!$E:$E,0),2))=0,"",INDEX([1]Sheet3!$B:$S,$A8+1,INDEX(Map!$E:$G,MATCH(T$1,Map!$E:$E,0),2))),""),"")</f>
        <v/>
      </c>
      <c r="U8" t="str">
        <f>IFERROR(IF($A8&gt;0,IF(LEN(INDEX(Map!$E:$G,MATCH(U$1,Map!$E:$E,0),2))=0,"",INDEX([1]Sheet3!$B:$S,$A8+1,INDEX(Map!$E:$G,MATCH(U$1,Map!$E:$E,0),2))),""),"")</f>
        <v/>
      </c>
      <c r="V8" t="str">
        <f>IFERROR(IF($A8&gt;0,IF(LEN(INDEX(Map!$E:$G,MATCH(V$1,Map!$E:$E,0),2))=0,"",INDEX([1]Sheet3!$B:$S,$A8+1,INDEX(Map!$E:$G,MATCH(V$1,Map!$E:$E,0),2))),""),"")</f>
        <v/>
      </c>
      <c r="W8" t="str">
        <f>IFERROR(IF($A8&gt;0,IF(LEN(INDEX(Map!$E:$G,MATCH(W$1,Map!$E:$E,0),2))=0,"",INDEX([1]Sheet3!$B:$S,$A8+1,INDEX(Map!$E:$G,MATCH(W$1,Map!$E:$E,0),2))),""),"")</f>
        <v/>
      </c>
      <c r="X8" t="str">
        <f>IFERROR(IF($A8&gt;0,IF(LEN(INDEX(Map!$E:$G,MATCH(X$1,Map!$E:$E,0),2))=0,"",INDEX([1]Sheet3!$B:$S,$A8+1,INDEX(Map!$E:$G,MATCH(X$1,Map!$E:$E,0),2))),""),"")</f>
        <v/>
      </c>
      <c r="Y8" t="str">
        <f>IFERROR(IF($A8&gt;0,IF(LEN(INDEX(Map!$E:$G,MATCH(Y$1,Map!$E:$E,0),2))=0,"",INDEX([1]Sheet3!$B:$S,$A8+1,INDEX(Map!$E:$G,MATCH(Y$1,Map!$E:$E,0),2))),""),"")</f>
        <v/>
      </c>
      <c r="Z8" t="str">
        <f>IFERROR(IF($A8&gt;0,IF(LEN(INDEX(Map!$E:$G,MATCH(Z$1,Map!$E:$E,0),2))=0,"",INDEX([1]Sheet3!$B:$S,$A8+1,INDEX(Map!$E:$G,MATCH(Z$1,Map!$E:$E,0),2))),""),"")</f>
        <v/>
      </c>
      <c r="AA8" t="str">
        <f>IFERROR(IF($A8&gt;0,IF(LEN(INDEX(Map!$E:$G,MATCH(AA$1,Map!$E:$E,0),2))=0,"",INDEX([1]Sheet3!$B:$S,$A8+1,INDEX(Map!$E:$G,MATCH(AA$1,Map!$E:$E,0),2))),""),"")</f>
        <v/>
      </c>
      <c r="AB8" t="str">
        <f>IFERROR(IF($A8&gt;0,IF(LEN(INDEX(Map!$E:$G,MATCH(AB$1,Map!$E:$E,0),2))=0,"",INDEX([1]Sheet3!$B:$S,$A8+1,INDEX(Map!$E:$G,MATCH(AB$1,Map!$E:$E,0),2))),""),"")</f>
        <v/>
      </c>
      <c r="AC8" t="str">
        <f>IFERROR(IF($A8&gt;0,IF(LEN(INDEX(Map!$E:$G,MATCH(AC$1,Map!$E:$E,0),2))=0,"",INDEX([1]Sheet3!$B:$S,$A8+1,INDEX(Map!$E:$G,MATCH(AC$1,Map!$E:$E,0),2))),""),"")</f>
        <v/>
      </c>
      <c r="AD8" t="str">
        <f>IFERROR(IF($A8&gt;0,IF(LEN(INDEX(Map!$E:$G,MATCH(AD$1,Map!$E:$E,0),2))=0,"",INDEX([1]Sheet3!$B:$S,$A8+1,INDEX(Map!$E:$G,MATCH(AD$1,Map!$E:$E,0),2))),""),"")</f>
        <v/>
      </c>
      <c r="AE8" t="str">
        <f>IFERROR(IF($A8&gt;0,IF(LEN(INDEX(Map!$E:$G,MATCH(AE$1,Map!$E:$E,0),2))=0,"",INDEX([1]Sheet3!$B:$S,$A8+1,INDEX(Map!$E:$G,MATCH(AE$1,Map!$E:$E,0),2))),""),"")</f>
        <v/>
      </c>
    </row>
    <row r="9" spans="1:31" x14ac:dyDescent="0.25">
      <c r="A9">
        <f>IF(LEN([1]Sheet3!B9)=0,"",'Mailchimp Inport'!A8+1)</f>
        <v>8</v>
      </c>
      <c r="B9" t="str">
        <f>IFERROR(IF($A9&gt;0,IF(LEN(INDEX(Map!$E:$G,MATCH(B$1,Map!$E:$E,0),2))=0,"",INDEX([1]Sheet3!$B:$S,$A9+1,INDEX(Map!$E:$G,MATCH(B$1,Map!$E:$E,0),2))),""),"")</f>
        <v>bertrand.dyvoire@dassault-falcon.com</v>
      </c>
      <c r="C9" t="str">
        <f>IFERROR(IF($A9&gt;0,IF(LEN(INDEX(Map!$E:$G,MATCH(C$1,Map!$E:$E,0),2))=0,"",INDEX([1]Sheet3!$B:$S,$A9+1,INDEX(Map!$E:$G,MATCH(C$1,Map!$E:$E,0),2))),""),"")</f>
        <v>Bertrand</v>
      </c>
      <c r="D9" t="str">
        <f>IFERROR(IF($A9&gt;0,IF(LEN(INDEX(Map!$E:$G,MATCH(D$1,Map!$E:$E,0),2))=0,"",INDEX([1]Sheet3!$B:$S,$A9+1,INDEX(Map!$E:$G,MATCH(D$1,Map!$E:$E,0),2))),""),"")</f>
        <v>d'Yvoire</v>
      </c>
      <c r="E9" t="str">
        <f>IFERROR(IF($A9&gt;0,IF(LEN(INDEX(Map!$E:$G,MATCH(E$1,Map!$E:$E,0),2))=0,"",INDEX([1]Sheet3!$B:$S,$A9+1,INDEX(Map!$E:$G,MATCH(E$1,Map!$E:$E,0),2))),""),"")</f>
        <v xml:space="preserve">Aéroport du Bourget - CS 70003  53-55 Avenue de l'Europe  Le Bourget    France  </v>
      </c>
      <c r="F9" t="str">
        <f>IFERROR(IF($A9&gt;0,IF(LEN(INDEX(Map!$E:$G,MATCH(F$1,Map!$E:$E,0),2))=0,"",INDEX([1]Sheet3!$B:$S,$A9+1,INDEX(Map!$E:$G,MATCH(F$1,Map!$E:$E,0),2))),""),"")</f>
        <v>+33 1 49 34 21 93</v>
      </c>
      <c r="G9" t="str">
        <f>IFERROR(IF($A9&gt;0,IF(LEN(INDEX(Map!$E:$G,MATCH(G$1,Map!$E:$E,0),2))=0,"",INDEX([1]Sheet3!$B:$S,$A9+1,INDEX(Map!$E:$G,MATCH(G$1,Map!$E:$E,0),2))),""),"")</f>
        <v/>
      </c>
      <c r="H9" t="str">
        <f>IFERROR(IF($A9&gt;0,IF(LEN(INDEX(Map!$E:$G,MATCH(H$1,Map!$E:$E,0),2))=0,"",INDEX([1]Sheet3!$B:$S,$A9+1,INDEX(Map!$E:$G,MATCH(H$1,Map!$E:$E,0),2))),""),"")</f>
        <v>Dassault Falcon Service - Paris - Le Bourget</v>
      </c>
      <c r="I9" t="str">
        <f>IFERROR(IF($A9&gt;0,IF(LEN(INDEX(Map!$E:$G,MATCH(I$1,Map!$E:$E,0),2))=0,"",INDEX([1]Sheet3!$B:$S,$A9+1,INDEX(Map!$E:$G,MATCH(I$1,Map!$E:$E,0),2))),""),"")</f>
        <v>Vice President, Executive Flights / FBO</v>
      </c>
      <c r="J9" t="str">
        <f t="shared" si="0"/>
        <v>Dassault Service</v>
      </c>
      <c r="K9" t="str">
        <f>IFERROR(IF($A9&gt;0,IF(LEN(INDEX(Map!$E:$G,MATCH(K$1,Map!$E:$E,0),2))=0,"",INDEX([1]Sheet3!$B:$S,$A9+1,INDEX(Map!$E:$G,MATCH(K$1,Map!$E:$E,0),2))),""),"")</f>
        <v/>
      </c>
      <c r="L9" t="str">
        <f>IFERROR(IF($A9&gt;0,IF(LEN(INDEX(Map!$E:$G,MATCH(L$1,Map!$E:$E,0),2))=0,"",INDEX([1]Sheet3!$B:$S,$A9+1,INDEX(Map!$E:$G,MATCH(L$1,Map!$E:$E,0),2))),""),"")</f>
        <v/>
      </c>
      <c r="M9" t="str">
        <f>IFERROR(IF($A9&gt;0,IF(LEN(INDEX(Map!$E:$G,MATCH(M$1,Map!$E:$E,0),2))=0,"",INDEX([1]Sheet3!$B:$S,$A9+1,INDEX(Map!$E:$G,MATCH(M$1,Map!$E:$E,0),2))),""),"")</f>
        <v/>
      </c>
      <c r="N9" t="str">
        <f>IFERROR(IF($A9&gt;0,IF(LEN(INDEX(Map!$E:$G,MATCH(N$1,Map!$E:$E,0),2))=0,"",INDEX([1]Sheet3!$B:$S,$A9+1,INDEX(Map!$E:$G,MATCH(N$1,Map!$E:$E,0),2))),""),"")</f>
        <v/>
      </c>
      <c r="O9" t="str">
        <f>IFERROR(IF($A9&gt;0,IF(LEN(INDEX(Map!$E:$G,MATCH(O$1,Map!$E:$E,0),2))=0,"",INDEX([1]Sheet3!$B:$S,$A9+1,INDEX(Map!$E:$G,MATCH(O$1,Map!$E:$E,0),2))),""),"")</f>
        <v/>
      </c>
      <c r="P9" t="str">
        <f>IFERROR(IF($A9&gt;0,IF(LEN(INDEX(Map!$E:$G,MATCH(P$1,Map!$E:$E,0),2))=0,"",INDEX([1]Sheet3!$B:$S,$A9+1,INDEX(Map!$E:$G,MATCH(P$1,Map!$E:$E,0),2))),""),"")</f>
        <v/>
      </c>
      <c r="Q9" t="str">
        <f>IFERROR(IF($A9&gt;0,IF(LEN(INDEX(Map!$E:$G,MATCH(Q$1,Map!$E:$E,0),2))=0,"",INDEX([1]Sheet3!$B:$S,$A9+1,INDEX(Map!$E:$G,MATCH(Q$1,Map!$E:$E,0),2))),""),"")</f>
        <v/>
      </c>
      <c r="R9" t="str">
        <f>IFERROR(IF($A9&gt;0,IF(LEN(INDEX(Map!$E:$G,MATCH(R$1,Map!$E:$E,0),2))=0,"",INDEX([1]Sheet3!$B:$S,$A9+1,INDEX(Map!$E:$G,MATCH(R$1,Map!$E:$E,0),2))),""),"")</f>
        <v/>
      </c>
      <c r="S9" t="str">
        <f>IFERROR(IF($A9&gt;0,IF(LEN(INDEX(Map!$E:$G,MATCH(S$1,Map!$E:$E,0),2))=0,"",INDEX([1]Sheet3!$B:$S,$A9+1,INDEX(Map!$E:$G,MATCH(S$1,Map!$E:$E,0),2))),""),"")</f>
        <v/>
      </c>
      <c r="T9" t="str">
        <f>IFERROR(IF($A9&gt;0,IF(LEN(INDEX(Map!$E:$G,MATCH(T$1,Map!$E:$E,0),2))=0,"",INDEX([1]Sheet3!$B:$S,$A9+1,INDEX(Map!$E:$G,MATCH(T$1,Map!$E:$E,0),2))),""),"")</f>
        <v/>
      </c>
      <c r="U9" t="str">
        <f>IFERROR(IF($A9&gt;0,IF(LEN(INDEX(Map!$E:$G,MATCH(U$1,Map!$E:$E,0),2))=0,"",INDEX([1]Sheet3!$B:$S,$A9+1,INDEX(Map!$E:$G,MATCH(U$1,Map!$E:$E,0),2))),""),"")</f>
        <v/>
      </c>
      <c r="V9" t="str">
        <f>IFERROR(IF($A9&gt;0,IF(LEN(INDEX(Map!$E:$G,MATCH(V$1,Map!$E:$E,0),2))=0,"",INDEX([1]Sheet3!$B:$S,$A9+1,INDEX(Map!$E:$G,MATCH(V$1,Map!$E:$E,0),2))),""),"")</f>
        <v/>
      </c>
      <c r="W9" t="str">
        <f>IFERROR(IF($A9&gt;0,IF(LEN(INDEX(Map!$E:$G,MATCH(W$1,Map!$E:$E,0),2))=0,"",INDEX([1]Sheet3!$B:$S,$A9+1,INDEX(Map!$E:$G,MATCH(W$1,Map!$E:$E,0),2))),""),"")</f>
        <v/>
      </c>
      <c r="X9" t="str">
        <f>IFERROR(IF($A9&gt;0,IF(LEN(INDEX(Map!$E:$G,MATCH(X$1,Map!$E:$E,0),2))=0,"",INDEX([1]Sheet3!$B:$S,$A9+1,INDEX(Map!$E:$G,MATCH(X$1,Map!$E:$E,0),2))),""),"")</f>
        <v/>
      </c>
      <c r="Y9" t="str">
        <f>IFERROR(IF($A9&gt;0,IF(LEN(INDEX(Map!$E:$G,MATCH(Y$1,Map!$E:$E,0),2))=0,"",INDEX([1]Sheet3!$B:$S,$A9+1,INDEX(Map!$E:$G,MATCH(Y$1,Map!$E:$E,0),2))),""),"")</f>
        <v/>
      </c>
      <c r="Z9" t="str">
        <f>IFERROR(IF($A9&gt;0,IF(LEN(INDEX(Map!$E:$G,MATCH(Z$1,Map!$E:$E,0),2))=0,"",INDEX([1]Sheet3!$B:$S,$A9+1,INDEX(Map!$E:$G,MATCH(Z$1,Map!$E:$E,0),2))),""),"")</f>
        <v/>
      </c>
      <c r="AA9" t="str">
        <f>IFERROR(IF($A9&gt;0,IF(LEN(INDEX(Map!$E:$G,MATCH(AA$1,Map!$E:$E,0),2))=0,"",INDEX([1]Sheet3!$B:$S,$A9+1,INDEX(Map!$E:$G,MATCH(AA$1,Map!$E:$E,0),2))),""),"")</f>
        <v/>
      </c>
      <c r="AB9" t="str">
        <f>IFERROR(IF($A9&gt;0,IF(LEN(INDEX(Map!$E:$G,MATCH(AB$1,Map!$E:$E,0),2))=0,"",INDEX([1]Sheet3!$B:$S,$A9+1,INDEX(Map!$E:$G,MATCH(AB$1,Map!$E:$E,0),2))),""),"")</f>
        <v/>
      </c>
      <c r="AC9" t="str">
        <f>IFERROR(IF($A9&gt;0,IF(LEN(INDEX(Map!$E:$G,MATCH(AC$1,Map!$E:$E,0),2))=0,"",INDEX([1]Sheet3!$B:$S,$A9+1,INDEX(Map!$E:$G,MATCH(AC$1,Map!$E:$E,0),2))),""),"")</f>
        <v/>
      </c>
      <c r="AD9" t="str">
        <f>IFERROR(IF($A9&gt;0,IF(LEN(INDEX(Map!$E:$G,MATCH(AD$1,Map!$E:$E,0),2))=0,"",INDEX([1]Sheet3!$B:$S,$A9+1,INDEX(Map!$E:$G,MATCH(AD$1,Map!$E:$E,0),2))),""),"")</f>
        <v/>
      </c>
      <c r="AE9" t="str">
        <f>IFERROR(IF($A9&gt;0,IF(LEN(INDEX(Map!$E:$G,MATCH(AE$1,Map!$E:$E,0),2))=0,"",INDEX([1]Sheet3!$B:$S,$A9+1,INDEX(Map!$E:$G,MATCH(AE$1,Map!$E:$E,0),2))),""),"")</f>
        <v/>
      </c>
    </row>
    <row r="10" spans="1:31" x14ac:dyDescent="0.25">
      <c r="A10">
        <f>IF(LEN([1]Sheet3!B10)=0,"",'Mailchimp Inport'!A9+1)</f>
        <v>9</v>
      </c>
      <c r="B10" t="str">
        <f>IFERROR(IF($A10&gt;0,IF(LEN(INDEX(Map!$E:$G,MATCH(B$1,Map!$E:$E,0),2))=0,"",INDEX([1]Sheet3!$B:$S,$A10+1,INDEX(Map!$E:$G,MATCH(B$1,Map!$E:$E,0),2))),""),"")</f>
        <v>pierre-etienne.aubin@dassault-falcon.com</v>
      </c>
      <c r="C10" t="str">
        <f>IFERROR(IF($A10&gt;0,IF(LEN(INDEX(Map!$E:$G,MATCH(C$1,Map!$E:$E,0),2))=0,"",INDEX([1]Sheet3!$B:$S,$A10+1,INDEX(Map!$E:$G,MATCH(C$1,Map!$E:$E,0),2))),""),"")</f>
        <v>Pierre-Etienne</v>
      </c>
      <c r="D10" t="str">
        <f>IFERROR(IF($A10&gt;0,IF(LEN(INDEX(Map!$E:$G,MATCH(D$1,Map!$E:$E,0),2))=0,"",INDEX([1]Sheet3!$B:$S,$A10+1,INDEX(Map!$E:$G,MATCH(D$1,Map!$E:$E,0),2))),""),"")</f>
        <v>Aubin</v>
      </c>
      <c r="E10" t="str">
        <f>IFERROR(IF($A10&gt;0,IF(LEN(INDEX(Map!$E:$G,MATCH(E$1,Map!$E:$E,0),2))=0,"",INDEX([1]Sheet3!$B:$S,$A10+1,INDEX(Map!$E:$G,MATCH(E$1,Map!$E:$E,0),2))),""),"")</f>
        <v xml:space="preserve">106 Avenue Marcel Dassault - CS 30106    Mérignac    France  </v>
      </c>
      <c r="F10" t="str">
        <f>IFERROR(IF($A10&gt;0,IF(LEN(INDEX(Map!$E:$G,MATCH(F$1,Map!$E:$E,0),2))=0,"",INDEX([1]Sheet3!$B:$S,$A10+1,INDEX(Map!$E:$G,MATCH(F$1,Map!$E:$E,0),2))),""),"")</f>
        <v>+33 1 49 34 34 32</v>
      </c>
      <c r="G10" t="str">
        <f>IFERROR(IF($A10&gt;0,IF(LEN(INDEX(Map!$E:$G,MATCH(G$1,Map!$E:$E,0),2))=0,"",INDEX([1]Sheet3!$B:$S,$A10+1,INDEX(Map!$E:$G,MATCH(G$1,Map!$E:$E,0),2))),""),"")</f>
        <v/>
      </c>
      <c r="H10" t="str">
        <f>IFERROR(IF($A10&gt;0,IF(LEN(INDEX(Map!$E:$G,MATCH(H$1,Map!$E:$E,0),2))=0,"",INDEX([1]Sheet3!$B:$S,$A10+1,INDEX(Map!$E:$G,MATCH(H$1,Map!$E:$E,0),2))),""),"")</f>
        <v>Dassault Falcon Service - Bordeaux - Mérignac</v>
      </c>
      <c r="I10" t="str">
        <f>IFERROR(IF($A10&gt;0,IF(LEN(INDEX(Map!$E:$G,MATCH(I$1,Map!$E:$E,0),2))=0,"",INDEX([1]Sheet3!$B:$S,$A10+1,INDEX(Map!$E:$G,MATCH(I$1,Map!$E:$E,0),2))),""),"")</f>
        <v>General Manager</v>
      </c>
      <c r="J10" t="str">
        <f t="shared" si="0"/>
        <v>Dassault Service</v>
      </c>
      <c r="K10" t="str">
        <f>IFERROR(IF($A10&gt;0,IF(LEN(INDEX(Map!$E:$G,MATCH(K$1,Map!$E:$E,0),2))=0,"",INDEX([1]Sheet3!$B:$S,$A10+1,INDEX(Map!$E:$G,MATCH(K$1,Map!$E:$E,0),2))),""),"")</f>
        <v/>
      </c>
      <c r="L10" t="str">
        <f>IFERROR(IF($A10&gt;0,IF(LEN(INDEX(Map!$E:$G,MATCH(L$1,Map!$E:$E,0),2))=0,"",INDEX([1]Sheet3!$B:$S,$A10+1,INDEX(Map!$E:$G,MATCH(L$1,Map!$E:$E,0),2))),""),"")</f>
        <v/>
      </c>
      <c r="M10" t="str">
        <f>IFERROR(IF($A10&gt;0,IF(LEN(INDEX(Map!$E:$G,MATCH(M$1,Map!$E:$E,0),2))=0,"",INDEX([1]Sheet3!$B:$S,$A10+1,INDEX(Map!$E:$G,MATCH(M$1,Map!$E:$E,0),2))),""),"")</f>
        <v>+33 6 46 68 10 73</v>
      </c>
      <c r="N10" t="str">
        <f>IFERROR(IF($A10&gt;0,IF(LEN(INDEX(Map!$E:$G,MATCH(N$1,Map!$E:$E,0),2))=0,"",INDEX([1]Sheet3!$B:$S,$A10+1,INDEX(Map!$E:$G,MATCH(N$1,Map!$E:$E,0),2))),""),"")</f>
        <v/>
      </c>
      <c r="O10" t="str">
        <f>IFERROR(IF($A10&gt;0,IF(LEN(INDEX(Map!$E:$G,MATCH(O$1,Map!$E:$E,0),2))=0,"",INDEX([1]Sheet3!$B:$S,$A10+1,INDEX(Map!$E:$G,MATCH(O$1,Map!$E:$E,0),2))),""),"")</f>
        <v/>
      </c>
      <c r="P10" t="str">
        <f>IFERROR(IF($A10&gt;0,IF(LEN(INDEX(Map!$E:$G,MATCH(P$1,Map!$E:$E,0),2))=0,"",INDEX([1]Sheet3!$B:$S,$A10+1,INDEX(Map!$E:$G,MATCH(P$1,Map!$E:$E,0),2))),""),"")</f>
        <v/>
      </c>
      <c r="Q10" t="str">
        <f>IFERROR(IF($A10&gt;0,IF(LEN(INDEX(Map!$E:$G,MATCH(Q$1,Map!$E:$E,0),2))=0,"",INDEX([1]Sheet3!$B:$S,$A10+1,INDEX(Map!$E:$G,MATCH(Q$1,Map!$E:$E,0),2))),""),"")</f>
        <v/>
      </c>
      <c r="R10" t="str">
        <f>IFERROR(IF($A10&gt;0,IF(LEN(INDEX(Map!$E:$G,MATCH(R$1,Map!$E:$E,0),2))=0,"",INDEX([1]Sheet3!$B:$S,$A10+1,INDEX(Map!$E:$G,MATCH(R$1,Map!$E:$E,0),2))),""),"")</f>
        <v/>
      </c>
      <c r="S10" t="str">
        <f>IFERROR(IF($A10&gt;0,IF(LEN(INDEX(Map!$E:$G,MATCH(S$1,Map!$E:$E,0),2))=0,"",INDEX([1]Sheet3!$B:$S,$A10+1,INDEX(Map!$E:$G,MATCH(S$1,Map!$E:$E,0),2))),""),"")</f>
        <v/>
      </c>
      <c r="T10" t="str">
        <f>IFERROR(IF($A10&gt;0,IF(LEN(INDEX(Map!$E:$G,MATCH(T$1,Map!$E:$E,0),2))=0,"",INDEX([1]Sheet3!$B:$S,$A10+1,INDEX(Map!$E:$G,MATCH(T$1,Map!$E:$E,0),2))),""),"")</f>
        <v/>
      </c>
      <c r="U10" t="str">
        <f>IFERROR(IF($A10&gt;0,IF(LEN(INDEX(Map!$E:$G,MATCH(U$1,Map!$E:$E,0),2))=0,"",INDEX([1]Sheet3!$B:$S,$A10+1,INDEX(Map!$E:$G,MATCH(U$1,Map!$E:$E,0),2))),""),"")</f>
        <v/>
      </c>
      <c r="V10" t="str">
        <f>IFERROR(IF($A10&gt;0,IF(LEN(INDEX(Map!$E:$G,MATCH(V$1,Map!$E:$E,0),2))=0,"",INDEX([1]Sheet3!$B:$S,$A10+1,INDEX(Map!$E:$G,MATCH(V$1,Map!$E:$E,0),2))),""),"")</f>
        <v/>
      </c>
      <c r="W10" t="str">
        <f>IFERROR(IF($A10&gt;0,IF(LEN(INDEX(Map!$E:$G,MATCH(W$1,Map!$E:$E,0),2))=0,"",INDEX([1]Sheet3!$B:$S,$A10+1,INDEX(Map!$E:$G,MATCH(W$1,Map!$E:$E,0),2))),""),"")</f>
        <v/>
      </c>
      <c r="X10" t="str">
        <f>IFERROR(IF($A10&gt;0,IF(LEN(INDEX(Map!$E:$G,MATCH(X$1,Map!$E:$E,0),2))=0,"",INDEX([1]Sheet3!$B:$S,$A10+1,INDEX(Map!$E:$G,MATCH(X$1,Map!$E:$E,0),2))),""),"")</f>
        <v/>
      </c>
      <c r="Y10" t="str">
        <f>IFERROR(IF($A10&gt;0,IF(LEN(INDEX(Map!$E:$G,MATCH(Y$1,Map!$E:$E,0),2))=0,"",INDEX([1]Sheet3!$B:$S,$A10+1,INDEX(Map!$E:$G,MATCH(Y$1,Map!$E:$E,0),2))),""),"")</f>
        <v/>
      </c>
      <c r="Z10" t="str">
        <f>IFERROR(IF($A10&gt;0,IF(LEN(INDEX(Map!$E:$G,MATCH(Z$1,Map!$E:$E,0),2))=0,"",INDEX([1]Sheet3!$B:$S,$A10+1,INDEX(Map!$E:$G,MATCH(Z$1,Map!$E:$E,0),2))),""),"")</f>
        <v/>
      </c>
      <c r="AA10" t="str">
        <f>IFERROR(IF($A10&gt;0,IF(LEN(INDEX(Map!$E:$G,MATCH(AA$1,Map!$E:$E,0),2))=0,"",INDEX([1]Sheet3!$B:$S,$A10+1,INDEX(Map!$E:$G,MATCH(AA$1,Map!$E:$E,0),2))),""),"")</f>
        <v/>
      </c>
      <c r="AB10" t="str">
        <f>IFERROR(IF($A10&gt;0,IF(LEN(INDEX(Map!$E:$G,MATCH(AB$1,Map!$E:$E,0),2))=0,"",INDEX([1]Sheet3!$B:$S,$A10+1,INDEX(Map!$E:$G,MATCH(AB$1,Map!$E:$E,0),2))),""),"")</f>
        <v/>
      </c>
      <c r="AC10" t="str">
        <f>IFERROR(IF($A10&gt;0,IF(LEN(INDEX(Map!$E:$G,MATCH(AC$1,Map!$E:$E,0),2))=0,"",INDEX([1]Sheet3!$B:$S,$A10+1,INDEX(Map!$E:$G,MATCH(AC$1,Map!$E:$E,0),2))),""),"")</f>
        <v/>
      </c>
      <c r="AD10" t="str">
        <f>IFERROR(IF($A10&gt;0,IF(LEN(INDEX(Map!$E:$G,MATCH(AD$1,Map!$E:$E,0),2))=0,"",INDEX([1]Sheet3!$B:$S,$A10+1,INDEX(Map!$E:$G,MATCH(AD$1,Map!$E:$E,0),2))),""),"")</f>
        <v/>
      </c>
      <c r="AE10" t="str">
        <f>IFERROR(IF($A10&gt;0,IF(LEN(INDEX(Map!$E:$G,MATCH(AE$1,Map!$E:$E,0),2))=0,"",INDEX([1]Sheet3!$B:$S,$A10+1,INDEX(Map!$E:$G,MATCH(AE$1,Map!$E:$E,0),2))),""),"")</f>
        <v/>
      </c>
    </row>
    <row r="11" spans="1:31" x14ac:dyDescent="0.25">
      <c r="A11">
        <f>IF(LEN([1]Sheet3!B11)=0,"",'Mailchimp Inport'!A10+1)</f>
        <v>10</v>
      </c>
      <c r="B11" t="str">
        <f>IFERROR(IF($A11&gt;0,IF(LEN(INDEX(Map!$E:$G,MATCH(B$1,Map!$E:$E,0),2))=0,"",INDEX([1]Sheet3!$B:$S,$A11+1,INDEX(Map!$E:$G,MATCH(B$1,Map!$E:$E,0),2))),""),"")</f>
        <v>philippe.montegut@dassault-falcon.com</v>
      </c>
      <c r="C11" t="str">
        <f>IFERROR(IF($A11&gt;0,IF(LEN(INDEX(Map!$E:$G,MATCH(C$1,Map!$E:$E,0),2))=0,"",INDEX([1]Sheet3!$B:$S,$A11+1,INDEX(Map!$E:$G,MATCH(C$1,Map!$E:$E,0),2))),""),"")</f>
        <v>Philippe</v>
      </c>
      <c r="D11" t="str">
        <f>IFERROR(IF($A11&gt;0,IF(LEN(INDEX(Map!$E:$G,MATCH(D$1,Map!$E:$E,0),2))=0,"",INDEX([1]Sheet3!$B:$S,$A11+1,INDEX(Map!$E:$G,MATCH(D$1,Map!$E:$E,0),2))),""),"")</f>
        <v>Montégut</v>
      </c>
      <c r="E11" t="str">
        <f>IFERROR(IF($A11&gt;0,IF(LEN(INDEX(Map!$E:$G,MATCH(E$1,Map!$E:$E,0),2))=0,"",INDEX([1]Sheet3!$B:$S,$A11+1,INDEX(Map!$E:$G,MATCH(E$1,Map!$E:$E,0),2))),""),"")</f>
        <v xml:space="preserve">106 Avenue Marcel Dassault - CS 30106    Mérignac    France  </v>
      </c>
      <c r="F11" t="str">
        <f>IFERROR(IF($A11&gt;0,IF(LEN(INDEX(Map!$E:$G,MATCH(F$1,Map!$E:$E,0),2))=0,"",INDEX([1]Sheet3!$B:$S,$A11+1,INDEX(Map!$E:$G,MATCH(F$1,Map!$E:$E,0),2))),""),"")</f>
        <v>+33 1 49 34 37 01</v>
      </c>
      <c r="G11" t="str">
        <f>IFERROR(IF($A11&gt;0,IF(LEN(INDEX(Map!$E:$G,MATCH(G$1,Map!$E:$E,0),2))=0,"",INDEX([1]Sheet3!$B:$S,$A11+1,INDEX(Map!$E:$G,MATCH(G$1,Map!$E:$E,0),2))),""),"")</f>
        <v/>
      </c>
      <c r="H11" t="str">
        <f>IFERROR(IF($A11&gt;0,IF(LEN(INDEX(Map!$E:$G,MATCH(H$1,Map!$E:$E,0),2))=0,"",INDEX([1]Sheet3!$B:$S,$A11+1,INDEX(Map!$E:$G,MATCH(H$1,Map!$E:$E,0),2))),""),"")</f>
        <v>Dassault Falcon Service - Bordeaux - Mérignac</v>
      </c>
      <c r="I11" t="str">
        <f>IFERROR(IF($A11&gt;0,IF(LEN(INDEX(Map!$E:$G,MATCH(I$1,Map!$E:$E,0),2))=0,"",INDEX([1]Sheet3!$B:$S,$A11+1,INDEX(Map!$E:$G,MATCH(I$1,Map!$E:$E,0),2))),""),"")</f>
        <v>DFS Mérignac Manager</v>
      </c>
      <c r="J11" t="str">
        <f t="shared" si="0"/>
        <v>Dassault Service</v>
      </c>
      <c r="K11" t="str">
        <f>IFERROR(IF($A11&gt;0,IF(LEN(INDEX(Map!$E:$G,MATCH(K$1,Map!$E:$E,0),2))=0,"",INDEX([1]Sheet3!$B:$S,$A11+1,INDEX(Map!$E:$G,MATCH(K$1,Map!$E:$E,0),2))),""),"")</f>
        <v/>
      </c>
      <c r="L11" t="str">
        <f>IFERROR(IF($A11&gt;0,IF(LEN(INDEX(Map!$E:$G,MATCH(L$1,Map!$E:$E,0),2))=0,"",INDEX([1]Sheet3!$B:$S,$A11+1,INDEX(Map!$E:$G,MATCH(L$1,Map!$E:$E,0),2))),""),"")</f>
        <v/>
      </c>
      <c r="M11" t="str">
        <f>IFERROR(IF($A11&gt;0,IF(LEN(INDEX(Map!$E:$G,MATCH(M$1,Map!$E:$E,0),2))=0,"",INDEX([1]Sheet3!$B:$S,$A11+1,INDEX(Map!$E:$G,MATCH(M$1,Map!$E:$E,0),2))),""),"")</f>
        <v>+33 6 07 48 05 51</v>
      </c>
      <c r="N11" t="str">
        <f>IFERROR(IF($A11&gt;0,IF(LEN(INDEX(Map!$E:$G,MATCH(N$1,Map!$E:$E,0),2))=0,"",INDEX([1]Sheet3!$B:$S,$A11+1,INDEX(Map!$E:$G,MATCH(N$1,Map!$E:$E,0),2))),""),"")</f>
        <v/>
      </c>
      <c r="O11" t="str">
        <f>IFERROR(IF($A11&gt;0,IF(LEN(INDEX(Map!$E:$G,MATCH(O$1,Map!$E:$E,0),2))=0,"",INDEX([1]Sheet3!$B:$S,$A11+1,INDEX(Map!$E:$G,MATCH(O$1,Map!$E:$E,0),2))),""),"")</f>
        <v/>
      </c>
      <c r="P11" t="str">
        <f>IFERROR(IF($A11&gt;0,IF(LEN(INDEX(Map!$E:$G,MATCH(P$1,Map!$E:$E,0),2))=0,"",INDEX([1]Sheet3!$B:$S,$A11+1,INDEX(Map!$E:$G,MATCH(P$1,Map!$E:$E,0),2))),""),"")</f>
        <v/>
      </c>
      <c r="Q11" t="str">
        <f>IFERROR(IF($A11&gt;0,IF(LEN(INDEX(Map!$E:$G,MATCH(Q$1,Map!$E:$E,0),2))=0,"",INDEX([1]Sheet3!$B:$S,$A11+1,INDEX(Map!$E:$G,MATCH(Q$1,Map!$E:$E,0),2))),""),"")</f>
        <v/>
      </c>
      <c r="R11" t="str">
        <f>IFERROR(IF($A11&gt;0,IF(LEN(INDEX(Map!$E:$G,MATCH(R$1,Map!$E:$E,0),2))=0,"",INDEX([1]Sheet3!$B:$S,$A11+1,INDEX(Map!$E:$G,MATCH(R$1,Map!$E:$E,0),2))),""),"")</f>
        <v/>
      </c>
      <c r="S11" t="str">
        <f>IFERROR(IF($A11&gt;0,IF(LEN(INDEX(Map!$E:$G,MATCH(S$1,Map!$E:$E,0),2))=0,"",INDEX([1]Sheet3!$B:$S,$A11+1,INDEX(Map!$E:$G,MATCH(S$1,Map!$E:$E,0),2))),""),"")</f>
        <v/>
      </c>
      <c r="T11" t="str">
        <f>IFERROR(IF($A11&gt;0,IF(LEN(INDEX(Map!$E:$G,MATCH(T$1,Map!$E:$E,0),2))=0,"",INDEX([1]Sheet3!$B:$S,$A11+1,INDEX(Map!$E:$G,MATCH(T$1,Map!$E:$E,0),2))),""),"")</f>
        <v/>
      </c>
      <c r="U11" t="str">
        <f>IFERROR(IF($A11&gt;0,IF(LEN(INDEX(Map!$E:$G,MATCH(U$1,Map!$E:$E,0),2))=0,"",INDEX([1]Sheet3!$B:$S,$A11+1,INDEX(Map!$E:$G,MATCH(U$1,Map!$E:$E,0),2))),""),"")</f>
        <v/>
      </c>
      <c r="V11" t="str">
        <f>IFERROR(IF($A11&gt;0,IF(LEN(INDEX(Map!$E:$G,MATCH(V$1,Map!$E:$E,0),2))=0,"",INDEX([1]Sheet3!$B:$S,$A11+1,INDEX(Map!$E:$G,MATCH(V$1,Map!$E:$E,0),2))),""),"")</f>
        <v/>
      </c>
      <c r="W11" t="str">
        <f>IFERROR(IF($A11&gt;0,IF(LEN(INDEX(Map!$E:$G,MATCH(W$1,Map!$E:$E,0),2))=0,"",INDEX([1]Sheet3!$B:$S,$A11+1,INDEX(Map!$E:$G,MATCH(W$1,Map!$E:$E,0),2))),""),"")</f>
        <v/>
      </c>
      <c r="X11" t="str">
        <f>IFERROR(IF($A11&gt;0,IF(LEN(INDEX(Map!$E:$G,MATCH(X$1,Map!$E:$E,0),2))=0,"",INDEX([1]Sheet3!$B:$S,$A11+1,INDEX(Map!$E:$G,MATCH(X$1,Map!$E:$E,0),2))),""),"")</f>
        <v/>
      </c>
      <c r="Y11" t="str">
        <f>IFERROR(IF($A11&gt;0,IF(LEN(INDEX(Map!$E:$G,MATCH(Y$1,Map!$E:$E,0),2))=0,"",INDEX([1]Sheet3!$B:$S,$A11+1,INDEX(Map!$E:$G,MATCH(Y$1,Map!$E:$E,0),2))),""),"")</f>
        <v/>
      </c>
      <c r="Z11" t="str">
        <f>IFERROR(IF($A11&gt;0,IF(LEN(INDEX(Map!$E:$G,MATCH(Z$1,Map!$E:$E,0),2))=0,"",INDEX([1]Sheet3!$B:$S,$A11+1,INDEX(Map!$E:$G,MATCH(Z$1,Map!$E:$E,0),2))),""),"")</f>
        <v/>
      </c>
      <c r="AA11" t="str">
        <f>IFERROR(IF($A11&gt;0,IF(LEN(INDEX(Map!$E:$G,MATCH(AA$1,Map!$E:$E,0),2))=0,"",INDEX([1]Sheet3!$B:$S,$A11+1,INDEX(Map!$E:$G,MATCH(AA$1,Map!$E:$E,0),2))),""),"")</f>
        <v/>
      </c>
      <c r="AB11" t="str">
        <f>IFERROR(IF($A11&gt;0,IF(LEN(INDEX(Map!$E:$G,MATCH(AB$1,Map!$E:$E,0),2))=0,"",INDEX([1]Sheet3!$B:$S,$A11+1,INDEX(Map!$E:$G,MATCH(AB$1,Map!$E:$E,0),2))),""),"")</f>
        <v/>
      </c>
      <c r="AC11" t="str">
        <f>IFERROR(IF($A11&gt;0,IF(LEN(INDEX(Map!$E:$G,MATCH(AC$1,Map!$E:$E,0),2))=0,"",INDEX([1]Sheet3!$B:$S,$A11+1,INDEX(Map!$E:$G,MATCH(AC$1,Map!$E:$E,0),2))),""),"")</f>
        <v/>
      </c>
      <c r="AD11" t="str">
        <f>IFERROR(IF($A11&gt;0,IF(LEN(INDEX(Map!$E:$G,MATCH(AD$1,Map!$E:$E,0),2))=0,"",INDEX([1]Sheet3!$B:$S,$A11+1,INDEX(Map!$E:$G,MATCH(AD$1,Map!$E:$E,0),2))),""),"")</f>
        <v/>
      </c>
      <c r="AE11" t="str">
        <f>IFERROR(IF($A11&gt;0,IF(LEN(INDEX(Map!$E:$G,MATCH(AE$1,Map!$E:$E,0),2))=0,"",INDEX([1]Sheet3!$B:$S,$A11+1,INDEX(Map!$E:$G,MATCH(AE$1,Map!$E:$E,0),2))),""),"")</f>
        <v/>
      </c>
    </row>
    <row r="12" spans="1:31" x14ac:dyDescent="0.25">
      <c r="A12">
        <f>IF(LEN([1]Sheet3!B12)=0,"",'Mailchimp Inport'!A11+1)</f>
        <v>11</v>
      </c>
      <c r="B12" t="str">
        <f>IFERROR(IF($A12&gt;0,IF(LEN(INDEX(Map!$E:$G,MATCH(B$1,Map!$E:$E,0),2))=0,"",INDEX([1]Sheet3!$B:$S,$A12+1,INDEX(Map!$E:$G,MATCH(B$1,Map!$E:$E,0),2))),""),"")</f>
        <v>nelly.vie@dassault-falcon.com</v>
      </c>
      <c r="C12" t="str">
        <f>IFERROR(IF($A12&gt;0,IF(LEN(INDEX(Map!$E:$G,MATCH(C$1,Map!$E:$E,0),2))=0,"",INDEX([1]Sheet3!$B:$S,$A12+1,INDEX(Map!$E:$G,MATCH(C$1,Map!$E:$E,0),2))),""),"")</f>
        <v>Nelly</v>
      </c>
      <c r="D12" t="str">
        <f>IFERROR(IF($A12&gt;0,IF(LEN(INDEX(Map!$E:$G,MATCH(D$1,Map!$E:$E,0),2))=0,"",INDEX([1]Sheet3!$B:$S,$A12+1,INDEX(Map!$E:$G,MATCH(D$1,Map!$E:$E,0),2))),""),"")</f>
        <v>Vié</v>
      </c>
      <c r="E12" t="str">
        <f>IFERROR(IF($A12&gt;0,IF(LEN(INDEX(Map!$E:$G,MATCH(E$1,Map!$E:$E,0),2))=0,"",INDEX([1]Sheet3!$B:$S,$A12+1,INDEX(Map!$E:$G,MATCH(E$1,Map!$E:$E,0),2))),""),"")</f>
        <v xml:space="preserve">106 Avenue Marcel Dassault - CS 30106    Mérignac    France  </v>
      </c>
      <c r="F12" t="str">
        <f>IFERROR(IF($A12&gt;0,IF(LEN(INDEX(Map!$E:$G,MATCH(F$1,Map!$E:$E,0),2))=0,"",INDEX([1]Sheet3!$B:$S,$A12+1,INDEX(Map!$E:$G,MATCH(F$1,Map!$E:$E,0),2))),""),"")</f>
        <v>+33 5 56 55 37 03</v>
      </c>
      <c r="G12" t="str">
        <f>IFERROR(IF($A12&gt;0,IF(LEN(INDEX(Map!$E:$G,MATCH(G$1,Map!$E:$E,0),2))=0,"",INDEX([1]Sheet3!$B:$S,$A12+1,INDEX(Map!$E:$G,MATCH(G$1,Map!$E:$E,0),2))),""),"")</f>
        <v/>
      </c>
      <c r="H12" t="str">
        <f>IFERROR(IF($A12&gt;0,IF(LEN(INDEX(Map!$E:$G,MATCH(H$1,Map!$E:$E,0),2))=0,"",INDEX([1]Sheet3!$B:$S,$A12+1,INDEX(Map!$E:$G,MATCH(H$1,Map!$E:$E,0),2))),""),"")</f>
        <v>Dassault Falcon Service - Bordeaux - Mérignac</v>
      </c>
      <c r="I12" t="str">
        <f>IFERROR(IF($A12&gt;0,IF(LEN(INDEX(Map!$E:$G,MATCH(I$1,Map!$E:$E,0),2))=0,"",INDEX([1]Sheet3!$B:$S,$A12+1,INDEX(Map!$E:$G,MATCH(I$1,Map!$E:$E,0),2))),""),"")</f>
        <v>Customer Project Supervisor</v>
      </c>
      <c r="J12" t="str">
        <f t="shared" si="0"/>
        <v>Dassault Service</v>
      </c>
      <c r="K12" t="str">
        <f>IFERROR(IF($A12&gt;0,IF(LEN(INDEX(Map!$E:$G,MATCH(K$1,Map!$E:$E,0),2))=0,"",INDEX([1]Sheet3!$B:$S,$A12+1,INDEX(Map!$E:$G,MATCH(K$1,Map!$E:$E,0),2))),""),"")</f>
        <v/>
      </c>
      <c r="L12" t="str">
        <f>IFERROR(IF($A12&gt;0,IF(LEN(INDEX(Map!$E:$G,MATCH(L$1,Map!$E:$E,0),2))=0,"",INDEX([1]Sheet3!$B:$S,$A12+1,INDEX(Map!$E:$G,MATCH(L$1,Map!$E:$E,0),2))),""),"")</f>
        <v/>
      </c>
      <c r="M12" t="str">
        <f>IFERROR(IF($A12&gt;0,IF(LEN(INDEX(Map!$E:$G,MATCH(M$1,Map!$E:$E,0),2))=0,"",INDEX([1]Sheet3!$B:$S,$A12+1,INDEX(Map!$E:$G,MATCH(M$1,Map!$E:$E,0),2))),""),"")</f>
        <v>+33 7 78 54 82 12</v>
      </c>
      <c r="N12" t="str">
        <f>IFERROR(IF($A12&gt;0,IF(LEN(INDEX(Map!$E:$G,MATCH(N$1,Map!$E:$E,0),2))=0,"",INDEX([1]Sheet3!$B:$S,$A12+1,INDEX(Map!$E:$G,MATCH(N$1,Map!$E:$E,0),2))),""),"")</f>
        <v/>
      </c>
      <c r="O12" t="str">
        <f>IFERROR(IF($A12&gt;0,IF(LEN(INDEX(Map!$E:$G,MATCH(O$1,Map!$E:$E,0),2))=0,"",INDEX([1]Sheet3!$B:$S,$A12+1,INDEX(Map!$E:$G,MATCH(O$1,Map!$E:$E,0),2))),""),"")</f>
        <v/>
      </c>
      <c r="P12" t="str">
        <f>IFERROR(IF($A12&gt;0,IF(LEN(INDEX(Map!$E:$G,MATCH(P$1,Map!$E:$E,0),2))=0,"",INDEX([1]Sheet3!$B:$S,$A12+1,INDEX(Map!$E:$G,MATCH(P$1,Map!$E:$E,0),2))),""),"")</f>
        <v/>
      </c>
      <c r="Q12" t="str">
        <f>IFERROR(IF($A12&gt;0,IF(LEN(INDEX(Map!$E:$G,MATCH(Q$1,Map!$E:$E,0),2))=0,"",INDEX([1]Sheet3!$B:$S,$A12+1,INDEX(Map!$E:$G,MATCH(Q$1,Map!$E:$E,0),2))),""),"")</f>
        <v/>
      </c>
      <c r="R12" t="str">
        <f>IFERROR(IF($A12&gt;0,IF(LEN(INDEX(Map!$E:$G,MATCH(R$1,Map!$E:$E,0),2))=0,"",INDEX([1]Sheet3!$B:$S,$A12+1,INDEX(Map!$E:$G,MATCH(R$1,Map!$E:$E,0),2))),""),"")</f>
        <v/>
      </c>
      <c r="S12" t="str">
        <f>IFERROR(IF($A12&gt;0,IF(LEN(INDEX(Map!$E:$G,MATCH(S$1,Map!$E:$E,0),2))=0,"",INDEX([1]Sheet3!$B:$S,$A12+1,INDEX(Map!$E:$G,MATCH(S$1,Map!$E:$E,0),2))),""),"")</f>
        <v/>
      </c>
      <c r="T12" t="str">
        <f>IFERROR(IF($A12&gt;0,IF(LEN(INDEX(Map!$E:$G,MATCH(T$1,Map!$E:$E,0),2))=0,"",INDEX([1]Sheet3!$B:$S,$A12+1,INDEX(Map!$E:$G,MATCH(T$1,Map!$E:$E,0),2))),""),"")</f>
        <v/>
      </c>
      <c r="U12" t="str">
        <f>IFERROR(IF($A12&gt;0,IF(LEN(INDEX(Map!$E:$G,MATCH(U$1,Map!$E:$E,0),2))=0,"",INDEX([1]Sheet3!$B:$S,$A12+1,INDEX(Map!$E:$G,MATCH(U$1,Map!$E:$E,0),2))),""),"")</f>
        <v/>
      </c>
      <c r="V12" t="str">
        <f>IFERROR(IF($A12&gt;0,IF(LEN(INDEX(Map!$E:$G,MATCH(V$1,Map!$E:$E,0),2))=0,"",INDEX([1]Sheet3!$B:$S,$A12+1,INDEX(Map!$E:$G,MATCH(V$1,Map!$E:$E,0),2))),""),"")</f>
        <v/>
      </c>
      <c r="W12" t="str">
        <f>IFERROR(IF($A12&gt;0,IF(LEN(INDEX(Map!$E:$G,MATCH(W$1,Map!$E:$E,0),2))=0,"",INDEX([1]Sheet3!$B:$S,$A12+1,INDEX(Map!$E:$G,MATCH(W$1,Map!$E:$E,0),2))),""),"")</f>
        <v/>
      </c>
      <c r="X12" t="str">
        <f>IFERROR(IF($A12&gt;0,IF(LEN(INDEX(Map!$E:$G,MATCH(X$1,Map!$E:$E,0),2))=0,"",INDEX([1]Sheet3!$B:$S,$A12+1,INDEX(Map!$E:$G,MATCH(X$1,Map!$E:$E,0),2))),""),"")</f>
        <v/>
      </c>
      <c r="Y12" t="str">
        <f>IFERROR(IF($A12&gt;0,IF(LEN(INDEX(Map!$E:$G,MATCH(Y$1,Map!$E:$E,0),2))=0,"",INDEX([1]Sheet3!$B:$S,$A12+1,INDEX(Map!$E:$G,MATCH(Y$1,Map!$E:$E,0),2))),""),"")</f>
        <v/>
      </c>
      <c r="Z12" t="str">
        <f>IFERROR(IF($A12&gt;0,IF(LEN(INDEX(Map!$E:$G,MATCH(Z$1,Map!$E:$E,0),2))=0,"",INDEX([1]Sheet3!$B:$S,$A12+1,INDEX(Map!$E:$G,MATCH(Z$1,Map!$E:$E,0),2))),""),"")</f>
        <v/>
      </c>
      <c r="AA12" t="str">
        <f>IFERROR(IF($A12&gt;0,IF(LEN(INDEX(Map!$E:$G,MATCH(AA$1,Map!$E:$E,0),2))=0,"",INDEX([1]Sheet3!$B:$S,$A12+1,INDEX(Map!$E:$G,MATCH(AA$1,Map!$E:$E,0),2))),""),"")</f>
        <v/>
      </c>
      <c r="AB12" t="str">
        <f>IFERROR(IF($A12&gt;0,IF(LEN(INDEX(Map!$E:$G,MATCH(AB$1,Map!$E:$E,0),2))=0,"",INDEX([1]Sheet3!$B:$S,$A12+1,INDEX(Map!$E:$G,MATCH(AB$1,Map!$E:$E,0),2))),""),"")</f>
        <v/>
      </c>
      <c r="AC12" t="str">
        <f>IFERROR(IF($A12&gt;0,IF(LEN(INDEX(Map!$E:$G,MATCH(AC$1,Map!$E:$E,0),2))=0,"",INDEX([1]Sheet3!$B:$S,$A12+1,INDEX(Map!$E:$G,MATCH(AC$1,Map!$E:$E,0),2))),""),"")</f>
        <v/>
      </c>
      <c r="AD12" t="str">
        <f>IFERROR(IF($A12&gt;0,IF(LEN(INDEX(Map!$E:$G,MATCH(AD$1,Map!$E:$E,0),2))=0,"",INDEX([1]Sheet3!$B:$S,$A12+1,INDEX(Map!$E:$G,MATCH(AD$1,Map!$E:$E,0),2))),""),"")</f>
        <v/>
      </c>
      <c r="AE12" t="str">
        <f>IFERROR(IF($A12&gt;0,IF(LEN(INDEX(Map!$E:$G,MATCH(AE$1,Map!$E:$E,0),2))=0,"",INDEX([1]Sheet3!$B:$S,$A12+1,INDEX(Map!$E:$G,MATCH(AE$1,Map!$E:$E,0),2))),""),"")</f>
        <v/>
      </c>
    </row>
    <row r="13" spans="1:31" x14ac:dyDescent="0.25">
      <c r="A13">
        <f>IF(LEN([1]Sheet3!B13)=0,"",'Mailchimp Inport'!A12+1)</f>
        <v>12</v>
      </c>
      <c r="B13" t="str">
        <f>IFERROR(IF($A13&gt;0,IF(LEN(INDEX(Map!$E:$G,MATCH(B$1,Map!$E:$E,0),2))=0,"",INDEX([1]Sheet3!$B:$S,$A13+1,INDEX(Map!$E:$G,MATCH(B$1,Map!$E:$E,0),2))),""),"")</f>
        <v>philippe.pranville@dassault-falcon.com</v>
      </c>
      <c r="C13" t="str">
        <f>IFERROR(IF($A13&gt;0,IF(LEN(INDEX(Map!$E:$G,MATCH(C$1,Map!$E:$E,0),2))=0,"",INDEX([1]Sheet3!$B:$S,$A13+1,INDEX(Map!$E:$G,MATCH(C$1,Map!$E:$E,0),2))),""),"")</f>
        <v>Philippe</v>
      </c>
      <c r="D13" t="str">
        <f>IFERROR(IF($A13&gt;0,IF(LEN(INDEX(Map!$E:$G,MATCH(D$1,Map!$E:$E,0),2))=0,"",INDEX([1]Sheet3!$B:$S,$A13+1,INDEX(Map!$E:$G,MATCH(D$1,Map!$E:$E,0),2))),""),"")</f>
        <v>Pranville</v>
      </c>
      <c r="E13" t="str">
        <f>IFERROR(IF($A13&gt;0,IF(LEN(INDEX(Map!$E:$G,MATCH(E$1,Map!$E:$E,0),2))=0,"",INDEX([1]Sheet3!$B:$S,$A13+1,INDEX(Map!$E:$G,MATCH(E$1,Map!$E:$E,0),2))),""),"")</f>
        <v xml:space="preserve">106 Avenue Marcel Dassault - CS 30106    Mérignac    France  </v>
      </c>
      <c r="F13" t="str">
        <f>IFERROR(IF($A13&gt;0,IF(LEN(INDEX(Map!$E:$G,MATCH(F$1,Map!$E:$E,0),2))=0,"",INDEX([1]Sheet3!$B:$S,$A13+1,INDEX(Map!$E:$G,MATCH(F$1,Map!$E:$E,0),2))),""),"")</f>
        <v>+33 5 56 55 37 04</v>
      </c>
      <c r="G13" t="str">
        <f>IFERROR(IF($A13&gt;0,IF(LEN(INDEX(Map!$E:$G,MATCH(G$1,Map!$E:$E,0),2))=0,"",INDEX([1]Sheet3!$B:$S,$A13+1,INDEX(Map!$E:$G,MATCH(G$1,Map!$E:$E,0),2))),""),"")</f>
        <v/>
      </c>
      <c r="H13" t="str">
        <f>IFERROR(IF($A13&gt;0,IF(LEN(INDEX(Map!$E:$G,MATCH(H$1,Map!$E:$E,0),2))=0,"",INDEX([1]Sheet3!$B:$S,$A13+1,INDEX(Map!$E:$G,MATCH(H$1,Map!$E:$E,0),2))),""),"")</f>
        <v>Dassault Falcon Service - Bordeaux - Mérignac</v>
      </c>
      <c r="I13" t="str">
        <f>IFERROR(IF($A13&gt;0,IF(LEN(INDEX(Map!$E:$G,MATCH(I$1,Map!$E:$E,0),2))=0,"",INDEX([1]Sheet3!$B:$S,$A13+1,INDEX(Map!$E:$G,MATCH(I$1,Map!$E:$E,0),2))),""),"")</f>
        <v>Customer Project Supervisor</v>
      </c>
      <c r="J13" t="str">
        <f t="shared" si="0"/>
        <v>Dassault Service</v>
      </c>
      <c r="K13" t="str">
        <f>IFERROR(IF($A13&gt;0,IF(LEN(INDEX(Map!$E:$G,MATCH(K$1,Map!$E:$E,0),2))=0,"",INDEX([1]Sheet3!$B:$S,$A13+1,INDEX(Map!$E:$G,MATCH(K$1,Map!$E:$E,0),2))),""),"")</f>
        <v/>
      </c>
      <c r="L13" t="str">
        <f>IFERROR(IF($A13&gt;0,IF(LEN(INDEX(Map!$E:$G,MATCH(L$1,Map!$E:$E,0),2))=0,"",INDEX([1]Sheet3!$B:$S,$A13+1,INDEX(Map!$E:$G,MATCH(L$1,Map!$E:$E,0),2))),""),"")</f>
        <v/>
      </c>
      <c r="M13" t="str">
        <f>IFERROR(IF($A13&gt;0,IF(LEN(INDEX(Map!$E:$G,MATCH(M$1,Map!$E:$E,0),2))=0,"",INDEX([1]Sheet3!$B:$S,$A13+1,INDEX(Map!$E:$G,MATCH(M$1,Map!$E:$E,0),2))),""),"")</f>
        <v>+33 6 28 66 59 68</v>
      </c>
      <c r="N13" t="str">
        <f>IFERROR(IF($A13&gt;0,IF(LEN(INDEX(Map!$E:$G,MATCH(N$1,Map!$E:$E,0),2))=0,"",INDEX([1]Sheet3!$B:$S,$A13+1,INDEX(Map!$E:$G,MATCH(N$1,Map!$E:$E,0),2))),""),"")</f>
        <v/>
      </c>
      <c r="O13" t="str">
        <f>IFERROR(IF($A13&gt;0,IF(LEN(INDEX(Map!$E:$G,MATCH(O$1,Map!$E:$E,0),2))=0,"",INDEX([1]Sheet3!$B:$S,$A13+1,INDEX(Map!$E:$G,MATCH(O$1,Map!$E:$E,0),2))),""),"")</f>
        <v/>
      </c>
      <c r="P13" t="str">
        <f>IFERROR(IF($A13&gt;0,IF(LEN(INDEX(Map!$E:$G,MATCH(P$1,Map!$E:$E,0),2))=0,"",INDEX([1]Sheet3!$B:$S,$A13+1,INDEX(Map!$E:$G,MATCH(P$1,Map!$E:$E,0),2))),""),"")</f>
        <v/>
      </c>
      <c r="Q13" t="str">
        <f>IFERROR(IF($A13&gt;0,IF(LEN(INDEX(Map!$E:$G,MATCH(Q$1,Map!$E:$E,0),2))=0,"",INDEX([1]Sheet3!$B:$S,$A13+1,INDEX(Map!$E:$G,MATCH(Q$1,Map!$E:$E,0),2))),""),"")</f>
        <v/>
      </c>
      <c r="R13" t="str">
        <f>IFERROR(IF($A13&gt;0,IF(LEN(INDEX(Map!$E:$G,MATCH(R$1,Map!$E:$E,0),2))=0,"",INDEX([1]Sheet3!$B:$S,$A13+1,INDEX(Map!$E:$G,MATCH(R$1,Map!$E:$E,0),2))),""),"")</f>
        <v/>
      </c>
      <c r="S13" t="str">
        <f>IFERROR(IF($A13&gt;0,IF(LEN(INDEX(Map!$E:$G,MATCH(S$1,Map!$E:$E,0),2))=0,"",INDEX([1]Sheet3!$B:$S,$A13+1,INDEX(Map!$E:$G,MATCH(S$1,Map!$E:$E,0),2))),""),"")</f>
        <v/>
      </c>
      <c r="T13" t="str">
        <f>IFERROR(IF($A13&gt;0,IF(LEN(INDEX(Map!$E:$G,MATCH(T$1,Map!$E:$E,0),2))=0,"",INDEX([1]Sheet3!$B:$S,$A13+1,INDEX(Map!$E:$G,MATCH(T$1,Map!$E:$E,0),2))),""),"")</f>
        <v/>
      </c>
      <c r="U13" t="str">
        <f>IFERROR(IF($A13&gt;0,IF(LEN(INDEX(Map!$E:$G,MATCH(U$1,Map!$E:$E,0),2))=0,"",INDEX([1]Sheet3!$B:$S,$A13+1,INDEX(Map!$E:$G,MATCH(U$1,Map!$E:$E,0),2))),""),"")</f>
        <v/>
      </c>
      <c r="V13" t="str">
        <f>IFERROR(IF($A13&gt;0,IF(LEN(INDEX(Map!$E:$G,MATCH(V$1,Map!$E:$E,0),2))=0,"",INDEX([1]Sheet3!$B:$S,$A13+1,INDEX(Map!$E:$G,MATCH(V$1,Map!$E:$E,0),2))),""),"")</f>
        <v/>
      </c>
      <c r="W13" t="str">
        <f>IFERROR(IF($A13&gt;0,IF(LEN(INDEX(Map!$E:$G,MATCH(W$1,Map!$E:$E,0),2))=0,"",INDEX([1]Sheet3!$B:$S,$A13+1,INDEX(Map!$E:$G,MATCH(W$1,Map!$E:$E,0),2))),""),"")</f>
        <v/>
      </c>
      <c r="X13" t="str">
        <f>IFERROR(IF($A13&gt;0,IF(LEN(INDEX(Map!$E:$G,MATCH(X$1,Map!$E:$E,0),2))=0,"",INDEX([1]Sheet3!$B:$S,$A13+1,INDEX(Map!$E:$G,MATCH(X$1,Map!$E:$E,0),2))),""),"")</f>
        <v/>
      </c>
      <c r="Y13" t="str">
        <f>IFERROR(IF($A13&gt;0,IF(LEN(INDEX(Map!$E:$G,MATCH(Y$1,Map!$E:$E,0),2))=0,"",INDEX([1]Sheet3!$B:$S,$A13+1,INDEX(Map!$E:$G,MATCH(Y$1,Map!$E:$E,0),2))),""),"")</f>
        <v/>
      </c>
      <c r="Z13" t="str">
        <f>IFERROR(IF($A13&gt;0,IF(LEN(INDEX(Map!$E:$G,MATCH(Z$1,Map!$E:$E,0),2))=0,"",INDEX([1]Sheet3!$B:$S,$A13+1,INDEX(Map!$E:$G,MATCH(Z$1,Map!$E:$E,0),2))),""),"")</f>
        <v/>
      </c>
      <c r="AA13" t="str">
        <f>IFERROR(IF($A13&gt;0,IF(LEN(INDEX(Map!$E:$G,MATCH(AA$1,Map!$E:$E,0),2))=0,"",INDEX([1]Sheet3!$B:$S,$A13+1,INDEX(Map!$E:$G,MATCH(AA$1,Map!$E:$E,0),2))),""),"")</f>
        <v/>
      </c>
      <c r="AB13" t="str">
        <f>IFERROR(IF($A13&gt;0,IF(LEN(INDEX(Map!$E:$G,MATCH(AB$1,Map!$E:$E,0),2))=0,"",INDEX([1]Sheet3!$B:$S,$A13+1,INDEX(Map!$E:$G,MATCH(AB$1,Map!$E:$E,0),2))),""),"")</f>
        <v/>
      </c>
      <c r="AC13" t="str">
        <f>IFERROR(IF($A13&gt;0,IF(LEN(INDEX(Map!$E:$G,MATCH(AC$1,Map!$E:$E,0),2))=0,"",INDEX([1]Sheet3!$B:$S,$A13+1,INDEX(Map!$E:$G,MATCH(AC$1,Map!$E:$E,0),2))),""),"")</f>
        <v/>
      </c>
      <c r="AD13" t="str">
        <f>IFERROR(IF($A13&gt;0,IF(LEN(INDEX(Map!$E:$G,MATCH(AD$1,Map!$E:$E,0),2))=0,"",INDEX([1]Sheet3!$B:$S,$A13+1,INDEX(Map!$E:$G,MATCH(AD$1,Map!$E:$E,0),2))),""),"")</f>
        <v/>
      </c>
      <c r="AE13" t="str">
        <f>IFERROR(IF($A13&gt;0,IF(LEN(INDEX(Map!$E:$G,MATCH(AE$1,Map!$E:$E,0),2))=0,"",INDEX([1]Sheet3!$B:$S,$A13+1,INDEX(Map!$E:$G,MATCH(AE$1,Map!$E:$E,0),2))),""),"")</f>
        <v/>
      </c>
    </row>
    <row r="14" spans="1:31" x14ac:dyDescent="0.25">
      <c r="A14">
        <f>IF(LEN([1]Sheet3!B14)=0,"",'Mailchimp Inport'!A13+1)</f>
        <v>13</v>
      </c>
      <c r="B14" t="str">
        <f>IFERROR(IF($A14&gt;0,IF(LEN(INDEX(Map!$E:$G,MATCH(B$1,Map!$E:$E,0),2))=0,"",INDEX([1]Sheet3!$B:$S,$A14+1,INDEX(Map!$E:$G,MATCH(B$1,Map!$E:$E,0),2))),""),"")</f>
        <v>yves.tanneau@dassault-falcon.com</v>
      </c>
      <c r="C14" t="str">
        <f>IFERROR(IF($A14&gt;0,IF(LEN(INDEX(Map!$E:$G,MATCH(C$1,Map!$E:$E,0),2))=0,"",INDEX([1]Sheet3!$B:$S,$A14+1,INDEX(Map!$E:$G,MATCH(C$1,Map!$E:$E,0),2))),""),"")</f>
        <v>Yvan</v>
      </c>
      <c r="D14" t="str">
        <f>IFERROR(IF($A14&gt;0,IF(LEN(INDEX(Map!$E:$G,MATCH(D$1,Map!$E:$E,0),2))=0,"",INDEX([1]Sheet3!$B:$S,$A14+1,INDEX(Map!$E:$G,MATCH(D$1,Map!$E:$E,0),2))),""),"")</f>
        <v>Tanneau</v>
      </c>
      <c r="E14" t="str">
        <f>IFERROR(IF($A14&gt;0,IF(LEN(INDEX(Map!$E:$G,MATCH(E$1,Map!$E:$E,0),2))=0,"",INDEX([1]Sheet3!$B:$S,$A14+1,INDEX(Map!$E:$G,MATCH(E$1,Map!$E:$E,0),2))),""),"")</f>
        <v xml:space="preserve">106 Avenue Marcel Dassault - CS 30106    Mérignac    France  </v>
      </c>
      <c r="F14" t="str">
        <f>IFERROR(IF($A14&gt;0,IF(LEN(INDEX(Map!$E:$G,MATCH(F$1,Map!$E:$E,0),2))=0,"",INDEX([1]Sheet3!$B:$S,$A14+1,INDEX(Map!$E:$G,MATCH(F$1,Map!$E:$E,0),2))),""),"")</f>
        <v>+33 1 49 34 37 02</v>
      </c>
      <c r="G14" t="str">
        <f>IFERROR(IF($A14&gt;0,IF(LEN(INDEX(Map!$E:$G,MATCH(G$1,Map!$E:$E,0),2))=0,"",INDEX([1]Sheet3!$B:$S,$A14+1,INDEX(Map!$E:$G,MATCH(G$1,Map!$E:$E,0),2))),""),"")</f>
        <v/>
      </c>
      <c r="H14" t="str">
        <f>IFERROR(IF($A14&gt;0,IF(LEN(INDEX(Map!$E:$G,MATCH(H$1,Map!$E:$E,0),2))=0,"",INDEX([1]Sheet3!$B:$S,$A14+1,INDEX(Map!$E:$G,MATCH(H$1,Map!$E:$E,0),2))),""),"")</f>
        <v>Dassault Falcon Service - Bordeaux - Mérignac</v>
      </c>
      <c r="I14" t="str">
        <f>IFERROR(IF($A14&gt;0,IF(LEN(INDEX(Map!$E:$G,MATCH(I$1,Map!$E:$E,0),2))=0,"",INDEX([1]Sheet3!$B:$S,$A14+1,INDEX(Map!$E:$G,MATCH(I$1,Map!$E:$E,0),2))),""),"")</f>
        <v>AMP Mérignac</v>
      </c>
      <c r="J14" t="str">
        <f t="shared" si="0"/>
        <v>Dassault Service</v>
      </c>
      <c r="K14" t="str">
        <f>IFERROR(IF($A14&gt;0,IF(LEN(INDEX(Map!$E:$G,MATCH(K$1,Map!$E:$E,0),2))=0,"",INDEX([1]Sheet3!$B:$S,$A14+1,INDEX(Map!$E:$G,MATCH(K$1,Map!$E:$E,0),2))),""),"")</f>
        <v/>
      </c>
      <c r="L14" t="str">
        <f>IFERROR(IF($A14&gt;0,IF(LEN(INDEX(Map!$E:$G,MATCH(L$1,Map!$E:$E,0),2))=0,"",INDEX([1]Sheet3!$B:$S,$A14+1,INDEX(Map!$E:$G,MATCH(L$1,Map!$E:$E,0),2))),""),"")</f>
        <v/>
      </c>
      <c r="M14" t="str">
        <f>IFERROR(IF($A14&gt;0,IF(LEN(INDEX(Map!$E:$G,MATCH(M$1,Map!$E:$E,0),2))=0,"",INDEX([1]Sheet3!$B:$S,$A14+1,INDEX(Map!$E:$G,MATCH(M$1,Map!$E:$E,0),2))),""),"")</f>
        <v/>
      </c>
      <c r="N14" t="str">
        <f>IFERROR(IF($A14&gt;0,IF(LEN(INDEX(Map!$E:$G,MATCH(N$1,Map!$E:$E,0),2))=0,"",INDEX([1]Sheet3!$B:$S,$A14+1,INDEX(Map!$E:$G,MATCH(N$1,Map!$E:$E,0),2))),""),"")</f>
        <v/>
      </c>
      <c r="O14" t="str">
        <f>IFERROR(IF($A14&gt;0,IF(LEN(INDEX(Map!$E:$G,MATCH(O$1,Map!$E:$E,0),2))=0,"",INDEX([1]Sheet3!$B:$S,$A14+1,INDEX(Map!$E:$G,MATCH(O$1,Map!$E:$E,0),2))),""),"")</f>
        <v/>
      </c>
      <c r="P14" t="str">
        <f>IFERROR(IF($A14&gt;0,IF(LEN(INDEX(Map!$E:$G,MATCH(P$1,Map!$E:$E,0),2))=0,"",INDEX([1]Sheet3!$B:$S,$A14+1,INDEX(Map!$E:$G,MATCH(P$1,Map!$E:$E,0),2))),""),"")</f>
        <v/>
      </c>
      <c r="Q14" t="str">
        <f>IFERROR(IF($A14&gt;0,IF(LEN(INDEX(Map!$E:$G,MATCH(Q$1,Map!$E:$E,0),2))=0,"",INDEX([1]Sheet3!$B:$S,$A14+1,INDEX(Map!$E:$G,MATCH(Q$1,Map!$E:$E,0),2))),""),"")</f>
        <v/>
      </c>
      <c r="R14" t="str">
        <f>IFERROR(IF($A14&gt;0,IF(LEN(INDEX(Map!$E:$G,MATCH(R$1,Map!$E:$E,0),2))=0,"",INDEX([1]Sheet3!$B:$S,$A14+1,INDEX(Map!$E:$G,MATCH(R$1,Map!$E:$E,0),2))),""),"")</f>
        <v/>
      </c>
      <c r="S14" t="str">
        <f>IFERROR(IF($A14&gt;0,IF(LEN(INDEX(Map!$E:$G,MATCH(S$1,Map!$E:$E,0),2))=0,"",INDEX([1]Sheet3!$B:$S,$A14+1,INDEX(Map!$E:$G,MATCH(S$1,Map!$E:$E,0),2))),""),"")</f>
        <v/>
      </c>
      <c r="T14" t="str">
        <f>IFERROR(IF($A14&gt;0,IF(LEN(INDEX(Map!$E:$G,MATCH(T$1,Map!$E:$E,0),2))=0,"",INDEX([1]Sheet3!$B:$S,$A14+1,INDEX(Map!$E:$G,MATCH(T$1,Map!$E:$E,0),2))),""),"")</f>
        <v/>
      </c>
      <c r="U14" t="str">
        <f>IFERROR(IF($A14&gt;0,IF(LEN(INDEX(Map!$E:$G,MATCH(U$1,Map!$E:$E,0),2))=0,"",INDEX([1]Sheet3!$B:$S,$A14+1,INDEX(Map!$E:$G,MATCH(U$1,Map!$E:$E,0),2))),""),"")</f>
        <v/>
      </c>
      <c r="V14" t="str">
        <f>IFERROR(IF($A14&gt;0,IF(LEN(INDEX(Map!$E:$G,MATCH(V$1,Map!$E:$E,0),2))=0,"",INDEX([1]Sheet3!$B:$S,$A14+1,INDEX(Map!$E:$G,MATCH(V$1,Map!$E:$E,0),2))),""),"")</f>
        <v/>
      </c>
      <c r="W14" t="str">
        <f>IFERROR(IF($A14&gt;0,IF(LEN(INDEX(Map!$E:$G,MATCH(W$1,Map!$E:$E,0),2))=0,"",INDEX([1]Sheet3!$B:$S,$A14+1,INDEX(Map!$E:$G,MATCH(W$1,Map!$E:$E,0),2))),""),"")</f>
        <v/>
      </c>
      <c r="X14" t="str">
        <f>IFERROR(IF($A14&gt;0,IF(LEN(INDEX(Map!$E:$G,MATCH(X$1,Map!$E:$E,0),2))=0,"",INDEX([1]Sheet3!$B:$S,$A14+1,INDEX(Map!$E:$G,MATCH(X$1,Map!$E:$E,0),2))),""),"")</f>
        <v/>
      </c>
      <c r="Y14" t="str">
        <f>IFERROR(IF($A14&gt;0,IF(LEN(INDEX(Map!$E:$G,MATCH(Y$1,Map!$E:$E,0),2))=0,"",INDEX([1]Sheet3!$B:$S,$A14+1,INDEX(Map!$E:$G,MATCH(Y$1,Map!$E:$E,0),2))),""),"")</f>
        <v/>
      </c>
      <c r="Z14" t="str">
        <f>IFERROR(IF($A14&gt;0,IF(LEN(INDEX(Map!$E:$G,MATCH(Z$1,Map!$E:$E,0),2))=0,"",INDEX([1]Sheet3!$B:$S,$A14+1,INDEX(Map!$E:$G,MATCH(Z$1,Map!$E:$E,0),2))),""),"")</f>
        <v/>
      </c>
      <c r="AA14" t="str">
        <f>IFERROR(IF($A14&gt;0,IF(LEN(INDEX(Map!$E:$G,MATCH(AA$1,Map!$E:$E,0),2))=0,"",INDEX([1]Sheet3!$B:$S,$A14+1,INDEX(Map!$E:$G,MATCH(AA$1,Map!$E:$E,0),2))),""),"")</f>
        <v/>
      </c>
      <c r="AB14" t="str">
        <f>IFERROR(IF($A14&gt;0,IF(LEN(INDEX(Map!$E:$G,MATCH(AB$1,Map!$E:$E,0),2))=0,"",INDEX([1]Sheet3!$B:$S,$A14+1,INDEX(Map!$E:$G,MATCH(AB$1,Map!$E:$E,0),2))),""),"")</f>
        <v/>
      </c>
      <c r="AC14" t="str">
        <f>IFERROR(IF($A14&gt;0,IF(LEN(INDEX(Map!$E:$G,MATCH(AC$1,Map!$E:$E,0),2))=0,"",INDEX([1]Sheet3!$B:$S,$A14+1,INDEX(Map!$E:$G,MATCH(AC$1,Map!$E:$E,0),2))),""),"")</f>
        <v/>
      </c>
      <c r="AD14" t="str">
        <f>IFERROR(IF($A14&gt;0,IF(LEN(INDEX(Map!$E:$G,MATCH(AD$1,Map!$E:$E,0),2))=0,"",INDEX([1]Sheet3!$B:$S,$A14+1,INDEX(Map!$E:$G,MATCH(AD$1,Map!$E:$E,0),2))),""),"")</f>
        <v/>
      </c>
      <c r="AE14" t="str">
        <f>IFERROR(IF($A14&gt;0,IF(LEN(INDEX(Map!$E:$G,MATCH(AE$1,Map!$E:$E,0),2))=0,"",INDEX([1]Sheet3!$B:$S,$A14+1,INDEX(Map!$E:$G,MATCH(AE$1,Map!$E:$E,0),2))),""),"")</f>
        <v/>
      </c>
    </row>
    <row r="15" spans="1:31" x14ac:dyDescent="0.25">
      <c r="A15">
        <f>IF(LEN([1]Sheet3!B15)=0,"",'Mailchimp Inport'!A14+1)</f>
        <v>14</v>
      </c>
      <c r="B15" t="str">
        <f>IFERROR(IF($A15&gt;0,IF(LEN(INDEX(Map!$E:$G,MATCH(B$1,Map!$E:$E,0),2))=0,"",INDEX([1]Sheet3!$B:$S,$A15+1,INDEX(Map!$E:$G,MATCH(B$1,Map!$E:$E,0),2))),""),"")</f>
        <v>dfs.nice@dassault-falcon.com</v>
      </c>
      <c r="C15" t="str">
        <f>IFERROR(IF($A15&gt;0,IF(LEN(INDEX(Map!$E:$G,MATCH(C$1,Map!$E:$E,0),2))=0,"",INDEX([1]Sheet3!$B:$S,$A15+1,INDEX(Map!$E:$G,MATCH(C$1,Map!$E:$E,0),2))),""),"")</f>
        <v>Matthieu</v>
      </c>
      <c r="D15" t="str">
        <f>IFERROR(IF($A15&gt;0,IF(LEN(INDEX(Map!$E:$G,MATCH(D$1,Map!$E:$E,0),2))=0,"",INDEX([1]Sheet3!$B:$S,$A15+1,INDEX(Map!$E:$G,MATCH(D$1,Map!$E:$E,0),2))),""),"")</f>
        <v>Redon</v>
      </c>
      <c r="E15" t="str">
        <f>IFERROR(IF($A15&gt;0,IF(LEN(INDEX(Map!$E:$G,MATCH(E$1,Map!$E:$E,0),2))=0,"",INDEX([1]Sheet3!$B:$S,$A15+1,INDEX(Map!$E:$G,MATCH(E$1,Map!$E:$E,0),2))),""),"")</f>
        <v xml:space="preserve">Terminal #1  Aéroport Nice Côte d’Azur  Nice    France  </v>
      </c>
      <c r="F15" t="str">
        <f>IFERROR(IF($A15&gt;0,IF(LEN(INDEX(Map!$E:$G,MATCH(F$1,Map!$E:$E,0),2))=0,"",INDEX([1]Sheet3!$B:$S,$A15+1,INDEX(Map!$E:$G,MATCH(F$1,Map!$E:$E,0),2))),""),"")</f>
        <v>+33 4 83 76 26 37</v>
      </c>
      <c r="G15" t="str">
        <f>IFERROR(IF($A15&gt;0,IF(LEN(INDEX(Map!$E:$G,MATCH(G$1,Map!$E:$E,0),2))=0,"",INDEX([1]Sheet3!$B:$S,$A15+1,INDEX(Map!$E:$G,MATCH(G$1,Map!$E:$E,0),2))),""),"")</f>
        <v/>
      </c>
      <c r="H15" t="str">
        <f>IFERROR(IF($A15&gt;0,IF(LEN(INDEX(Map!$E:$G,MATCH(H$1,Map!$E:$E,0),2))=0,"",INDEX([1]Sheet3!$B:$S,$A15+1,INDEX(Map!$E:$G,MATCH(H$1,Map!$E:$E,0),2))),""),"")</f>
        <v>DFS - Satellite Service Station – Nice, France</v>
      </c>
      <c r="I15" t="str">
        <f>IFERROR(IF($A15&gt;0,IF(LEN(INDEX(Map!$E:$G,MATCH(I$1,Map!$E:$E,0),2))=0,"",INDEX([1]Sheet3!$B:$S,$A15+1,INDEX(Map!$E:$G,MATCH(I$1,Map!$E:$E,0),2))),""),"")</f>
        <v/>
      </c>
      <c r="J15" t="str">
        <f t="shared" si="0"/>
        <v>Dassault Service</v>
      </c>
      <c r="K15" t="str">
        <f>IFERROR(IF($A15&gt;0,IF(LEN(INDEX(Map!$E:$G,MATCH(K$1,Map!$E:$E,0),2))=0,"",INDEX([1]Sheet3!$B:$S,$A15+1,INDEX(Map!$E:$G,MATCH(K$1,Map!$E:$E,0),2))),""),"")</f>
        <v/>
      </c>
      <c r="L15" t="str">
        <f>IFERROR(IF($A15&gt;0,IF(LEN(INDEX(Map!$E:$G,MATCH(L$1,Map!$E:$E,0),2))=0,"",INDEX([1]Sheet3!$B:$S,$A15+1,INDEX(Map!$E:$G,MATCH(L$1,Map!$E:$E,0),2))),""),"")</f>
        <v/>
      </c>
      <c r="M15" t="str">
        <f>IFERROR(IF($A15&gt;0,IF(LEN(INDEX(Map!$E:$G,MATCH(M$1,Map!$E:$E,0),2))=0,"",INDEX([1]Sheet3!$B:$S,$A15+1,INDEX(Map!$E:$G,MATCH(M$1,Map!$E:$E,0),2))),""),"")</f>
        <v>+33 6 71 01 69 34</v>
      </c>
      <c r="N15" t="str">
        <f>IFERROR(IF($A15&gt;0,IF(LEN(INDEX(Map!$E:$G,MATCH(N$1,Map!$E:$E,0),2))=0,"",INDEX([1]Sheet3!$B:$S,$A15+1,INDEX(Map!$E:$G,MATCH(N$1,Map!$E:$E,0),2))),""),"")</f>
        <v/>
      </c>
      <c r="O15" t="str">
        <f>IFERROR(IF($A15&gt;0,IF(LEN(INDEX(Map!$E:$G,MATCH(O$1,Map!$E:$E,0),2))=0,"",INDEX([1]Sheet3!$B:$S,$A15+1,INDEX(Map!$E:$G,MATCH(O$1,Map!$E:$E,0),2))),""),"")</f>
        <v/>
      </c>
      <c r="P15" t="str">
        <f>IFERROR(IF($A15&gt;0,IF(LEN(INDEX(Map!$E:$G,MATCH(P$1,Map!$E:$E,0),2))=0,"",INDEX([1]Sheet3!$B:$S,$A15+1,INDEX(Map!$E:$G,MATCH(P$1,Map!$E:$E,0),2))),""),"")</f>
        <v/>
      </c>
      <c r="Q15" t="str">
        <f>IFERROR(IF($A15&gt;0,IF(LEN(INDEX(Map!$E:$G,MATCH(Q$1,Map!$E:$E,0),2))=0,"",INDEX([1]Sheet3!$B:$S,$A15+1,INDEX(Map!$E:$G,MATCH(Q$1,Map!$E:$E,0),2))),""),"")</f>
        <v/>
      </c>
      <c r="R15" t="str">
        <f>IFERROR(IF($A15&gt;0,IF(LEN(INDEX(Map!$E:$G,MATCH(R$1,Map!$E:$E,0),2))=0,"",INDEX([1]Sheet3!$B:$S,$A15+1,INDEX(Map!$E:$G,MATCH(R$1,Map!$E:$E,0),2))),""),"")</f>
        <v/>
      </c>
      <c r="S15" t="str">
        <f>IFERROR(IF($A15&gt;0,IF(LEN(INDEX(Map!$E:$G,MATCH(S$1,Map!$E:$E,0),2))=0,"",INDEX([1]Sheet3!$B:$S,$A15+1,INDEX(Map!$E:$G,MATCH(S$1,Map!$E:$E,0),2))),""),"")</f>
        <v/>
      </c>
      <c r="T15" t="str">
        <f>IFERROR(IF($A15&gt;0,IF(LEN(INDEX(Map!$E:$G,MATCH(T$1,Map!$E:$E,0),2))=0,"",INDEX([1]Sheet3!$B:$S,$A15+1,INDEX(Map!$E:$G,MATCH(T$1,Map!$E:$E,0),2))),""),"")</f>
        <v/>
      </c>
      <c r="U15" t="str">
        <f>IFERROR(IF($A15&gt;0,IF(LEN(INDEX(Map!$E:$G,MATCH(U$1,Map!$E:$E,0),2))=0,"",INDEX([1]Sheet3!$B:$S,$A15+1,INDEX(Map!$E:$G,MATCH(U$1,Map!$E:$E,0),2))),""),"")</f>
        <v/>
      </c>
      <c r="V15" t="str">
        <f>IFERROR(IF($A15&gt;0,IF(LEN(INDEX(Map!$E:$G,MATCH(V$1,Map!$E:$E,0),2))=0,"",INDEX([1]Sheet3!$B:$S,$A15+1,INDEX(Map!$E:$G,MATCH(V$1,Map!$E:$E,0),2))),""),"")</f>
        <v/>
      </c>
      <c r="W15" t="str">
        <f>IFERROR(IF($A15&gt;0,IF(LEN(INDEX(Map!$E:$G,MATCH(W$1,Map!$E:$E,0),2))=0,"",INDEX([1]Sheet3!$B:$S,$A15+1,INDEX(Map!$E:$G,MATCH(W$1,Map!$E:$E,0),2))),""),"")</f>
        <v/>
      </c>
      <c r="X15" t="str">
        <f>IFERROR(IF($A15&gt;0,IF(LEN(INDEX(Map!$E:$G,MATCH(X$1,Map!$E:$E,0),2))=0,"",INDEX([1]Sheet3!$B:$S,$A15+1,INDEX(Map!$E:$G,MATCH(X$1,Map!$E:$E,0),2))),""),"")</f>
        <v/>
      </c>
      <c r="Y15" t="str">
        <f>IFERROR(IF($A15&gt;0,IF(LEN(INDEX(Map!$E:$G,MATCH(Y$1,Map!$E:$E,0),2))=0,"",INDEX([1]Sheet3!$B:$S,$A15+1,INDEX(Map!$E:$G,MATCH(Y$1,Map!$E:$E,0),2))),""),"")</f>
        <v/>
      </c>
      <c r="Z15" t="str">
        <f>IFERROR(IF($A15&gt;0,IF(LEN(INDEX(Map!$E:$G,MATCH(Z$1,Map!$E:$E,0),2))=0,"",INDEX([1]Sheet3!$B:$S,$A15+1,INDEX(Map!$E:$G,MATCH(Z$1,Map!$E:$E,0),2))),""),"")</f>
        <v/>
      </c>
      <c r="AA15" t="str">
        <f>IFERROR(IF($A15&gt;0,IF(LEN(INDEX(Map!$E:$G,MATCH(AA$1,Map!$E:$E,0),2))=0,"",INDEX([1]Sheet3!$B:$S,$A15+1,INDEX(Map!$E:$G,MATCH(AA$1,Map!$E:$E,0),2))),""),"")</f>
        <v/>
      </c>
      <c r="AB15" t="str">
        <f>IFERROR(IF($A15&gt;0,IF(LEN(INDEX(Map!$E:$G,MATCH(AB$1,Map!$E:$E,0),2))=0,"",INDEX([1]Sheet3!$B:$S,$A15+1,INDEX(Map!$E:$G,MATCH(AB$1,Map!$E:$E,0),2))),""),"")</f>
        <v/>
      </c>
      <c r="AC15" t="str">
        <f>IFERROR(IF($A15&gt;0,IF(LEN(INDEX(Map!$E:$G,MATCH(AC$1,Map!$E:$E,0),2))=0,"",INDEX([1]Sheet3!$B:$S,$A15+1,INDEX(Map!$E:$G,MATCH(AC$1,Map!$E:$E,0),2))),""),"")</f>
        <v/>
      </c>
      <c r="AD15" t="str">
        <f>IFERROR(IF($A15&gt;0,IF(LEN(INDEX(Map!$E:$G,MATCH(AD$1,Map!$E:$E,0),2))=0,"",INDEX([1]Sheet3!$B:$S,$A15+1,INDEX(Map!$E:$G,MATCH(AD$1,Map!$E:$E,0),2))),""),"")</f>
        <v/>
      </c>
      <c r="AE15" t="str">
        <f>IFERROR(IF($A15&gt;0,IF(LEN(INDEX(Map!$E:$G,MATCH(AE$1,Map!$E:$E,0),2))=0,"",INDEX([1]Sheet3!$B:$S,$A15+1,INDEX(Map!$E:$G,MATCH(AE$1,Map!$E:$E,0),2))),""),"")</f>
        <v/>
      </c>
    </row>
    <row r="16" spans="1:31" x14ac:dyDescent="0.25">
      <c r="A16">
        <f>IF(LEN([1]Sheet3!B16)=0,"",'Mailchimp Inport'!A15+1)</f>
        <v>15</v>
      </c>
      <c r="B16" t="str">
        <f>IFERROR(IF($A16&gt;0,IF(LEN(INDEX(Map!$E:$G,MATCH(B$1,Map!$E:$E,0),2))=0,"",INDEX([1]Sheet3!$B:$S,$A16+1,INDEX(Map!$E:$G,MATCH(B$1,Map!$E:$E,0),2))),""),"")</f>
        <v>dimuccio.michel@inwind.it</v>
      </c>
      <c r="C16" t="str">
        <f>IFERROR(IF($A16&gt;0,IF(LEN(INDEX(Map!$E:$G,MATCH(C$1,Map!$E:$E,0),2))=0,"",INDEX([1]Sheet3!$B:$S,$A16+1,INDEX(Map!$E:$G,MATCH(C$1,Map!$E:$E,0),2))),""),"")</f>
        <v>Michel</v>
      </c>
      <c r="D16" t="str">
        <f>IFERROR(IF($A16&gt;0,IF(LEN(INDEX(Map!$E:$G,MATCH(D$1,Map!$E:$E,0),2))=0,"",INDEX([1]Sheet3!$B:$S,$A16+1,INDEX(Map!$E:$G,MATCH(D$1,Map!$E:$E,0),2))),""),"")</f>
        <v>Di Muccio</v>
      </c>
      <c r="E16" t="str">
        <f>IFERROR(IF($A16&gt;0,IF(LEN(INDEX(Map!$E:$G,MATCH(E$1,Map!$E:$E,0),2))=0,"",INDEX([1]Sheet3!$B:$S,$A16+1,INDEX(Map!$E:$G,MATCH(E$1,Map!$E:$E,0),2))),""),"")</f>
        <v xml:space="preserve">Aeroporto Ciampino  Aeronautica Militare  Rome    Italy  </v>
      </c>
      <c r="F16" t="str">
        <f>IFERROR(IF($A16&gt;0,IF(LEN(INDEX(Map!$E:$G,MATCH(F$1,Map!$E:$E,0),2))=0,"",INDEX([1]Sheet3!$B:$S,$A16+1,INDEX(Map!$E:$G,MATCH(F$1,Map!$E:$E,0),2))),""),"")</f>
        <v>(39) 6 79 34 95 11</v>
      </c>
      <c r="G16" t="str">
        <f>IFERROR(IF($A16&gt;0,IF(LEN(INDEX(Map!$E:$G,MATCH(G$1,Map!$E:$E,0),2))=0,"",INDEX([1]Sheet3!$B:$S,$A16+1,INDEX(Map!$E:$G,MATCH(G$1,Map!$E:$E,0),2))),""),"")</f>
        <v/>
      </c>
      <c r="H16" t="str">
        <f>IFERROR(IF($A16&gt;0,IF(LEN(INDEX(Map!$E:$G,MATCH(H$1,Map!$E:$E,0),2))=0,"",INDEX([1]Sheet3!$B:$S,$A16+1,INDEX(Map!$E:$G,MATCH(H$1,Map!$E:$E,0),2))),""),"")</f>
        <v>DFS - Satellite Service Station – Roma, Italy</v>
      </c>
      <c r="I16" t="str">
        <f>IFERROR(IF($A16&gt;0,IF(LEN(INDEX(Map!$E:$G,MATCH(I$1,Map!$E:$E,0),2))=0,"",INDEX([1]Sheet3!$B:$S,$A16+1,INDEX(Map!$E:$G,MATCH(I$1,Map!$E:$E,0),2))),""),"")</f>
        <v/>
      </c>
      <c r="J16" t="str">
        <f t="shared" si="0"/>
        <v>Dassault Service</v>
      </c>
      <c r="K16" t="str">
        <f>IFERROR(IF($A16&gt;0,IF(LEN(INDEX(Map!$E:$G,MATCH(K$1,Map!$E:$E,0),2))=0,"",INDEX([1]Sheet3!$B:$S,$A16+1,INDEX(Map!$E:$G,MATCH(K$1,Map!$E:$E,0),2))),""),"")</f>
        <v/>
      </c>
      <c r="L16" t="str">
        <f>IFERROR(IF($A16&gt;0,IF(LEN(INDEX(Map!$E:$G,MATCH(L$1,Map!$E:$E,0),2))=0,"",INDEX([1]Sheet3!$B:$S,$A16+1,INDEX(Map!$E:$G,MATCH(L$1,Map!$E:$E,0),2))),""),"")</f>
        <v/>
      </c>
      <c r="M16" t="str">
        <f>IFERROR(IF($A16&gt;0,IF(LEN(INDEX(Map!$E:$G,MATCH(M$1,Map!$E:$E,0),2))=0,"",INDEX([1]Sheet3!$B:$S,$A16+1,INDEX(Map!$E:$G,MATCH(M$1,Map!$E:$E,0),2))),""),"")</f>
        <v>(39) 338 278 4605</v>
      </c>
      <c r="N16" t="str">
        <f>IFERROR(IF($A16&gt;0,IF(LEN(INDEX(Map!$E:$G,MATCH(N$1,Map!$E:$E,0),2))=0,"",INDEX([1]Sheet3!$B:$S,$A16+1,INDEX(Map!$E:$G,MATCH(N$1,Map!$E:$E,0),2))),""),"")</f>
        <v/>
      </c>
      <c r="O16" t="str">
        <f>IFERROR(IF($A16&gt;0,IF(LEN(INDEX(Map!$E:$G,MATCH(O$1,Map!$E:$E,0),2))=0,"",INDEX([1]Sheet3!$B:$S,$A16+1,INDEX(Map!$E:$G,MATCH(O$1,Map!$E:$E,0),2))),""),"")</f>
        <v/>
      </c>
      <c r="P16" t="str">
        <f>IFERROR(IF($A16&gt;0,IF(LEN(INDEX(Map!$E:$G,MATCH(P$1,Map!$E:$E,0),2))=0,"",INDEX([1]Sheet3!$B:$S,$A16+1,INDEX(Map!$E:$G,MATCH(P$1,Map!$E:$E,0),2))),""),"")</f>
        <v/>
      </c>
      <c r="Q16" t="str">
        <f>IFERROR(IF($A16&gt;0,IF(LEN(INDEX(Map!$E:$G,MATCH(Q$1,Map!$E:$E,0),2))=0,"",INDEX([1]Sheet3!$B:$S,$A16+1,INDEX(Map!$E:$G,MATCH(Q$1,Map!$E:$E,0),2))),""),"")</f>
        <v/>
      </c>
      <c r="R16" t="str">
        <f>IFERROR(IF($A16&gt;0,IF(LEN(INDEX(Map!$E:$G,MATCH(R$1,Map!$E:$E,0),2))=0,"",INDEX([1]Sheet3!$B:$S,$A16+1,INDEX(Map!$E:$G,MATCH(R$1,Map!$E:$E,0),2))),""),"")</f>
        <v/>
      </c>
      <c r="S16" t="str">
        <f>IFERROR(IF($A16&gt;0,IF(LEN(INDEX(Map!$E:$G,MATCH(S$1,Map!$E:$E,0),2))=0,"",INDEX([1]Sheet3!$B:$S,$A16+1,INDEX(Map!$E:$G,MATCH(S$1,Map!$E:$E,0),2))),""),"")</f>
        <v/>
      </c>
      <c r="T16" t="str">
        <f>IFERROR(IF($A16&gt;0,IF(LEN(INDEX(Map!$E:$G,MATCH(T$1,Map!$E:$E,0),2))=0,"",INDEX([1]Sheet3!$B:$S,$A16+1,INDEX(Map!$E:$G,MATCH(T$1,Map!$E:$E,0),2))),""),"")</f>
        <v/>
      </c>
      <c r="U16" t="str">
        <f>IFERROR(IF($A16&gt;0,IF(LEN(INDEX(Map!$E:$G,MATCH(U$1,Map!$E:$E,0),2))=0,"",INDEX([1]Sheet3!$B:$S,$A16+1,INDEX(Map!$E:$G,MATCH(U$1,Map!$E:$E,0),2))),""),"")</f>
        <v/>
      </c>
      <c r="V16" t="str">
        <f>IFERROR(IF($A16&gt;0,IF(LEN(INDEX(Map!$E:$G,MATCH(V$1,Map!$E:$E,0),2))=0,"",INDEX([1]Sheet3!$B:$S,$A16+1,INDEX(Map!$E:$G,MATCH(V$1,Map!$E:$E,0),2))),""),"")</f>
        <v/>
      </c>
      <c r="W16" t="str">
        <f>IFERROR(IF($A16&gt;0,IF(LEN(INDEX(Map!$E:$G,MATCH(W$1,Map!$E:$E,0),2))=0,"",INDEX([1]Sheet3!$B:$S,$A16+1,INDEX(Map!$E:$G,MATCH(W$1,Map!$E:$E,0),2))),""),"")</f>
        <v/>
      </c>
      <c r="X16" t="str">
        <f>IFERROR(IF($A16&gt;0,IF(LEN(INDEX(Map!$E:$G,MATCH(X$1,Map!$E:$E,0),2))=0,"",INDEX([1]Sheet3!$B:$S,$A16+1,INDEX(Map!$E:$G,MATCH(X$1,Map!$E:$E,0),2))),""),"")</f>
        <v/>
      </c>
      <c r="Y16" t="str">
        <f>IFERROR(IF($A16&gt;0,IF(LEN(INDEX(Map!$E:$G,MATCH(Y$1,Map!$E:$E,0),2))=0,"",INDEX([1]Sheet3!$B:$S,$A16+1,INDEX(Map!$E:$G,MATCH(Y$1,Map!$E:$E,0),2))),""),"")</f>
        <v/>
      </c>
      <c r="Z16" t="str">
        <f>IFERROR(IF($A16&gt;0,IF(LEN(INDEX(Map!$E:$G,MATCH(Z$1,Map!$E:$E,0),2))=0,"",INDEX([1]Sheet3!$B:$S,$A16+1,INDEX(Map!$E:$G,MATCH(Z$1,Map!$E:$E,0),2))),""),"")</f>
        <v/>
      </c>
      <c r="AA16" t="str">
        <f>IFERROR(IF($A16&gt;0,IF(LEN(INDEX(Map!$E:$G,MATCH(AA$1,Map!$E:$E,0),2))=0,"",INDEX([1]Sheet3!$B:$S,$A16+1,INDEX(Map!$E:$G,MATCH(AA$1,Map!$E:$E,0),2))),""),"")</f>
        <v/>
      </c>
      <c r="AB16" t="str">
        <f>IFERROR(IF($A16&gt;0,IF(LEN(INDEX(Map!$E:$G,MATCH(AB$1,Map!$E:$E,0),2))=0,"",INDEX([1]Sheet3!$B:$S,$A16+1,INDEX(Map!$E:$G,MATCH(AB$1,Map!$E:$E,0),2))),""),"")</f>
        <v/>
      </c>
      <c r="AC16" t="str">
        <f>IFERROR(IF($A16&gt;0,IF(LEN(INDEX(Map!$E:$G,MATCH(AC$1,Map!$E:$E,0),2))=0,"",INDEX([1]Sheet3!$B:$S,$A16+1,INDEX(Map!$E:$G,MATCH(AC$1,Map!$E:$E,0),2))),""),"")</f>
        <v/>
      </c>
      <c r="AD16" t="str">
        <f>IFERROR(IF($A16&gt;0,IF(LEN(INDEX(Map!$E:$G,MATCH(AD$1,Map!$E:$E,0),2))=0,"",INDEX([1]Sheet3!$B:$S,$A16+1,INDEX(Map!$E:$G,MATCH(AD$1,Map!$E:$E,0),2))),""),"")</f>
        <v/>
      </c>
      <c r="AE16" t="str">
        <f>IFERROR(IF($A16&gt;0,IF(LEN(INDEX(Map!$E:$G,MATCH(AE$1,Map!$E:$E,0),2))=0,"",INDEX([1]Sheet3!$B:$S,$A16+1,INDEX(Map!$E:$G,MATCH(AE$1,Map!$E:$E,0),2))),""),"")</f>
        <v/>
      </c>
    </row>
    <row r="17" spans="1:31" x14ac:dyDescent="0.25">
      <c r="A17">
        <f>IF(LEN([1]Sheet3!B17)=0,"",'Mailchimp Inport'!A16+1)</f>
        <v>16</v>
      </c>
      <c r="B17" t="str">
        <f>IFERROR(IF($A17&gt;0,IF(LEN(INDEX(Map!$E:$G,MATCH(B$1,Map!$E:$E,0),2))=0,"",INDEX([1]Sheet3!$B:$S,$A17+1,INDEX(Map!$E:$G,MATCH(B$1,Map!$E:$E,0),2))),""),"")</f>
        <v/>
      </c>
      <c r="C17" t="str">
        <f>IFERROR(IF($A17&gt;0,IF(LEN(INDEX(Map!$E:$G,MATCH(C$1,Map!$E:$E,0),2))=0,"",INDEX([1]Sheet3!$B:$S,$A17+1,INDEX(Map!$E:$G,MATCH(C$1,Map!$E:$E,0),2))),""),"")</f>
        <v>Olivier</v>
      </c>
      <c r="D17" t="str">
        <f>IFERROR(IF($A17&gt;0,IF(LEN(INDEX(Map!$E:$G,MATCH(D$1,Map!$E:$E,0),2))=0,"",INDEX([1]Sheet3!$B:$S,$A17+1,INDEX(Map!$E:$G,MATCH(D$1,Map!$E:$E,0),2))),""),"")</f>
        <v>Gauffre</v>
      </c>
      <c r="E17" t="str">
        <f>IFERROR(IF($A17&gt;0,IF(LEN(INDEX(Map!$E:$G,MATCH(E$1,Map!$E:$E,0),2))=0,"",INDEX([1]Sheet3!$B:$S,$A17+1,INDEX(Map!$E:$G,MATCH(E$1,Map!$E:$E,0),2))),""),"")</f>
        <v xml:space="preserve">Aeroporto Ciampino  Aeronautica Militare  Rome    Italy  </v>
      </c>
      <c r="F17" t="str">
        <f>IFERROR(IF($A17&gt;0,IF(LEN(INDEX(Map!$E:$G,MATCH(F$1,Map!$E:$E,0),2))=0,"",INDEX([1]Sheet3!$B:$S,$A17+1,INDEX(Map!$E:$G,MATCH(F$1,Map!$E:$E,0),2))),""),"")</f>
        <v>(39) 4 28 52 63 00</v>
      </c>
      <c r="G17" t="str">
        <f>IFERROR(IF($A17&gt;0,IF(LEN(INDEX(Map!$E:$G,MATCH(G$1,Map!$E:$E,0),2))=0,"",INDEX([1]Sheet3!$B:$S,$A17+1,INDEX(Map!$E:$G,MATCH(G$1,Map!$E:$E,0),2))),""),"")</f>
        <v/>
      </c>
      <c r="H17" t="str">
        <f>IFERROR(IF($A17&gt;0,IF(LEN(INDEX(Map!$E:$G,MATCH(H$1,Map!$E:$E,0),2))=0,"",INDEX([1]Sheet3!$B:$S,$A17+1,INDEX(Map!$E:$G,MATCH(H$1,Map!$E:$E,0),2))),""),"")</f>
        <v>DFS - Satellite Service Station – Roma, Italy</v>
      </c>
      <c r="I17" t="str">
        <f>IFERROR(IF($A17&gt;0,IF(LEN(INDEX(Map!$E:$G,MATCH(I$1,Map!$E:$E,0),2))=0,"",INDEX([1]Sheet3!$B:$S,$A17+1,INDEX(Map!$E:$G,MATCH(I$1,Map!$E:$E,0),2))),""),"")</f>
        <v/>
      </c>
      <c r="J17" t="str">
        <f t="shared" si="0"/>
        <v>Dassault Service</v>
      </c>
      <c r="K17" t="str">
        <f>IFERROR(IF($A17&gt;0,IF(LEN(INDEX(Map!$E:$G,MATCH(K$1,Map!$E:$E,0),2))=0,"",INDEX([1]Sheet3!$B:$S,$A17+1,INDEX(Map!$E:$G,MATCH(K$1,Map!$E:$E,0),2))),""),"")</f>
        <v/>
      </c>
      <c r="L17" t="str">
        <f>IFERROR(IF($A17&gt;0,IF(LEN(INDEX(Map!$E:$G,MATCH(L$1,Map!$E:$E,0),2))=0,"",INDEX([1]Sheet3!$B:$S,$A17+1,INDEX(Map!$E:$G,MATCH(L$1,Map!$E:$E,0),2))),""),"")</f>
        <v/>
      </c>
      <c r="M17" t="str">
        <f>IFERROR(IF($A17&gt;0,IF(LEN(INDEX(Map!$E:$G,MATCH(M$1,Map!$E:$E,0),2))=0,"",INDEX([1]Sheet3!$B:$S,$A17+1,INDEX(Map!$E:$G,MATCH(M$1,Map!$E:$E,0),2))),""),"")</f>
        <v/>
      </c>
      <c r="N17" t="str">
        <f>IFERROR(IF($A17&gt;0,IF(LEN(INDEX(Map!$E:$G,MATCH(N$1,Map!$E:$E,0),2))=0,"",INDEX([1]Sheet3!$B:$S,$A17+1,INDEX(Map!$E:$G,MATCH(N$1,Map!$E:$E,0),2))),""),"")</f>
        <v/>
      </c>
      <c r="O17" t="str">
        <f>IFERROR(IF($A17&gt;0,IF(LEN(INDEX(Map!$E:$G,MATCH(O$1,Map!$E:$E,0),2))=0,"",INDEX([1]Sheet3!$B:$S,$A17+1,INDEX(Map!$E:$G,MATCH(O$1,Map!$E:$E,0),2))),""),"")</f>
        <v/>
      </c>
      <c r="P17" t="str">
        <f>IFERROR(IF($A17&gt;0,IF(LEN(INDEX(Map!$E:$G,MATCH(P$1,Map!$E:$E,0),2))=0,"",INDEX([1]Sheet3!$B:$S,$A17+1,INDEX(Map!$E:$G,MATCH(P$1,Map!$E:$E,0),2))),""),"")</f>
        <v/>
      </c>
      <c r="Q17" t="str">
        <f>IFERROR(IF($A17&gt;0,IF(LEN(INDEX(Map!$E:$G,MATCH(Q$1,Map!$E:$E,0),2))=0,"",INDEX([1]Sheet3!$B:$S,$A17+1,INDEX(Map!$E:$G,MATCH(Q$1,Map!$E:$E,0),2))),""),"")</f>
        <v/>
      </c>
      <c r="R17" t="str">
        <f>IFERROR(IF($A17&gt;0,IF(LEN(INDEX(Map!$E:$G,MATCH(R$1,Map!$E:$E,0),2))=0,"",INDEX([1]Sheet3!$B:$S,$A17+1,INDEX(Map!$E:$G,MATCH(R$1,Map!$E:$E,0),2))),""),"")</f>
        <v/>
      </c>
      <c r="S17" t="str">
        <f>IFERROR(IF($A17&gt;0,IF(LEN(INDEX(Map!$E:$G,MATCH(S$1,Map!$E:$E,0),2))=0,"",INDEX([1]Sheet3!$B:$S,$A17+1,INDEX(Map!$E:$G,MATCH(S$1,Map!$E:$E,0),2))),""),"")</f>
        <v/>
      </c>
      <c r="T17" t="str">
        <f>IFERROR(IF($A17&gt;0,IF(LEN(INDEX(Map!$E:$G,MATCH(T$1,Map!$E:$E,0),2))=0,"",INDEX([1]Sheet3!$B:$S,$A17+1,INDEX(Map!$E:$G,MATCH(T$1,Map!$E:$E,0),2))),""),"")</f>
        <v/>
      </c>
      <c r="U17" t="str">
        <f>IFERROR(IF($A17&gt;0,IF(LEN(INDEX(Map!$E:$G,MATCH(U$1,Map!$E:$E,0),2))=0,"",INDEX([1]Sheet3!$B:$S,$A17+1,INDEX(Map!$E:$G,MATCH(U$1,Map!$E:$E,0),2))),""),"")</f>
        <v/>
      </c>
      <c r="V17" t="str">
        <f>IFERROR(IF($A17&gt;0,IF(LEN(INDEX(Map!$E:$G,MATCH(V$1,Map!$E:$E,0),2))=0,"",INDEX([1]Sheet3!$B:$S,$A17+1,INDEX(Map!$E:$G,MATCH(V$1,Map!$E:$E,0),2))),""),"")</f>
        <v/>
      </c>
      <c r="W17" t="str">
        <f>IFERROR(IF($A17&gt;0,IF(LEN(INDEX(Map!$E:$G,MATCH(W$1,Map!$E:$E,0),2))=0,"",INDEX([1]Sheet3!$B:$S,$A17+1,INDEX(Map!$E:$G,MATCH(W$1,Map!$E:$E,0),2))),""),"")</f>
        <v/>
      </c>
      <c r="X17" t="str">
        <f>IFERROR(IF($A17&gt;0,IF(LEN(INDEX(Map!$E:$G,MATCH(X$1,Map!$E:$E,0),2))=0,"",INDEX([1]Sheet3!$B:$S,$A17+1,INDEX(Map!$E:$G,MATCH(X$1,Map!$E:$E,0),2))),""),"")</f>
        <v/>
      </c>
      <c r="Y17" t="str">
        <f>IFERROR(IF($A17&gt;0,IF(LEN(INDEX(Map!$E:$G,MATCH(Y$1,Map!$E:$E,0),2))=0,"",INDEX([1]Sheet3!$B:$S,$A17+1,INDEX(Map!$E:$G,MATCH(Y$1,Map!$E:$E,0),2))),""),"")</f>
        <v/>
      </c>
      <c r="Z17" t="str">
        <f>IFERROR(IF($A17&gt;0,IF(LEN(INDEX(Map!$E:$G,MATCH(Z$1,Map!$E:$E,0),2))=0,"",INDEX([1]Sheet3!$B:$S,$A17+1,INDEX(Map!$E:$G,MATCH(Z$1,Map!$E:$E,0),2))),""),"")</f>
        <v/>
      </c>
      <c r="AA17" t="str">
        <f>IFERROR(IF($A17&gt;0,IF(LEN(INDEX(Map!$E:$G,MATCH(AA$1,Map!$E:$E,0),2))=0,"",INDEX([1]Sheet3!$B:$S,$A17+1,INDEX(Map!$E:$G,MATCH(AA$1,Map!$E:$E,0),2))),""),"")</f>
        <v/>
      </c>
      <c r="AB17" t="str">
        <f>IFERROR(IF($A17&gt;0,IF(LEN(INDEX(Map!$E:$G,MATCH(AB$1,Map!$E:$E,0),2))=0,"",INDEX([1]Sheet3!$B:$S,$A17+1,INDEX(Map!$E:$G,MATCH(AB$1,Map!$E:$E,0),2))),""),"")</f>
        <v/>
      </c>
      <c r="AC17" t="str">
        <f>IFERROR(IF($A17&gt;0,IF(LEN(INDEX(Map!$E:$G,MATCH(AC$1,Map!$E:$E,0),2))=0,"",INDEX([1]Sheet3!$B:$S,$A17+1,INDEX(Map!$E:$G,MATCH(AC$1,Map!$E:$E,0),2))),""),"")</f>
        <v/>
      </c>
      <c r="AD17" t="str">
        <f>IFERROR(IF($A17&gt;0,IF(LEN(INDEX(Map!$E:$G,MATCH(AD$1,Map!$E:$E,0),2))=0,"",INDEX([1]Sheet3!$B:$S,$A17+1,INDEX(Map!$E:$G,MATCH(AD$1,Map!$E:$E,0),2))),""),"")</f>
        <v/>
      </c>
      <c r="AE17" t="str">
        <f>IFERROR(IF($A17&gt;0,IF(LEN(INDEX(Map!$E:$G,MATCH(AE$1,Map!$E:$E,0),2))=0,"",INDEX([1]Sheet3!$B:$S,$A17+1,INDEX(Map!$E:$G,MATCH(AE$1,Map!$E:$E,0),2))),""),"")</f>
        <v/>
      </c>
    </row>
    <row r="18" spans="1:31" x14ac:dyDescent="0.25">
      <c r="A18">
        <f>IF(LEN([1]Sheet3!B18)=0,"",'Mailchimp Inport'!A17+1)</f>
        <v>17</v>
      </c>
      <c r="B18" t="str">
        <f>IFERROR(IF($A18&gt;0,IF(LEN(INDEX(Map!$E:$G,MATCH(B$1,Map!$E:$E,0),2))=0,"",INDEX([1]Sheet3!$B:$S,$A18+1,INDEX(Map!$E:$G,MATCH(B$1,Map!$E:$E,0),2))),""),"")</f>
        <v/>
      </c>
      <c r="C18" t="str">
        <f>IFERROR(IF($A18&gt;0,IF(LEN(INDEX(Map!$E:$G,MATCH(C$1,Map!$E:$E,0),2))=0,"",INDEX([1]Sheet3!$B:$S,$A18+1,INDEX(Map!$E:$G,MATCH(C$1,Map!$E:$E,0),2))),""),"")</f>
        <v>Yann</v>
      </c>
      <c r="D18" t="str">
        <f>IFERROR(IF($A18&gt;0,IF(LEN(INDEX(Map!$E:$G,MATCH(D$1,Map!$E:$E,0),2))=0,"",INDEX([1]Sheet3!$B:$S,$A18+1,INDEX(Map!$E:$G,MATCH(D$1,Map!$E:$E,0),2))),""),"")</f>
        <v>Fourchon</v>
      </c>
      <c r="E18" t="str">
        <f>IFERROR(IF($A18&gt;0,IF(LEN(INDEX(Map!$E:$G,MATCH(E$1,Map!$E:$E,0),2))=0,"",INDEX([1]Sheet3!$B:$S,$A18+1,INDEX(Map!$E:$G,MATCH(E$1,Map!$E:$E,0),2))),""),"")</f>
        <v xml:space="preserve">Aeroporto Ciampino  Aeronautica Militare  Rome    Italy  </v>
      </c>
      <c r="F18" t="str">
        <f>IFERROR(IF($A18&gt;0,IF(LEN(INDEX(Map!$E:$G,MATCH(F$1,Map!$E:$E,0),2))=0,"",INDEX([1]Sheet3!$B:$S,$A18+1,INDEX(Map!$E:$G,MATCH(F$1,Map!$E:$E,0),2))),""),"")</f>
        <v>(39) 4 71 38 24 38</v>
      </c>
      <c r="G18" t="str">
        <f>IFERROR(IF($A18&gt;0,IF(LEN(INDEX(Map!$E:$G,MATCH(G$1,Map!$E:$E,0),2))=0,"",INDEX([1]Sheet3!$B:$S,$A18+1,INDEX(Map!$E:$G,MATCH(G$1,Map!$E:$E,0),2))),""),"")</f>
        <v/>
      </c>
      <c r="H18" t="str">
        <f>IFERROR(IF($A18&gt;0,IF(LEN(INDEX(Map!$E:$G,MATCH(H$1,Map!$E:$E,0),2))=0,"",INDEX([1]Sheet3!$B:$S,$A18+1,INDEX(Map!$E:$G,MATCH(H$1,Map!$E:$E,0),2))),""),"")</f>
        <v>DFS - Satellite Service Station – Roma, Italy</v>
      </c>
      <c r="I18" t="str">
        <f>IFERROR(IF($A18&gt;0,IF(LEN(INDEX(Map!$E:$G,MATCH(I$1,Map!$E:$E,0),2))=0,"",INDEX([1]Sheet3!$B:$S,$A18+1,INDEX(Map!$E:$G,MATCH(I$1,Map!$E:$E,0),2))),""),"")</f>
        <v/>
      </c>
      <c r="J18" t="str">
        <f t="shared" si="0"/>
        <v>Dassault Service</v>
      </c>
      <c r="K18" t="str">
        <f>IFERROR(IF($A18&gt;0,IF(LEN(INDEX(Map!$E:$G,MATCH(K$1,Map!$E:$E,0),2))=0,"",INDEX([1]Sheet3!$B:$S,$A18+1,INDEX(Map!$E:$G,MATCH(K$1,Map!$E:$E,0),2))),""),"")</f>
        <v/>
      </c>
      <c r="L18" t="str">
        <f>IFERROR(IF($A18&gt;0,IF(LEN(INDEX(Map!$E:$G,MATCH(L$1,Map!$E:$E,0),2))=0,"",INDEX([1]Sheet3!$B:$S,$A18+1,INDEX(Map!$E:$G,MATCH(L$1,Map!$E:$E,0),2))),""),"")</f>
        <v/>
      </c>
      <c r="M18" t="str">
        <f>IFERROR(IF($A18&gt;0,IF(LEN(INDEX(Map!$E:$G,MATCH(M$1,Map!$E:$E,0),2))=0,"",INDEX([1]Sheet3!$B:$S,$A18+1,INDEX(Map!$E:$G,MATCH(M$1,Map!$E:$E,0),2))),""),"")</f>
        <v/>
      </c>
      <c r="N18" t="str">
        <f>IFERROR(IF($A18&gt;0,IF(LEN(INDEX(Map!$E:$G,MATCH(N$1,Map!$E:$E,0),2))=0,"",INDEX([1]Sheet3!$B:$S,$A18+1,INDEX(Map!$E:$G,MATCH(N$1,Map!$E:$E,0),2))),""),"")</f>
        <v/>
      </c>
      <c r="O18" t="str">
        <f>IFERROR(IF($A18&gt;0,IF(LEN(INDEX(Map!$E:$G,MATCH(O$1,Map!$E:$E,0),2))=0,"",INDEX([1]Sheet3!$B:$S,$A18+1,INDEX(Map!$E:$G,MATCH(O$1,Map!$E:$E,0),2))),""),"")</f>
        <v/>
      </c>
      <c r="P18" t="str">
        <f>IFERROR(IF($A18&gt;0,IF(LEN(INDEX(Map!$E:$G,MATCH(P$1,Map!$E:$E,0),2))=0,"",INDEX([1]Sheet3!$B:$S,$A18+1,INDEX(Map!$E:$G,MATCH(P$1,Map!$E:$E,0),2))),""),"")</f>
        <v/>
      </c>
      <c r="Q18" t="str">
        <f>IFERROR(IF($A18&gt;0,IF(LEN(INDEX(Map!$E:$G,MATCH(Q$1,Map!$E:$E,0),2))=0,"",INDEX([1]Sheet3!$B:$S,$A18+1,INDEX(Map!$E:$G,MATCH(Q$1,Map!$E:$E,0),2))),""),"")</f>
        <v/>
      </c>
      <c r="R18" t="str">
        <f>IFERROR(IF($A18&gt;0,IF(LEN(INDEX(Map!$E:$G,MATCH(R$1,Map!$E:$E,0),2))=0,"",INDEX([1]Sheet3!$B:$S,$A18+1,INDEX(Map!$E:$G,MATCH(R$1,Map!$E:$E,0),2))),""),"")</f>
        <v/>
      </c>
      <c r="S18" t="str">
        <f>IFERROR(IF($A18&gt;0,IF(LEN(INDEX(Map!$E:$G,MATCH(S$1,Map!$E:$E,0),2))=0,"",INDEX([1]Sheet3!$B:$S,$A18+1,INDEX(Map!$E:$G,MATCH(S$1,Map!$E:$E,0),2))),""),"")</f>
        <v/>
      </c>
      <c r="T18" t="str">
        <f>IFERROR(IF($A18&gt;0,IF(LEN(INDEX(Map!$E:$G,MATCH(T$1,Map!$E:$E,0),2))=0,"",INDEX([1]Sheet3!$B:$S,$A18+1,INDEX(Map!$E:$G,MATCH(T$1,Map!$E:$E,0),2))),""),"")</f>
        <v/>
      </c>
      <c r="U18" t="str">
        <f>IFERROR(IF($A18&gt;0,IF(LEN(INDEX(Map!$E:$G,MATCH(U$1,Map!$E:$E,0),2))=0,"",INDEX([1]Sheet3!$B:$S,$A18+1,INDEX(Map!$E:$G,MATCH(U$1,Map!$E:$E,0),2))),""),"")</f>
        <v/>
      </c>
      <c r="V18" t="str">
        <f>IFERROR(IF($A18&gt;0,IF(LEN(INDEX(Map!$E:$G,MATCH(V$1,Map!$E:$E,0),2))=0,"",INDEX([1]Sheet3!$B:$S,$A18+1,INDEX(Map!$E:$G,MATCH(V$1,Map!$E:$E,0),2))),""),"")</f>
        <v/>
      </c>
      <c r="W18" t="str">
        <f>IFERROR(IF($A18&gt;0,IF(LEN(INDEX(Map!$E:$G,MATCH(W$1,Map!$E:$E,0),2))=0,"",INDEX([1]Sheet3!$B:$S,$A18+1,INDEX(Map!$E:$G,MATCH(W$1,Map!$E:$E,0),2))),""),"")</f>
        <v/>
      </c>
      <c r="X18" t="str">
        <f>IFERROR(IF($A18&gt;0,IF(LEN(INDEX(Map!$E:$G,MATCH(X$1,Map!$E:$E,0),2))=0,"",INDEX([1]Sheet3!$B:$S,$A18+1,INDEX(Map!$E:$G,MATCH(X$1,Map!$E:$E,0),2))),""),"")</f>
        <v/>
      </c>
      <c r="Y18" t="str">
        <f>IFERROR(IF($A18&gt;0,IF(LEN(INDEX(Map!$E:$G,MATCH(Y$1,Map!$E:$E,0),2))=0,"",INDEX([1]Sheet3!$B:$S,$A18+1,INDEX(Map!$E:$G,MATCH(Y$1,Map!$E:$E,0),2))),""),"")</f>
        <v/>
      </c>
      <c r="Z18" t="str">
        <f>IFERROR(IF($A18&gt;0,IF(LEN(INDEX(Map!$E:$G,MATCH(Z$1,Map!$E:$E,0),2))=0,"",INDEX([1]Sheet3!$B:$S,$A18+1,INDEX(Map!$E:$G,MATCH(Z$1,Map!$E:$E,0),2))),""),"")</f>
        <v/>
      </c>
      <c r="AA18" t="str">
        <f>IFERROR(IF($A18&gt;0,IF(LEN(INDEX(Map!$E:$G,MATCH(AA$1,Map!$E:$E,0),2))=0,"",INDEX([1]Sheet3!$B:$S,$A18+1,INDEX(Map!$E:$G,MATCH(AA$1,Map!$E:$E,0),2))),""),"")</f>
        <v/>
      </c>
      <c r="AB18" t="str">
        <f>IFERROR(IF($A18&gt;0,IF(LEN(INDEX(Map!$E:$G,MATCH(AB$1,Map!$E:$E,0),2))=0,"",INDEX([1]Sheet3!$B:$S,$A18+1,INDEX(Map!$E:$G,MATCH(AB$1,Map!$E:$E,0),2))),""),"")</f>
        <v/>
      </c>
      <c r="AC18" t="str">
        <f>IFERROR(IF($A18&gt;0,IF(LEN(INDEX(Map!$E:$G,MATCH(AC$1,Map!$E:$E,0),2))=0,"",INDEX([1]Sheet3!$B:$S,$A18+1,INDEX(Map!$E:$G,MATCH(AC$1,Map!$E:$E,0),2))),""),"")</f>
        <v/>
      </c>
      <c r="AD18" t="str">
        <f>IFERROR(IF($A18&gt;0,IF(LEN(INDEX(Map!$E:$G,MATCH(AD$1,Map!$E:$E,0),2))=0,"",INDEX([1]Sheet3!$B:$S,$A18+1,INDEX(Map!$E:$G,MATCH(AD$1,Map!$E:$E,0),2))),""),"")</f>
        <v/>
      </c>
      <c r="AE18" t="str">
        <f>IFERROR(IF($A18&gt;0,IF(LEN(INDEX(Map!$E:$G,MATCH(AE$1,Map!$E:$E,0),2))=0,"",INDEX([1]Sheet3!$B:$S,$A18+1,INDEX(Map!$E:$G,MATCH(AE$1,Map!$E:$E,0),2))),""),"")</f>
        <v/>
      </c>
    </row>
    <row r="19" spans="1:31" x14ac:dyDescent="0.25">
      <c r="A19">
        <f>IF(LEN([1]Sheet3!B19)=0,"",'Mailchimp Inport'!A18+1)</f>
        <v>18</v>
      </c>
      <c r="B19" t="str">
        <f>IFERROR(IF($A19&gt;0,IF(LEN(INDEX(Map!$E:$G,MATCH(B$1,Map!$E:$E,0),2))=0,"",INDEX([1]Sheet3!$B:$S,$A19+1,INDEX(Map!$E:$G,MATCH(B$1,Map!$E:$E,0),2))),""),"")</f>
        <v>dfsmoscow@yahoo.com</v>
      </c>
      <c r="C19" t="str">
        <f>IFERROR(IF($A19&gt;0,IF(LEN(INDEX(Map!$E:$G,MATCH(C$1,Map!$E:$E,0),2))=0,"",INDEX([1]Sheet3!$B:$S,$A19+1,INDEX(Map!$E:$G,MATCH(C$1,Map!$E:$E,0),2))),""),"")</f>
        <v>Kirill</v>
      </c>
      <c r="D19" t="str">
        <f>IFERROR(IF($A19&gt;0,IF(LEN(INDEX(Map!$E:$G,MATCH(D$1,Map!$E:$E,0),2))=0,"",INDEX([1]Sheet3!$B:$S,$A19+1,INDEX(Map!$E:$G,MATCH(D$1,Map!$E:$E,0),2))),""),"")</f>
        <v>Nosov</v>
      </c>
      <c r="E19" t="str">
        <f>IFERROR(IF($A19&gt;0,IF(LEN(INDEX(Map!$E:$G,MATCH(E$1,Map!$E:$E,0),2))=0,"",INDEX([1]Sheet3!$B:$S,$A19+1,INDEX(Map!$E:$G,MATCH(E$1,Map!$E:$E,0),2))),""),"")</f>
        <v xml:space="preserve">Vnukovo Moscow Airport  Premise n°V, rooms 27 and 28  Moscow    Russian Federation  </v>
      </c>
      <c r="F19" t="str">
        <f>IFERROR(IF($A19&gt;0,IF(LEN(INDEX(Map!$E:$G,MATCH(F$1,Map!$E:$E,0),2))=0,"",INDEX([1]Sheet3!$B:$S,$A19+1,INDEX(Map!$E:$G,MATCH(F$1,Map!$E:$E,0),2))),""),"")</f>
        <v>+7 495 436 80 43</v>
      </c>
      <c r="G19" t="str">
        <f>IFERROR(IF($A19&gt;0,IF(LEN(INDEX(Map!$E:$G,MATCH(G$1,Map!$E:$E,0),2))=0,"",INDEX([1]Sheet3!$B:$S,$A19+1,INDEX(Map!$E:$G,MATCH(G$1,Map!$E:$E,0),2))),""),"")</f>
        <v/>
      </c>
      <c r="H19" t="str">
        <f>IFERROR(IF($A19&gt;0,IF(LEN(INDEX(Map!$E:$G,MATCH(H$1,Map!$E:$E,0),2))=0,"",INDEX([1]Sheet3!$B:$S,$A19+1,INDEX(Map!$E:$G,MATCH(H$1,Map!$E:$E,0),2))),""),"")</f>
        <v>DFS - Satellite Service Station – Moscow, Russian Fed.</v>
      </c>
      <c r="I19" t="str">
        <f>IFERROR(IF($A19&gt;0,IF(LEN(INDEX(Map!$E:$G,MATCH(I$1,Map!$E:$E,0),2))=0,"",INDEX([1]Sheet3!$B:$S,$A19+1,INDEX(Map!$E:$G,MATCH(I$1,Map!$E:$E,0),2))),""),"")</f>
        <v/>
      </c>
      <c r="J19" t="str">
        <f t="shared" si="0"/>
        <v>Dassault Service</v>
      </c>
      <c r="K19" t="str">
        <f>IFERROR(IF($A19&gt;0,IF(LEN(INDEX(Map!$E:$G,MATCH(K$1,Map!$E:$E,0),2))=0,"",INDEX([1]Sheet3!$B:$S,$A19+1,INDEX(Map!$E:$G,MATCH(K$1,Map!$E:$E,0),2))),""),"")</f>
        <v/>
      </c>
      <c r="L19" t="str">
        <f>IFERROR(IF($A19&gt;0,IF(LEN(INDEX(Map!$E:$G,MATCH(L$1,Map!$E:$E,0),2))=0,"",INDEX([1]Sheet3!$B:$S,$A19+1,INDEX(Map!$E:$G,MATCH(L$1,Map!$E:$E,0),2))),""),"")</f>
        <v/>
      </c>
      <c r="M19" t="str">
        <f>IFERROR(IF($A19&gt;0,IF(LEN(INDEX(Map!$E:$G,MATCH(M$1,Map!$E:$E,0),2))=0,"",INDEX([1]Sheet3!$B:$S,$A19+1,INDEX(Map!$E:$G,MATCH(M$1,Map!$E:$E,0),2))),""),"")</f>
        <v>+7 915 331 75 34</v>
      </c>
      <c r="N19" t="str">
        <f>IFERROR(IF($A19&gt;0,IF(LEN(INDEX(Map!$E:$G,MATCH(N$1,Map!$E:$E,0),2))=0,"",INDEX([1]Sheet3!$B:$S,$A19+1,INDEX(Map!$E:$G,MATCH(N$1,Map!$E:$E,0),2))),""),"")</f>
        <v/>
      </c>
      <c r="O19" t="str">
        <f>IFERROR(IF($A19&gt;0,IF(LEN(INDEX(Map!$E:$G,MATCH(O$1,Map!$E:$E,0),2))=0,"",INDEX([1]Sheet3!$B:$S,$A19+1,INDEX(Map!$E:$G,MATCH(O$1,Map!$E:$E,0),2))),""),"")</f>
        <v/>
      </c>
      <c r="P19" t="str">
        <f>IFERROR(IF($A19&gt;0,IF(LEN(INDEX(Map!$E:$G,MATCH(P$1,Map!$E:$E,0),2))=0,"",INDEX([1]Sheet3!$B:$S,$A19+1,INDEX(Map!$E:$G,MATCH(P$1,Map!$E:$E,0),2))),""),"")</f>
        <v/>
      </c>
      <c r="Q19" t="str">
        <f>IFERROR(IF($A19&gt;0,IF(LEN(INDEX(Map!$E:$G,MATCH(Q$1,Map!$E:$E,0),2))=0,"",INDEX([1]Sheet3!$B:$S,$A19+1,INDEX(Map!$E:$G,MATCH(Q$1,Map!$E:$E,0),2))),""),"")</f>
        <v/>
      </c>
      <c r="R19" t="str">
        <f>IFERROR(IF($A19&gt;0,IF(LEN(INDEX(Map!$E:$G,MATCH(R$1,Map!$E:$E,0),2))=0,"",INDEX([1]Sheet3!$B:$S,$A19+1,INDEX(Map!$E:$G,MATCH(R$1,Map!$E:$E,0),2))),""),"")</f>
        <v/>
      </c>
      <c r="S19" t="str">
        <f>IFERROR(IF($A19&gt;0,IF(LEN(INDEX(Map!$E:$G,MATCH(S$1,Map!$E:$E,0),2))=0,"",INDEX([1]Sheet3!$B:$S,$A19+1,INDEX(Map!$E:$G,MATCH(S$1,Map!$E:$E,0),2))),""),"")</f>
        <v/>
      </c>
      <c r="T19" t="str">
        <f>IFERROR(IF($A19&gt;0,IF(LEN(INDEX(Map!$E:$G,MATCH(T$1,Map!$E:$E,0),2))=0,"",INDEX([1]Sheet3!$B:$S,$A19+1,INDEX(Map!$E:$G,MATCH(T$1,Map!$E:$E,0),2))),""),"")</f>
        <v/>
      </c>
      <c r="U19" t="str">
        <f>IFERROR(IF($A19&gt;0,IF(LEN(INDEX(Map!$E:$G,MATCH(U$1,Map!$E:$E,0),2))=0,"",INDEX([1]Sheet3!$B:$S,$A19+1,INDEX(Map!$E:$G,MATCH(U$1,Map!$E:$E,0),2))),""),"")</f>
        <v/>
      </c>
      <c r="V19" t="str">
        <f>IFERROR(IF($A19&gt;0,IF(LEN(INDEX(Map!$E:$G,MATCH(V$1,Map!$E:$E,0),2))=0,"",INDEX([1]Sheet3!$B:$S,$A19+1,INDEX(Map!$E:$G,MATCH(V$1,Map!$E:$E,0),2))),""),"")</f>
        <v/>
      </c>
      <c r="W19" t="str">
        <f>IFERROR(IF($A19&gt;0,IF(LEN(INDEX(Map!$E:$G,MATCH(W$1,Map!$E:$E,0),2))=0,"",INDEX([1]Sheet3!$B:$S,$A19+1,INDEX(Map!$E:$G,MATCH(W$1,Map!$E:$E,0),2))),""),"")</f>
        <v/>
      </c>
      <c r="X19" t="str">
        <f>IFERROR(IF($A19&gt;0,IF(LEN(INDEX(Map!$E:$G,MATCH(X$1,Map!$E:$E,0),2))=0,"",INDEX([1]Sheet3!$B:$S,$A19+1,INDEX(Map!$E:$G,MATCH(X$1,Map!$E:$E,0),2))),""),"")</f>
        <v/>
      </c>
      <c r="Y19" t="str">
        <f>IFERROR(IF($A19&gt;0,IF(LEN(INDEX(Map!$E:$G,MATCH(Y$1,Map!$E:$E,0),2))=0,"",INDEX([1]Sheet3!$B:$S,$A19+1,INDEX(Map!$E:$G,MATCH(Y$1,Map!$E:$E,0),2))),""),"")</f>
        <v/>
      </c>
      <c r="Z19" t="str">
        <f>IFERROR(IF($A19&gt;0,IF(LEN(INDEX(Map!$E:$G,MATCH(Z$1,Map!$E:$E,0),2))=0,"",INDEX([1]Sheet3!$B:$S,$A19+1,INDEX(Map!$E:$G,MATCH(Z$1,Map!$E:$E,0),2))),""),"")</f>
        <v/>
      </c>
      <c r="AA19" t="str">
        <f>IFERROR(IF($A19&gt;0,IF(LEN(INDEX(Map!$E:$G,MATCH(AA$1,Map!$E:$E,0),2))=0,"",INDEX([1]Sheet3!$B:$S,$A19+1,INDEX(Map!$E:$G,MATCH(AA$1,Map!$E:$E,0),2))),""),"")</f>
        <v/>
      </c>
      <c r="AB19" t="str">
        <f>IFERROR(IF($A19&gt;0,IF(LEN(INDEX(Map!$E:$G,MATCH(AB$1,Map!$E:$E,0),2))=0,"",INDEX([1]Sheet3!$B:$S,$A19+1,INDEX(Map!$E:$G,MATCH(AB$1,Map!$E:$E,0),2))),""),"")</f>
        <v/>
      </c>
      <c r="AC19" t="str">
        <f>IFERROR(IF($A19&gt;0,IF(LEN(INDEX(Map!$E:$G,MATCH(AC$1,Map!$E:$E,0),2))=0,"",INDEX([1]Sheet3!$B:$S,$A19+1,INDEX(Map!$E:$G,MATCH(AC$1,Map!$E:$E,0),2))),""),"")</f>
        <v/>
      </c>
      <c r="AD19" t="str">
        <f>IFERROR(IF($A19&gt;0,IF(LEN(INDEX(Map!$E:$G,MATCH(AD$1,Map!$E:$E,0),2))=0,"",INDEX([1]Sheet3!$B:$S,$A19+1,INDEX(Map!$E:$G,MATCH(AD$1,Map!$E:$E,0),2))),""),"")</f>
        <v/>
      </c>
      <c r="AE19" t="str">
        <f>IFERROR(IF($A19&gt;0,IF(LEN(INDEX(Map!$E:$G,MATCH(AE$1,Map!$E:$E,0),2))=0,"",INDEX([1]Sheet3!$B:$S,$A19+1,INDEX(Map!$E:$G,MATCH(AE$1,Map!$E:$E,0),2))),""),"")</f>
        <v/>
      </c>
    </row>
    <row r="20" spans="1:31" x14ac:dyDescent="0.25">
      <c r="A20">
        <f>IF(LEN([1]Sheet3!B20)=0,"",'Mailchimp Inport'!A19+1)</f>
        <v>19</v>
      </c>
      <c r="B20" t="str">
        <f>IFERROR(IF($A20&gt;0,IF(LEN(INDEX(Map!$E:$G,MATCH(B$1,Map!$E:$E,0),2))=0,"",INDEX([1]Sheet3!$B:$S,$A20+1,INDEX(Map!$E:$G,MATCH(B$1,Map!$E:$E,0),2))),""),"")</f>
        <v>viktor.peters@aero-dienst.de</v>
      </c>
      <c r="C20" t="str">
        <f>IFERROR(IF($A20&gt;0,IF(LEN(INDEX(Map!$E:$G,MATCH(C$1,Map!$E:$E,0),2))=0,"",INDEX([1]Sheet3!$B:$S,$A20+1,INDEX(Map!$E:$G,MATCH(C$1,Map!$E:$E,0),2))),""),"")</f>
        <v>Viktor</v>
      </c>
      <c r="D20" t="str">
        <f>IFERROR(IF($A20&gt;0,IF(LEN(INDEX(Map!$E:$G,MATCH(D$1,Map!$E:$E,0),2))=0,"",INDEX([1]Sheet3!$B:$S,$A20+1,INDEX(Map!$E:$G,MATCH(D$1,Map!$E:$E,0),2))),""),"")</f>
        <v>Peters</v>
      </c>
      <c r="E20" t="str">
        <f>IFERROR(IF($A20&gt;0,IF(LEN(INDEX(Map!$E:$G,MATCH(E$1,Map!$E:$E,0),2))=0,"",INDEX([1]Sheet3!$B:$S,$A20+1,INDEX(Map!$E:$G,MATCH(E$1,Map!$E:$E,0),2))),""),"")</f>
        <v xml:space="preserve">Flughafenstrasse 100    Nürnberg    Germany  </v>
      </c>
      <c r="F20" t="str">
        <f>IFERROR(IF($A20&gt;0,IF(LEN(INDEX(Map!$E:$G,MATCH(F$1,Map!$E:$E,0),2))=0,"",INDEX([1]Sheet3!$B:$S,$A20+1,INDEX(Map!$E:$G,MATCH(F$1,Map!$E:$E,0),2))),""),"")</f>
        <v>(49) 911 9356 200</v>
      </c>
      <c r="G20" t="str">
        <f>IFERROR(IF($A20&gt;0,IF(LEN(INDEX(Map!$E:$G,MATCH(G$1,Map!$E:$E,0),2))=0,"",INDEX([1]Sheet3!$B:$S,$A20+1,INDEX(Map!$E:$G,MATCH(G$1,Map!$E:$E,0),2))),""),"")</f>
        <v/>
      </c>
      <c r="H20" t="str">
        <f>IFERROR(IF($A20&gt;0,IF(LEN(INDEX(Map!$E:$G,MATCH(H$1,Map!$E:$E,0),2))=0,"",INDEX([1]Sheet3!$B:$S,$A20+1,INDEX(Map!$E:$G,MATCH(H$1,Map!$E:$E,0),2))),""),"")</f>
        <v>Aero-Dienst GmbH</v>
      </c>
      <c r="I20" t="str">
        <f>IFERROR(IF($A20&gt;0,IF(LEN(INDEX(Map!$E:$G,MATCH(I$1,Map!$E:$E,0),2))=0,"",INDEX([1]Sheet3!$B:$S,$A20+1,INDEX(Map!$E:$G,MATCH(I$1,Map!$E:$E,0),2))),""),"")</f>
        <v>Managing Director</v>
      </c>
      <c r="J20" t="str">
        <f t="shared" si="0"/>
        <v>Dassault Service</v>
      </c>
      <c r="K20" t="str">
        <f>IFERROR(IF($A20&gt;0,IF(LEN(INDEX(Map!$E:$G,MATCH(K$1,Map!$E:$E,0),2))=0,"",INDEX([1]Sheet3!$B:$S,$A20+1,INDEX(Map!$E:$G,MATCH(K$1,Map!$E:$E,0),2))),""),"")</f>
        <v/>
      </c>
      <c r="L20" t="str">
        <f>IFERROR(IF($A20&gt;0,IF(LEN(INDEX(Map!$E:$G,MATCH(L$1,Map!$E:$E,0),2))=0,"",INDEX([1]Sheet3!$B:$S,$A20+1,INDEX(Map!$E:$G,MATCH(L$1,Map!$E:$E,0),2))),""),"")</f>
        <v/>
      </c>
      <c r="M20" t="str">
        <f>IFERROR(IF($A20&gt;0,IF(LEN(INDEX(Map!$E:$G,MATCH(M$1,Map!$E:$E,0),2))=0,"",INDEX([1]Sheet3!$B:$S,$A20+1,INDEX(Map!$E:$G,MATCH(M$1,Map!$E:$E,0),2))),""),"")</f>
        <v>(49) 160 938 63274</v>
      </c>
      <c r="N20" t="str">
        <f>IFERROR(IF($A20&gt;0,IF(LEN(INDEX(Map!$E:$G,MATCH(N$1,Map!$E:$E,0),2))=0,"",INDEX([1]Sheet3!$B:$S,$A20+1,INDEX(Map!$E:$G,MATCH(N$1,Map!$E:$E,0),2))),""),"")</f>
        <v/>
      </c>
      <c r="O20" t="str">
        <f>IFERROR(IF($A20&gt;0,IF(LEN(INDEX(Map!$E:$G,MATCH(O$1,Map!$E:$E,0),2))=0,"",INDEX([1]Sheet3!$B:$S,$A20+1,INDEX(Map!$E:$G,MATCH(O$1,Map!$E:$E,0),2))),""),"")</f>
        <v/>
      </c>
      <c r="P20" t="str">
        <f>IFERROR(IF($A20&gt;0,IF(LEN(INDEX(Map!$E:$G,MATCH(P$1,Map!$E:$E,0),2))=0,"",INDEX([1]Sheet3!$B:$S,$A20+1,INDEX(Map!$E:$G,MATCH(P$1,Map!$E:$E,0),2))),""),"")</f>
        <v/>
      </c>
      <c r="Q20" t="str">
        <f>IFERROR(IF($A20&gt;0,IF(LEN(INDEX(Map!$E:$G,MATCH(Q$1,Map!$E:$E,0),2))=0,"",INDEX([1]Sheet3!$B:$S,$A20+1,INDEX(Map!$E:$G,MATCH(Q$1,Map!$E:$E,0),2))),""),"")</f>
        <v/>
      </c>
      <c r="R20" t="str">
        <f>IFERROR(IF($A20&gt;0,IF(LEN(INDEX(Map!$E:$G,MATCH(R$1,Map!$E:$E,0),2))=0,"",INDEX([1]Sheet3!$B:$S,$A20+1,INDEX(Map!$E:$G,MATCH(R$1,Map!$E:$E,0),2))),""),"")</f>
        <v/>
      </c>
      <c r="S20" t="str">
        <f>IFERROR(IF($A20&gt;0,IF(LEN(INDEX(Map!$E:$G,MATCH(S$1,Map!$E:$E,0),2))=0,"",INDEX([1]Sheet3!$B:$S,$A20+1,INDEX(Map!$E:$G,MATCH(S$1,Map!$E:$E,0),2))),""),"")</f>
        <v/>
      </c>
      <c r="T20" t="str">
        <f>IFERROR(IF($A20&gt;0,IF(LEN(INDEX(Map!$E:$G,MATCH(T$1,Map!$E:$E,0),2))=0,"",INDEX([1]Sheet3!$B:$S,$A20+1,INDEX(Map!$E:$G,MATCH(T$1,Map!$E:$E,0),2))),""),"")</f>
        <v/>
      </c>
      <c r="U20" t="str">
        <f>IFERROR(IF($A20&gt;0,IF(LEN(INDEX(Map!$E:$G,MATCH(U$1,Map!$E:$E,0),2))=0,"",INDEX([1]Sheet3!$B:$S,$A20+1,INDEX(Map!$E:$G,MATCH(U$1,Map!$E:$E,0),2))),""),"")</f>
        <v/>
      </c>
      <c r="V20" t="str">
        <f>IFERROR(IF($A20&gt;0,IF(LEN(INDEX(Map!$E:$G,MATCH(V$1,Map!$E:$E,0),2))=0,"",INDEX([1]Sheet3!$B:$S,$A20+1,INDEX(Map!$E:$G,MATCH(V$1,Map!$E:$E,0),2))),""),"")</f>
        <v/>
      </c>
      <c r="W20" t="str">
        <f>IFERROR(IF($A20&gt;0,IF(LEN(INDEX(Map!$E:$G,MATCH(W$1,Map!$E:$E,0),2))=0,"",INDEX([1]Sheet3!$B:$S,$A20+1,INDEX(Map!$E:$G,MATCH(W$1,Map!$E:$E,0),2))),""),"")</f>
        <v/>
      </c>
      <c r="X20" t="str">
        <f>IFERROR(IF($A20&gt;0,IF(LEN(INDEX(Map!$E:$G,MATCH(X$1,Map!$E:$E,0),2))=0,"",INDEX([1]Sheet3!$B:$S,$A20+1,INDEX(Map!$E:$G,MATCH(X$1,Map!$E:$E,0),2))),""),"")</f>
        <v/>
      </c>
      <c r="Y20" t="str">
        <f>IFERROR(IF($A20&gt;0,IF(LEN(INDEX(Map!$E:$G,MATCH(Y$1,Map!$E:$E,0),2))=0,"",INDEX([1]Sheet3!$B:$S,$A20+1,INDEX(Map!$E:$G,MATCH(Y$1,Map!$E:$E,0),2))),""),"")</f>
        <v/>
      </c>
      <c r="Z20" t="str">
        <f>IFERROR(IF($A20&gt;0,IF(LEN(INDEX(Map!$E:$G,MATCH(Z$1,Map!$E:$E,0),2))=0,"",INDEX([1]Sheet3!$B:$S,$A20+1,INDEX(Map!$E:$G,MATCH(Z$1,Map!$E:$E,0),2))),""),"")</f>
        <v/>
      </c>
      <c r="AA20" t="str">
        <f>IFERROR(IF($A20&gt;0,IF(LEN(INDEX(Map!$E:$G,MATCH(AA$1,Map!$E:$E,0),2))=0,"",INDEX([1]Sheet3!$B:$S,$A20+1,INDEX(Map!$E:$G,MATCH(AA$1,Map!$E:$E,0),2))),""),"")</f>
        <v/>
      </c>
      <c r="AB20" t="str">
        <f>IFERROR(IF($A20&gt;0,IF(LEN(INDEX(Map!$E:$G,MATCH(AB$1,Map!$E:$E,0),2))=0,"",INDEX([1]Sheet3!$B:$S,$A20+1,INDEX(Map!$E:$G,MATCH(AB$1,Map!$E:$E,0),2))),""),"")</f>
        <v/>
      </c>
      <c r="AC20" t="str">
        <f>IFERROR(IF($A20&gt;0,IF(LEN(INDEX(Map!$E:$G,MATCH(AC$1,Map!$E:$E,0),2))=0,"",INDEX([1]Sheet3!$B:$S,$A20+1,INDEX(Map!$E:$G,MATCH(AC$1,Map!$E:$E,0),2))),""),"")</f>
        <v/>
      </c>
      <c r="AD20" t="str">
        <f>IFERROR(IF($A20&gt;0,IF(LEN(INDEX(Map!$E:$G,MATCH(AD$1,Map!$E:$E,0),2))=0,"",INDEX([1]Sheet3!$B:$S,$A20+1,INDEX(Map!$E:$G,MATCH(AD$1,Map!$E:$E,0),2))),""),"")</f>
        <v/>
      </c>
      <c r="AE20" t="str">
        <f>IFERROR(IF($A20&gt;0,IF(LEN(INDEX(Map!$E:$G,MATCH(AE$1,Map!$E:$E,0),2))=0,"",INDEX([1]Sheet3!$B:$S,$A20+1,INDEX(Map!$E:$G,MATCH(AE$1,Map!$E:$E,0),2))),""),"")</f>
        <v/>
      </c>
    </row>
    <row r="21" spans="1:31" x14ac:dyDescent="0.25">
      <c r="A21">
        <f>IF(LEN([1]Sheet3!B21)=0,"",'Mailchimp Inport'!A20+1)</f>
        <v>20</v>
      </c>
      <c r="B21" t="str">
        <f>IFERROR(IF($A21&gt;0,IF(LEN(INDEX(Map!$E:$G,MATCH(B$1,Map!$E:$E,0),2))=0,"",INDEX([1]Sheet3!$B:$S,$A21+1,INDEX(Map!$E:$G,MATCH(B$1,Map!$E:$E,0),2))),""),"")</f>
        <v>andre.ebach@aero-dienst.de</v>
      </c>
      <c r="C21" t="str">
        <f>IFERROR(IF($A21&gt;0,IF(LEN(INDEX(Map!$E:$G,MATCH(C$1,Map!$E:$E,0),2))=0,"",INDEX([1]Sheet3!$B:$S,$A21+1,INDEX(Map!$E:$G,MATCH(C$1,Map!$E:$E,0),2))),""),"")</f>
        <v>André</v>
      </c>
      <c r="D21" t="str">
        <f>IFERROR(IF($A21&gt;0,IF(LEN(INDEX(Map!$E:$G,MATCH(D$1,Map!$E:$E,0),2))=0,"",INDEX([1]Sheet3!$B:$S,$A21+1,INDEX(Map!$E:$G,MATCH(D$1,Map!$E:$E,0),2))),""),"")</f>
        <v>Ebach</v>
      </c>
      <c r="E21" t="str">
        <f>IFERROR(IF($A21&gt;0,IF(LEN(INDEX(Map!$E:$G,MATCH(E$1,Map!$E:$E,0),2))=0,"",INDEX([1]Sheet3!$B:$S,$A21+1,INDEX(Map!$E:$G,MATCH(E$1,Map!$E:$E,0),2))),""),"")</f>
        <v xml:space="preserve">Flughafenstrasse 100    Nürnberg    Germany  </v>
      </c>
      <c r="F21" t="str">
        <f>IFERROR(IF($A21&gt;0,IF(LEN(INDEX(Map!$E:$G,MATCH(F$1,Map!$E:$E,0),2))=0,"",INDEX([1]Sheet3!$B:$S,$A21+1,INDEX(Map!$E:$G,MATCH(F$1,Map!$E:$E,0),2))),""),"")</f>
        <v>(49) 911 93 56-300</v>
      </c>
      <c r="G21" t="str">
        <f>IFERROR(IF($A21&gt;0,IF(LEN(INDEX(Map!$E:$G,MATCH(G$1,Map!$E:$E,0),2))=0,"",INDEX([1]Sheet3!$B:$S,$A21+1,INDEX(Map!$E:$G,MATCH(G$1,Map!$E:$E,0),2))),""),"")</f>
        <v/>
      </c>
      <c r="H21" t="str">
        <f>IFERROR(IF($A21&gt;0,IF(LEN(INDEX(Map!$E:$G,MATCH(H$1,Map!$E:$E,0),2))=0,"",INDEX([1]Sheet3!$B:$S,$A21+1,INDEX(Map!$E:$G,MATCH(H$1,Map!$E:$E,0),2))),""),"")</f>
        <v>Aero-Dienst GmbH</v>
      </c>
      <c r="I21" t="str">
        <f>IFERROR(IF($A21&gt;0,IF(LEN(INDEX(Map!$E:$G,MATCH(I$1,Map!$E:$E,0),2))=0,"",INDEX([1]Sheet3!$B:$S,$A21+1,INDEX(Map!$E:$G,MATCH(I$1,Map!$E:$E,0),2))),""),"")</f>
        <v>Head of Maintenance</v>
      </c>
      <c r="J21" t="str">
        <f t="shared" si="0"/>
        <v>Dassault Service</v>
      </c>
      <c r="K21" t="str">
        <f>IFERROR(IF($A21&gt;0,IF(LEN(INDEX(Map!$E:$G,MATCH(K$1,Map!$E:$E,0),2))=0,"",INDEX([1]Sheet3!$B:$S,$A21+1,INDEX(Map!$E:$G,MATCH(K$1,Map!$E:$E,0),2))),""),"")</f>
        <v/>
      </c>
      <c r="L21" t="str">
        <f>IFERROR(IF($A21&gt;0,IF(LEN(INDEX(Map!$E:$G,MATCH(L$1,Map!$E:$E,0),2))=0,"",INDEX([1]Sheet3!$B:$S,$A21+1,INDEX(Map!$E:$G,MATCH(L$1,Map!$E:$E,0),2))),""),"")</f>
        <v/>
      </c>
      <c r="M21" t="str">
        <f>IFERROR(IF($A21&gt;0,IF(LEN(INDEX(Map!$E:$G,MATCH(M$1,Map!$E:$E,0),2))=0,"",INDEX([1]Sheet3!$B:$S,$A21+1,INDEX(Map!$E:$G,MATCH(M$1,Map!$E:$E,0),2))),""),"")</f>
        <v>(49) 151 55 21 86 42</v>
      </c>
      <c r="N21" t="str">
        <f>IFERROR(IF($A21&gt;0,IF(LEN(INDEX(Map!$E:$G,MATCH(N$1,Map!$E:$E,0),2))=0,"",INDEX([1]Sheet3!$B:$S,$A21+1,INDEX(Map!$E:$G,MATCH(N$1,Map!$E:$E,0),2))),""),"")</f>
        <v/>
      </c>
      <c r="O21" t="str">
        <f>IFERROR(IF($A21&gt;0,IF(LEN(INDEX(Map!$E:$G,MATCH(O$1,Map!$E:$E,0),2))=0,"",INDEX([1]Sheet3!$B:$S,$A21+1,INDEX(Map!$E:$G,MATCH(O$1,Map!$E:$E,0),2))),""),"")</f>
        <v/>
      </c>
      <c r="P21" t="str">
        <f>IFERROR(IF($A21&gt;0,IF(LEN(INDEX(Map!$E:$G,MATCH(P$1,Map!$E:$E,0),2))=0,"",INDEX([1]Sheet3!$B:$S,$A21+1,INDEX(Map!$E:$G,MATCH(P$1,Map!$E:$E,0),2))),""),"")</f>
        <v/>
      </c>
      <c r="Q21" t="str">
        <f>IFERROR(IF($A21&gt;0,IF(LEN(INDEX(Map!$E:$G,MATCH(Q$1,Map!$E:$E,0),2))=0,"",INDEX([1]Sheet3!$B:$S,$A21+1,INDEX(Map!$E:$G,MATCH(Q$1,Map!$E:$E,0),2))),""),"")</f>
        <v/>
      </c>
      <c r="R21" t="str">
        <f>IFERROR(IF($A21&gt;0,IF(LEN(INDEX(Map!$E:$G,MATCH(R$1,Map!$E:$E,0),2))=0,"",INDEX([1]Sheet3!$B:$S,$A21+1,INDEX(Map!$E:$G,MATCH(R$1,Map!$E:$E,0),2))),""),"")</f>
        <v/>
      </c>
      <c r="S21" t="str">
        <f>IFERROR(IF($A21&gt;0,IF(LEN(INDEX(Map!$E:$G,MATCH(S$1,Map!$E:$E,0),2))=0,"",INDEX([1]Sheet3!$B:$S,$A21+1,INDEX(Map!$E:$G,MATCH(S$1,Map!$E:$E,0),2))),""),"")</f>
        <v/>
      </c>
      <c r="T21" t="str">
        <f>IFERROR(IF($A21&gt;0,IF(LEN(INDEX(Map!$E:$G,MATCH(T$1,Map!$E:$E,0),2))=0,"",INDEX([1]Sheet3!$B:$S,$A21+1,INDEX(Map!$E:$G,MATCH(T$1,Map!$E:$E,0),2))),""),"")</f>
        <v/>
      </c>
      <c r="U21" t="str">
        <f>IFERROR(IF($A21&gt;0,IF(LEN(INDEX(Map!$E:$G,MATCH(U$1,Map!$E:$E,0),2))=0,"",INDEX([1]Sheet3!$B:$S,$A21+1,INDEX(Map!$E:$G,MATCH(U$1,Map!$E:$E,0),2))),""),"")</f>
        <v/>
      </c>
      <c r="V21" t="str">
        <f>IFERROR(IF($A21&gt;0,IF(LEN(INDEX(Map!$E:$G,MATCH(V$1,Map!$E:$E,0),2))=0,"",INDEX([1]Sheet3!$B:$S,$A21+1,INDEX(Map!$E:$G,MATCH(V$1,Map!$E:$E,0),2))),""),"")</f>
        <v/>
      </c>
      <c r="W21" t="str">
        <f>IFERROR(IF($A21&gt;0,IF(LEN(INDEX(Map!$E:$G,MATCH(W$1,Map!$E:$E,0),2))=0,"",INDEX([1]Sheet3!$B:$S,$A21+1,INDEX(Map!$E:$G,MATCH(W$1,Map!$E:$E,0),2))),""),"")</f>
        <v/>
      </c>
      <c r="X21" t="str">
        <f>IFERROR(IF($A21&gt;0,IF(LEN(INDEX(Map!$E:$G,MATCH(X$1,Map!$E:$E,0),2))=0,"",INDEX([1]Sheet3!$B:$S,$A21+1,INDEX(Map!$E:$G,MATCH(X$1,Map!$E:$E,0),2))),""),"")</f>
        <v/>
      </c>
      <c r="Y21" t="str">
        <f>IFERROR(IF($A21&gt;0,IF(LEN(INDEX(Map!$E:$G,MATCH(Y$1,Map!$E:$E,0),2))=0,"",INDEX([1]Sheet3!$B:$S,$A21+1,INDEX(Map!$E:$G,MATCH(Y$1,Map!$E:$E,0),2))),""),"")</f>
        <v/>
      </c>
      <c r="Z21" t="str">
        <f>IFERROR(IF($A21&gt;0,IF(LEN(INDEX(Map!$E:$G,MATCH(Z$1,Map!$E:$E,0),2))=0,"",INDEX([1]Sheet3!$B:$S,$A21+1,INDEX(Map!$E:$G,MATCH(Z$1,Map!$E:$E,0),2))),""),"")</f>
        <v/>
      </c>
      <c r="AA21" t="str">
        <f>IFERROR(IF($A21&gt;0,IF(LEN(INDEX(Map!$E:$G,MATCH(AA$1,Map!$E:$E,0),2))=0,"",INDEX([1]Sheet3!$B:$S,$A21+1,INDEX(Map!$E:$G,MATCH(AA$1,Map!$E:$E,0),2))),""),"")</f>
        <v/>
      </c>
      <c r="AB21" t="str">
        <f>IFERROR(IF($A21&gt;0,IF(LEN(INDEX(Map!$E:$G,MATCH(AB$1,Map!$E:$E,0),2))=0,"",INDEX([1]Sheet3!$B:$S,$A21+1,INDEX(Map!$E:$G,MATCH(AB$1,Map!$E:$E,0),2))),""),"")</f>
        <v/>
      </c>
      <c r="AC21" t="str">
        <f>IFERROR(IF($A21&gt;0,IF(LEN(INDEX(Map!$E:$G,MATCH(AC$1,Map!$E:$E,0),2))=0,"",INDEX([1]Sheet3!$B:$S,$A21+1,INDEX(Map!$E:$G,MATCH(AC$1,Map!$E:$E,0),2))),""),"")</f>
        <v/>
      </c>
      <c r="AD21" t="str">
        <f>IFERROR(IF($A21&gt;0,IF(LEN(INDEX(Map!$E:$G,MATCH(AD$1,Map!$E:$E,0),2))=0,"",INDEX([1]Sheet3!$B:$S,$A21+1,INDEX(Map!$E:$G,MATCH(AD$1,Map!$E:$E,0),2))),""),"")</f>
        <v/>
      </c>
      <c r="AE21" t="str">
        <f>IFERROR(IF($A21&gt;0,IF(LEN(INDEX(Map!$E:$G,MATCH(AE$1,Map!$E:$E,0),2))=0,"",INDEX([1]Sheet3!$B:$S,$A21+1,INDEX(Map!$E:$G,MATCH(AE$1,Map!$E:$E,0),2))),""),"")</f>
        <v/>
      </c>
    </row>
    <row r="22" spans="1:31" x14ac:dyDescent="0.25">
      <c r="A22">
        <f>IF(LEN([1]Sheet3!B22)=0,"",'Mailchimp Inport'!A21+1)</f>
        <v>21</v>
      </c>
      <c r="B22" t="str">
        <f>IFERROR(IF($A22&gt;0,IF(LEN(INDEX(Map!$E:$G,MATCH(B$1,Map!$E:$E,0),2))=0,"",INDEX([1]Sheet3!$B:$S,$A22+1,INDEX(Map!$E:$G,MATCH(B$1,Map!$E:$E,0),2))),""),"")</f>
        <v>florian.heinzelmann@aero-dienst.de</v>
      </c>
      <c r="C22" t="str">
        <f>IFERROR(IF($A22&gt;0,IF(LEN(INDEX(Map!$E:$G,MATCH(C$1,Map!$E:$E,0),2))=0,"",INDEX([1]Sheet3!$B:$S,$A22+1,INDEX(Map!$E:$G,MATCH(C$1,Map!$E:$E,0),2))),""),"")</f>
        <v>Florian</v>
      </c>
      <c r="D22" t="str">
        <f>IFERROR(IF($A22&gt;0,IF(LEN(INDEX(Map!$E:$G,MATCH(D$1,Map!$E:$E,0),2))=0,"",INDEX([1]Sheet3!$B:$S,$A22+1,INDEX(Map!$E:$G,MATCH(D$1,Map!$E:$E,0),2))),""),"")</f>
        <v>Heinzelmann</v>
      </c>
      <c r="E22" t="str">
        <f>IFERROR(IF($A22&gt;0,IF(LEN(INDEX(Map!$E:$G,MATCH(E$1,Map!$E:$E,0),2))=0,"",INDEX([1]Sheet3!$B:$S,$A22+1,INDEX(Map!$E:$G,MATCH(E$1,Map!$E:$E,0),2))),""),"")</f>
        <v xml:space="preserve">Flughafenstrasse 100    Nürnberg    Germany  </v>
      </c>
      <c r="F22" t="str">
        <f>IFERROR(IF($A22&gt;0,IF(LEN(INDEX(Map!$E:$G,MATCH(F$1,Map!$E:$E,0),2))=0,"",INDEX([1]Sheet3!$B:$S,$A22+1,INDEX(Map!$E:$G,MATCH(F$1,Map!$E:$E,0),2))),""),"")</f>
        <v>(49) 911 93 56-385</v>
      </c>
      <c r="G22" t="str">
        <f>IFERROR(IF($A22&gt;0,IF(LEN(INDEX(Map!$E:$G,MATCH(G$1,Map!$E:$E,0),2))=0,"",INDEX([1]Sheet3!$B:$S,$A22+1,INDEX(Map!$E:$G,MATCH(G$1,Map!$E:$E,0),2))),""),"")</f>
        <v/>
      </c>
      <c r="H22" t="str">
        <f>IFERROR(IF($A22&gt;0,IF(LEN(INDEX(Map!$E:$G,MATCH(H$1,Map!$E:$E,0),2))=0,"",INDEX([1]Sheet3!$B:$S,$A22+1,INDEX(Map!$E:$G,MATCH(H$1,Map!$E:$E,0),2))),""),"")</f>
        <v>Aero-Dienst GmbH</v>
      </c>
      <c r="I22" t="str">
        <f>IFERROR(IF($A22&gt;0,IF(LEN(INDEX(Map!$E:$G,MATCH(I$1,Map!$E:$E,0),2))=0,"",INDEX([1]Sheet3!$B:$S,$A22+1,INDEX(Map!$E:$G,MATCH(I$1,Map!$E:$E,0),2))),""),"")</f>
        <v>Manager Maintenance Dassault</v>
      </c>
      <c r="J22" t="str">
        <f t="shared" si="0"/>
        <v>Dassault Service</v>
      </c>
      <c r="K22" t="str">
        <f>IFERROR(IF($A22&gt;0,IF(LEN(INDEX(Map!$E:$G,MATCH(K$1,Map!$E:$E,0),2))=0,"",INDEX([1]Sheet3!$B:$S,$A22+1,INDEX(Map!$E:$G,MATCH(K$1,Map!$E:$E,0),2))),""),"")</f>
        <v/>
      </c>
      <c r="L22" t="str">
        <f>IFERROR(IF($A22&gt;0,IF(LEN(INDEX(Map!$E:$G,MATCH(L$1,Map!$E:$E,0),2))=0,"",INDEX([1]Sheet3!$B:$S,$A22+1,INDEX(Map!$E:$G,MATCH(L$1,Map!$E:$E,0),2))),""),"")</f>
        <v/>
      </c>
      <c r="M22" t="str">
        <f>IFERROR(IF($A22&gt;0,IF(LEN(INDEX(Map!$E:$G,MATCH(M$1,Map!$E:$E,0),2))=0,"",INDEX([1]Sheet3!$B:$S,$A22+1,INDEX(Map!$E:$G,MATCH(M$1,Map!$E:$E,0),2))),""),"")</f>
        <v>(49) 172 813 11 16</v>
      </c>
      <c r="N22" t="str">
        <f>IFERROR(IF($A22&gt;0,IF(LEN(INDEX(Map!$E:$G,MATCH(N$1,Map!$E:$E,0),2))=0,"",INDEX([1]Sheet3!$B:$S,$A22+1,INDEX(Map!$E:$G,MATCH(N$1,Map!$E:$E,0),2))),""),"")</f>
        <v/>
      </c>
      <c r="O22" t="str">
        <f>IFERROR(IF($A22&gt;0,IF(LEN(INDEX(Map!$E:$G,MATCH(O$1,Map!$E:$E,0),2))=0,"",INDEX([1]Sheet3!$B:$S,$A22+1,INDEX(Map!$E:$G,MATCH(O$1,Map!$E:$E,0),2))),""),"")</f>
        <v/>
      </c>
      <c r="P22" t="str">
        <f>IFERROR(IF($A22&gt;0,IF(LEN(INDEX(Map!$E:$G,MATCH(P$1,Map!$E:$E,0),2))=0,"",INDEX([1]Sheet3!$B:$S,$A22+1,INDEX(Map!$E:$G,MATCH(P$1,Map!$E:$E,0),2))),""),"")</f>
        <v/>
      </c>
      <c r="Q22" t="str">
        <f>IFERROR(IF($A22&gt;0,IF(LEN(INDEX(Map!$E:$G,MATCH(Q$1,Map!$E:$E,0),2))=0,"",INDEX([1]Sheet3!$B:$S,$A22+1,INDEX(Map!$E:$G,MATCH(Q$1,Map!$E:$E,0),2))),""),"")</f>
        <v/>
      </c>
      <c r="R22" t="str">
        <f>IFERROR(IF($A22&gt;0,IF(LEN(INDEX(Map!$E:$G,MATCH(R$1,Map!$E:$E,0),2))=0,"",INDEX([1]Sheet3!$B:$S,$A22+1,INDEX(Map!$E:$G,MATCH(R$1,Map!$E:$E,0),2))),""),"")</f>
        <v/>
      </c>
      <c r="S22" t="str">
        <f>IFERROR(IF($A22&gt;0,IF(LEN(INDEX(Map!$E:$G,MATCH(S$1,Map!$E:$E,0),2))=0,"",INDEX([1]Sheet3!$B:$S,$A22+1,INDEX(Map!$E:$G,MATCH(S$1,Map!$E:$E,0),2))),""),"")</f>
        <v/>
      </c>
      <c r="T22" t="str">
        <f>IFERROR(IF($A22&gt;0,IF(LEN(INDEX(Map!$E:$G,MATCH(T$1,Map!$E:$E,0),2))=0,"",INDEX([1]Sheet3!$B:$S,$A22+1,INDEX(Map!$E:$G,MATCH(T$1,Map!$E:$E,0),2))),""),"")</f>
        <v/>
      </c>
      <c r="U22" t="str">
        <f>IFERROR(IF($A22&gt;0,IF(LEN(INDEX(Map!$E:$G,MATCH(U$1,Map!$E:$E,0),2))=0,"",INDEX([1]Sheet3!$B:$S,$A22+1,INDEX(Map!$E:$G,MATCH(U$1,Map!$E:$E,0),2))),""),"")</f>
        <v/>
      </c>
      <c r="V22" t="str">
        <f>IFERROR(IF($A22&gt;0,IF(LEN(INDEX(Map!$E:$G,MATCH(V$1,Map!$E:$E,0),2))=0,"",INDEX([1]Sheet3!$B:$S,$A22+1,INDEX(Map!$E:$G,MATCH(V$1,Map!$E:$E,0),2))),""),"")</f>
        <v/>
      </c>
      <c r="W22" t="str">
        <f>IFERROR(IF($A22&gt;0,IF(LEN(INDEX(Map!$E:$G,MATCH(W$1,Map!$E:$E,0),2))=0,"",INDEX([1]Sheet3!$B:$S,$A22+1,INDEX(Map!$E:$G,MATCH(W$1,Map!$E:$E,0),2))),""),"")</f>
        <v/>
      </c>
      <c r="X22" t="str">
        <f>IFERROR(IF($A22&gt;0,IF(LEN(INDEX(Map!$E:$G,MATCH(X$1,Map!$E:$E,0),2))=0,"",INDEX([1]Sheet3!$B:$S,$A22+1,INDEX(Map!$E:$G,MATCH(X$1,Map!$E:$E,0),2))),""),"")</f>
        <v/>
      </c>
      <c r="Y22" t="str">
        <f>IFERROR(IF($A22&gt;0,IF(LEN(INDEX(Map!$E:$G,MATCH(Y$1,Map!$E:$E,0),2))=0,"",INDEX([1]Sheet3!$B:$S,$A22+1,INDEX(Map!$E:$G,MATCH(Y$1,Map!$E:$E,0),2))),""),"")</f>
        <v/>
      </c>
      <c r="Z22" t="str">
        <f>IFERROR(IF($A22&gt;0,IF(LEN(INDEX(Map!$E:$G,MATCH(Z$1,Map!$E:$E,0),2))=0,"",INDEX([1]Sheet3!$B:$S,$A22+1,INDEX(Map!$E:$G,MATCH(Z$1,Map!$E:$E,0),2))),""),"")</f>
        <v/>
      </c>
      <c r="AA22" t="str">
        <f>IFERROR(IF($A22&gt;0,IF(LEN(INDEX(Map!$E:$G,MATCH(AA$1,Map!$E:$E,0),2))=0,"",INDEX([1]Sheet3!$B:$S,$A22+1,INDEX(Map!$E:$G,MATCH(AA$1,Map!$E:$E,0),2))),""),"")</f>
        <v/>
      </c>
      <c r="AB22" t="str">
        <f>IFERROR(IF($A22&gt;0,IF(LEN(INDEX(Map!$E:$G,MATCH(AB$1,Map!$E:$E,0),2))=0,"",INDEX([1]Sheet3!$B:$S,$A22+1,INDEX(Map!$E:$G,MATCH(AB$1,Map!$E:$E,0),2))),""),"")</f>
        <v/>
      </c>
      <c r="AC22" t="str">
        <f>IFERROR(IF($A22&gt;0,IF(LEN(INDEX(Map!$E:$G,MATCH(AC$1,Map!$E:$E,0),2))=0,"",INDEX([1]Sheet3!$B:$S,$A22+1,INDEX(Map!$E:$G,MATCH(AC$1,Map!$E:$E,0),2))),""),"")</f>
        <v/>
      </c>
      <c r="AD22" t="str">
        <f>IFERROR(IF($A22&gt;0,IF(LEN(INDEX(Map!$E:$G,MATCH(AD$1,Map!$E:$E,0),2))=0,"",INDEX([1]Sheet3!$B:$S,$A22+1,INDEX(Map!$E:$G,MATCH(AD$1,Map!$E:$E,0),2))),""),"")</f>
        <v/>
      </c>
      <c r="AE22" t="str">
        <f>IFERROR(IF($A22&gt;0,IF(LEN(INDEX(Map!$E:$G,MATCH(AE$1,Map!$E:$E,0),2))=0,"",INDEX([1]Sheet3!$B:$S,$A22+1,INDEX(Map!$E:$G,MATCH(AE$1,Map!$E:$E,0),2))),""),"")</f>
        <v/>
      </c>
    </row>
    <row r="23" spans="1:31" x14ac:dyDescent="0.25">
      <c r="A23">
        <f>IF(LEN([1]Sheet3!B23)=0,"",'Mailchimp Inport'!A22+1)</f>
        <v>22</v>
      </c>
      <c r="B23" t="str">
        <f>IFERROR(IF($A23&gt;0,IF(LEN(INDEX(Map!$E:$G,MATCH(B$1,Map!$E:$E,0),2))=0,"",INDEX([1]Sheet3!$B:$S,$A23+1,INDEX(Map!$E:$G,MATCH(B$1,Map!$E:$E,0),2))),""),"")</f>
        <v>rainer.pemsel@aero-dienst.de</v>
      </c>
      <c r="C23" t="str">
        <f>IFERROR(IF($A23&gt;0,IF(LEN(INDEX(Map!$E:$G,MATCH(C$1,Map!$E:$E,0),2))=0,"",INDEX([1]Sheet3!$B:$S,$A23+1,INDEX(Map!$E:$G,MATCH(C$1,Map!$E:$E,0),2))),""),"")</f>
        <v>Rainer</v>
      </c>
      <c r="D23" t="str">
        <f>IFERROR(IF($A23&gt;0,IF(LEN(INDEX(Map!$E:$G,MATCH(D$1,Map!$E:$E,0),2))=0,"",INDEX([1]Sheet3!$B:$S,$A23+1,INDEX(Map!$E:$G,MATCH(D$1,Map!$E:$E,0),2))),""),"")</f>
        <v>Pemsel</v>
      </c>
      <c r="E23" t="str">
        <f>IFERROR(IF($A23&gt;0,IF(LEN(INDEX(Map!$E:$G,MATCH(E$1,Map!$E:$E,0),2))=0,"",INDEX([1]Sheet3!$B:$S,$A23+1,INDEX(Map!$E:$G,MATCH(E$1,Map!$E:$E,0),2))),""),"")</f>
        <v xml:space="preserve">Flughafenstrasse 100    Nürnberg    Germany  </v>
      </c>
      <c r="F23" t="str">
        <f>IFERROR(IF($A23&gt;0,IF(LEN(INDEX(Map!$E:$G,MATCH(F$1,Map!$E:$E,0),2))=0,"",INDEX([1]Sheet3!$B:$S,$A23+1,INDEX(Map!$E:$G,MATCH(F$1,Map!$E:$E,0),2))),""),"")</f>
        <v>(49) 911 93 56-560</v>
      </c>
      <c r="G23" t="str">
        <f>IFERROR(IF($A23&gt;0,IF(LEN(INDEX(Map!$E:$G,MATCH(G$1,Map!$E:$E,0),2))=0,"",INDEX([1]Sheet3!$B:$S,$A23+1,INDEX(Map!$E:$G,MATCH(G$1,Map!$E:$E,0),2))),""),"")</f>
        <v/>
      </c>
      <c r="H23" t="str">
        <f>IFERROR(IF($A23&gt;0,IF(LEN(INDEX(Map!$E:$G,MATCH(H$1,Map!$E:$E,0),2))=0,"",INDEX([1]Sheet3!$B:$S,$A23+1,INDEX(Map!$E:$G,MATCH(H$1,Map!$E:$E,0),2))),""),"")</f>
        <v>Aero-Dienst GmbH</v>
      </c>
      <c r="I23" t="str">
        <f>IFERROR(IF($A23&gt;0,IF(LEN(INDEX(Map!$E:$G,MATCH(I$1,Map!$E:$E,0),2))=0,"",INDEX([1]Sheet3!$B:$S,$A23+1,INDEX(Map!$E:$G,MATCH(I$1,Map!$E:$E,0),2))),""),"")</f>
        <v>Supervisor Maintenance Dassault</v>
      </c>
      <c r="J23" t="str">
        <f t="shared" si="0"/>
        <v>Dassault Service</v>
      </c>
      <c r="K23" t="str">
        <f>IFERROR(IF($A23&gt;0,IF(LEN(INDEX(Map!$E:$G,MATCH(K$1,Map!$E:$E,0),2))=0,"",INDEX([1]Sheet3!$B:$S,$A23+1,INDEX(Map!$E:$G,MATCH(K$1,Map!$E:$E,0),2))),""),"")</f>
        <v/>
      </c>
      <c r="L23" t="str">
        <f>IFERROR(IF($A23&gt;0,IF(LEN(INDEX(Map!$E:$G,MATCH(L$1,Map!$E:$E,0),2))=0,"",INDEX([1]Sheet3!$B:$S,$A23+1,INDEX(Map!$E:$G,MATCH(L$1,Map!$E:$E,0),2))),""),"")</f>
        <v/>
      </c>
      <c r="M23" t="str">
        <f>IFERROR(IF($A23&gt;0,IF(LEN(INDEX(Map!$E:$G,MATCH(M$1,Map!$E:$E,0),2))=0,"",INDEX([1]Sheet3!$B:$S,$A23+1,INDEX(Map!$E:$G,MATCH(M$1,Map!$E:$E,0),2))),""),"")</f>
        <v>(49) 151 54 61 80 00</v>
      </c>
      <c r="N23" t="str">
        <f>IFERROR(IF($A23&gt;0,IF(LEN(INDEX(Map!$E:$G,MATCH(N$1,Map!$E:$E,0),2))=0,"",INDEX([1]Sheet3!$B:$S,$A23+1,INDEX(Map!$E:$G,MATCH(N$1,Map!$E:$E,0),2))),""),"")</f>
        <v/>
      </c>
      <c r="O23" t="str">
        <f>IFERROR(IF($A23&gt;0,IF(LEN(INDEX(Map!$E:$G,MATCH(O$1,Map!$E:$E,0),2))=0,"",INDEX([1]Sheet3!$B:$S,$A23+1,INDEX(Map!$E:$G,MATCH(O$1,Map!$E:$E,0),2))),""),"")</f>
        <v/>
      </c>
      <c r="P23" t="str">
        <f>IFERROR(IF($A23&gt;0,IF(LEN(INDEX(Map!$E:$G,MATCH(P$1,Map!$E:$E,0),2))=0,"",INDEX([1]Sheet3!$B:$S,$A23+1,INDEX(Map!$E:$G,MATCH(P$1,Map!$E:$E,0),2))),""),"")</f>
        <v/>
      </c>
      <c r="Q23" t="str">
        <f>IFERROR(IF($A23&gt;0,IF(LEN(INDEX(Map!$E:$G,MATCH(Q$1,Map!$E:$E,0),2))=0,"",INDEX([1]Sheet3!$B:$S,$A23+1,INDEX(Map!$E:$G,MATCH(Q$1,Map!$E:$E,0),2))),""),"")</f>
        <v/>
      </c>
      <c r="R23" t="str">
        <f>IFERROR(IF($A23&gt;0,IF(LEN(INDEX(Map!$E:$G,MATCH(R$1,Map!$E:$E,0),2))=0,"",INDEX([1]Sheet3!$B:$S,$A23+1,INDEX(Map!$E:$G,MATCH(R$1,Map!$E:$E,0),2))),""),"")</f>
        <v/>
      </c>
      <c r="S23" t="str">
        <f>IFERROR(IF($A23&gt;0,IF(LEN(INDEX(Map!$E:$G,MATCH(S$1,Map!$E:$E,0),2))=0,"",INDEX([1]Sheet3!$B:$S,$A23+1,INDEX(Map!$E:$G,MATCH(S$1,Map!$E:$E,0),2))),""),"")</f>
        <v/>
      </c>
      <c r="T23" t="str">
        <f>IFERROR(IF($A23&gt;0,IF(LEN(INDEX(Map!$E:$G,MATCH(T$1,Map!$E:$E,0),2))=0,"",INDEX([1]Sheet3!$B:$S,$A23+1,INDEX(Map!$E:$G,MATCH(T$1,Map!$E:$E,0),2))),""),"")</f>
        <v/>
      </c>
      <c r="U23" t="str">
        <f>IFERROR(IF($A23&gt;0,IF(LEN(INDEX(Map!$E:$G,MATCH(U$1,Map!$E:$E,0),2))=0,"",INDEX([1]Sheet3!$B:$S,$A23+1,INDEX(Map!$E:$G,MATCH(U$1,Map!$E:$E,0),2))),""),"")</f>
        <v/>
      </c>
      <c r="V23" t="str">
        <f>IFERROR(IF($A23&gt;0,IF(LEN(INDEX(Map!$E:$G,MATCH(V$1,Map!$E:$E,0),2))=0,"",INDEX([1]Sheet3!$B:$S,$A23+1,INDEX(Map!$E:$G,MATCH(V$1,Map!$E:$E,0),2))),""),"")</f>
        <v/>
      </c>
      <c r="W23" t="str">
        <f>IFERROR(IF($A23&gt;0,IF(LEN(INDEX(Map!$E:$G,MATCH(W$1,Map!$E:$E,0),2))=0,"",INDEX([1]Sheet3!$B:$S,$A23+1,INDEX(Map!$E:$G,MATCH(W$1,Map!$E:$E,0),2))),""),"")</f>
        <v/>
      </c>
      <c r="X23" t="str">
        <f>IFERROR(IF($A23&gt;0,IF(LEN(INDEX(Map!$E:$G,MATCH(X$1,Map!$E:$E,0),2))=0,"",INDEX([1]Sheet3!$B:$S,$A23+1,INDEX(Map!$E:$G,MATCH(X$1,Map!$E:$E,0),2))),""),"")</f>
        <v/>
      </c>
      <c r="Y23" t="str">
        <f>IFERROR(IF($A23&gt;0,IF(LEN(INDEX(Map!$E:$G,MATCH(Y$1,Map!$E:$E,0),2))=0,"",INDEX([1]Sheet3!$B:$S,$A23+1,INDEX(Map!$E:$G,MATCH(Y$1,Map!$E:$E,0),2))),""),"")</f>
        <v/>
      </c>
      <c r="Z23" t="str">
        <f>IFERROR(IF($A23&gt;0,IF(LEN(INDEX(Map!$E:$G,MATCH(Z$1,Map!$E:$E,0),2))=0,"",INDEX([1]Sheet3!$B:$S,$A23+1,INDEX(Map!$E:$G,MATCH(Z$1,Map!$E:$E,0),2))),""),"")</f>
        <v/>
      </c>
      <c r="AA23" t="str">
        <f>IFERROR(IF($A23&gt;0,IF(LEN(INDEX(Map!$E:$G,MATCH(AA$1,Map!$E:$E,0),2))=0,"",INDEX([1]Sheet3!$B:$S,$A23+1,INDEX(Map!$E:$G,MATCH(AA$1,Map!$E:$E,0),2))),""),"")</f>
        <v/>
      </c>
      <c r="AB23" t="str">
        <f>IFERROR(IF($A23&gt;0,IF(LEN(INDEX(Map!$E:$G,MATCH(AB$1,Map!$E:$E,0),2))=0,"",INDEX([1]Sheet3!$B:$S,$A23+1,INDEX(Map!$E:$G,MATCH(AB$1,Map!$E:$E,0),2))),""),"")</f>
        <v/>
      </c>
      <c r="AC23" t="str">
        <f>IFERROR(IF($A23&gt;0,IF(LEN(INDEX(Map!$E:$G,MATCH(AC$1,Map!$E:$E,0),2))=0,"",INDEX([1]Sheet3!$B:$S,$A23+1,INDEX(Map!$E:$G,MATCH(AC$1,Map!$E:$E,0),2))),""),"")</f>
        <v/>
      </c>
      <c r="AD23" t="str">
        <f>IFERROR(IF($A23&gt;0,IF(LEN(INDEX(Map!$E:$G,MATCH(AD$1,Map!$E:$E,0),2))=0,"",INDEX([1]Sheet3!$B:$S,$A23+1,INDEX(Map!$E:$G,MATCH(AD$1,Map!$E:$E,0),2))),""),"")</f>
        <v/>
      </c>
      <c r="AE23" t="str">
        <f>IFERROR(IF($A23&gt;0,IF(LEN(INDEX(Map!$E:$G,MATCH(AE$1,Map!$E:$E,0),2))=0,"",INDEX([1]Sheet3!$B:$S,$A23+1,INDEX(Map!$E:$G,MATCH(AE$1,Map!$E:$E,0),2))),""),"")</f>
        <v/>
      </c>
    </row>
    <row r="24" spans="1:31" x14ac:dyDescent="0.25">
      <c r="A24">
        <f>IF(LEN([1]Sheet3!B24)=0,"",'Mailchimp Inport'!A23+1)</f>
        <v>23</v>
      </c>
      <c r="B24" t="str">
        <f>IFERROR(IF($A24&gt;0,IF(LEN(INDEX(Map!$E:$G,MATCH(B$1,Map!$E:$E,0),2))=0,"",INDEX([1]Sheet3!$B:$S,$A24+1,INDEX(Map!$E:$G,MATCH(B$1,Map!$E:$E,0),2))),""),"")</f>
        <v>andreas.kreil@aero-dienst.de</v>
      </c>
      <c r="C24" t="str">
        <f>IFERROR(IF($A24&gt;0,IF(LEN(INDEX(Map!$E:$G,MATCH(C$1,Map!$E:$E,0),2))=0,"",INDEX([1]Sheet3!$B:$S,$A24+1,INDEX(Map!$E:$G,MATCH(C$1,Map!$E:$E,0),2))),""),"")</f>
        <v>Andreas</v>
      </c>
      <c r="D24" t="str">
        <f>IFERROR(IF($A24&gt;0,IF(LEN(INDEX(Map!$E:$G,MATCH(D$1,Map!$E:$E,0),2))=0,"",INDEX([1]Sheet3!$B:$S,$A24+1,INDEX(Map!$E:$G,MATCH(D$1,Map!$E:$E,0),2))),""),"")</f>
        <v>Kreil</v>
      </c>
      <c r="E24" t="str">
        <f>IFERROR(IF($A24&gt;0,IF(LEN(INDEX(Map!$E:$G,MATCH(E$1,Map!$E:$E,0),2))=0,"",INDEX([1]Sheet3!$B:$S,$A24+1,INDEX(Map!$E:$G,MATCH(E$1,Map!$E:$E,0),2))),""),"")</f>
        <v xml:space="preserve">Flughafenstrasse 100    Nürnberg    Germany  </v>
      </c>
      <c r="F24" t="str">
        <f>IFERROR(IF($A24&gt;0,IF(LEN(INDEX(Map!$E:$G,MATCH(F$1,Map!$E:$E,0),2))=0,"",INDEX([1]Sheet3!$B:$S,$A24+1,INDEX(Map!$E:$G,MATCH(F$1,Map!$E:$E,0),2))),""),"")</f>
        <v>(49) 911 93 56-593</v>
      </c>
      <c r="G24" t="str">
        <f>IFERROR(IF($A24&gt;0,IF(LEN(INDEX(Map!$E:$G,MATCH(G$1,Map!$E:$E,0),2))=0,"",INDEX([1]Sheet3!$B:$S,$A24+1,INDEX(Map!$E:$G,MATCH(G$1,Map!$E:$E,0),2))),""),"")</f>
        <v/>
      </c>
      <c r="H24" t="str">
        <f>IFERROR(IF($A24&gt;0,IF(LEN(INDEX(Map!$E:$G,MATCH(H$1,Map!$E:$E,0),2))=0,"",INDEX([1]Sheet3!$B:$S,$A24+1,INDEX(Map!$E:$G,MATCH(H$1,Map!$E:$E,0),2))),""),"")</f>
        <v>Aero-Dienst GmbH</v>
      </c>
      <c r="I24" t="str">
        <f>IFERROR(IF($A24&gt;0,IF(LEN(INDEX(Map!$E:$G,MATCH(I$1,Map!$E:$E,0),2))=0,"",INDEX([1]Sheet3!$B:$S,$A24+1,INDEX(Map!$E:$G,MATCH(I$1,Map!$E:$E,0),2))),""),"")</f>
        <v>Project Planning</v>
      </c>
      <c r="J24" t="str">
        <f t="shared" si="0"/>
        <v>Dassault Service</v>
      </c>
      <c r="K24" t="str">
        <f>IFERROR(IF($A24&gt;0,IF(LEN(INDEX(Map!$E:$G,MATCH(K$1,Map!$E:$E,0),2))=0,"",INDEX([1]Sheet3!$B:$S,$A24+1,INDEX(Map!$E:$G,MATCH(K$1,Map!$E:$E,0),2))),""),"")</f>
        <v/>
      </c>
      <c r="L24" t="str">
        <f>IFERROR(IF($A24&gt;0,IF(LEN(INDEX(Map!$E:$G,MATCH(L$1,Map!$E:$E,0),2))=0,"",INDEX([1]Sheet3!$B:$S,$A24+1,INDEX(Map!$E:$G,MATCH(L$1,Map!$E:$E,0),2))),""),"")</f>
        <v/>
      </c>
      <c r="M24" t="str">
        <f>IFERROR(IF($A24&gt;0,IF(LEN(INDEX(Map!$E:$G,MATCH(M$1,Map!$E:$E,0),2))=0,"",INDEX([1]Sheet3!$B:$S,$A24+1,INDEX(Map!$E:$G,MATCH(M$1,Map!$E:$E,0),2))),""),"")</f>
        <v>(49) 151 28 32 61 34</v>
      </c>
      <c r="N24" t="str">
        <f>IFERROR(IF($A24&gt;0,IF(LEN(INDEX(Map!$E:$G,MATCH(N$1,Map!$E:$E,0),2))=0,"",INDEX([1]Sheet3!$B:$S,$A24+1,INDEX(Map!$E:$G,MATCH(N$1,Map!$E:$E,0),2))),""),"")</f>
        <v/>
      </c>
      <c r="O24" t="str">
        <f>IFERROR(IF($A24&gt;0,IF(LEN(INDEX(Map!$E:$G,MATCH(O$1,Map!$E:$E,0),2))=0,"",INDEX([1]Sheet3!$B:$S,$A24+1,INDEX(Map!$E:$G,MATCH(O$1,Map!$E:$E,0),2))),""),"")</f>
        <v/>
      </c>
      <c r="P24" t="str">
        <f>IFERROR(IF($A24&gt;0,IF(LEN(INDEX(Map!$E:$G,MATCH(P$1,Map!$E:$E,0),2))=0,"",INDEX([1]Sheet3!$B:$S,$A24+1,INDEX(Map!$E:$G,MATCH(P$1,Map!$E:$E,0),2))),""),"")</f>
        <v/>
      </c>
      <c r="Q24" t="str">
        <f>IFERROR(IF($A24&gt;0,IF(LEN(INDEX(Map!$E:$G,MATCH(Q$1,Map!$E:$E,0),2))=0,"",INDEX([1]Sheet3!$B:$S,$A24+1,INDEX(Map!$E:$G,MATCH(Q$1,Map!$E:$E,0),2))),""),"")</f>
        <v/>
      </c>
      <c r="R24" t="str">
        <f>IFERROR(IF($A24&gt;0,IF(LEN(INDEX(Map!$E:$G,MATCH(R$1,Map!$E:$E,0),2))=0,"",INDEX([1]Sheet3!$B:$S,$A24+1,INDEX(Map!$E:$G,MATCH(R$1,Map!$E:$E,0),2))),""),"")</f>
        <v/>
      </c>
      <c r="S24" t="str">
        <f>IFERROR(IF($A24&gt;0,IF(LEN(INDEX(Map!$E:$G,MATCH(S$1,Map!$E:$E,0),2))=0,"",INDEX([1]Sheet3!$B:$S,$A24+1,INDEX(Map!$E:$G,MATCH(S$1,Map!$E:$E,0),2))),""),"")</f>
        <v/>
      </c>
      <c r="T24" t="str">
        <f>IFERROR(IF($A24&gt;0,IF(LEN(INDEX(Map!$E:$G,MATCH(T$1,Map!$E:$E,0),2))=0,"",INDEX([1]Sheet3!$B:$S,$A24+1,INDEX(Map!$E:$G,MATCH(T$1,Map!$E:$E,0),2))),""),"")</f>
        <v/>
      </c>
      <c r="U24" t="str">
        <f>IFERROR(IF($A24&gt;0,IF(LEN(INDEX(Map!$E:$G,MATCH(U$1,Map!$E:$E,0),2))=0,"",INDEX([1]Sheet3!$B:$S,$A24+1,INDEX(Map!$E:$G,MATCH(U$1,Map!$E:$E,0),2))),""),"")</f>
        <v/>
      </c>
      <c r="V24" t="str">
        <f>IFERROR(IF($A24&gt;0,IF(LEN(INDEX(Map!$E:$G,MATCH(V$1,Map!$E:$E,0),2))=0,"",INDEX([1]Sheet3!$B:$S,$A24+1,INDEX(Map!$E:$G,MATCH(V$1,Map!$E:$E,0),2))),""),"")</f>
        <v/>
      </c>
      <c r="W24" t="str">
        <f>IFERROR(IF($A24&gt;0,IF(LEN(INDEX(Map!$E:$G,MATCH(W$1,Map!$E:$E,0),2))=0,"",INDEX([1]Sheet3!$B:$S,$A24+1,INDEX(Map!$E:$G,MATCH(W$1,Map!$E:$E,0),2))),""),"")</f>
        <v/>
      </c>
      <c r="X24" t="str">
        <f>IFERROR(IF($A24&gt;0,IF(LEN(INDEX(Map!$E:$G,MATCH(X$1,Map!$E:$E,0),2))=0,"",INDEX([1]Sheet3!$B:$S,$A24+1,INDEX(Map!$E:$G,MATCH(X$1,Map!$E:$E,0),2))),""),"")</f>
        <v/>
      </c>
      <c r="Y24" t="str">
        <f>IFERROR(IF($A24&gt;0,IF(LEN(INDEX(Map!$E:$G,MATCH(Y$1,Map!$E:$E,0),2))=0,"",INDEX([1]Sheet3!$B:$S,$A24+1,INDEX(Map!$E:$G,MATCH(Y$1,Map!$E:$E,0),2))),""),"")</f>
        <v/>
      </c>
      <c r="Z24" t="str">
        <f>IFERROR(IF($A24&gt;0,IF(LEN(INDEX(Map!$E:$G,MATCH(Z$1,Map!$E:$E,0),2))=0,"",INDEX([1]Sheet3!$B:$S,$A24+1,INDEX(Map!$E:$G,MATCH(Z$1,Map!$E:$E,0),2))),""),"")</f>
        <v/>
      </c>
      <c r="AA24" t="str">
        <f>IFERROR(IF($A24&gt;0,IF(LEN(INDEX(Map!$E:$G,MATCH(AA$1,Map!$E:$E,0),2))=0,"",INDEX([1]Sheet3!$B:$S,$A24+1,INDEX(Map!$E:$G,MATCH(AA$1,Map!$E:$E,0),2))),""),"")</f>
        <v/>
      </c>
      <c r="AB24" t="str">
        <f>IFERROR(IF($A24&gt;0,IF(LEN(INDEX(Map!$E:$G,MATCH(AB$1,Map!$E:$E,0),2))=0,"",INDEX([1]Sheet3!$B:$S,$A24+1,INDEX(Map!$E:$G,MATCH(AB$1,Map!$E:$E,0),2))),""),"")</f>
        <v/>
      </c>
      <c r="AC24" t="str">
        <f>IFERROR(IF($A24&gt;0,IF(LEN(INDEX(Map!$E:$G,MATCH(AC$1,Map!$E:$E,0),2))=0,"",INDEX([1]Sheet3!$B:$S,$A24+1,INDEX(Map!$E:$G,MATCH(AC$1,Map!$E:$E,0),2))),""),"")</f>
        <v/>
      </c>
      <c r="AD24" t="str">
        <f>IFERROR(IF($A24&gt;0,IF(LEN(INDEX(Map!$E:$G,MATCH(AD$1,Map!$E:$E,0),2))=0,"",INDEX([1]Sheet3!$B:$S,$A24+1,INDEX(Map!$E:$G,MATCH(AD$1,Map!$E:$E,0),2))),""),"")</f>
        <v/>
      </c>
      <c r="AE24" t="str">
        <f>IFERROR(IF($A24&gt;0,IF(LEN(INDEX(Map!$E:$G,MATCH(AE$1,Map!$E:$E,0),2))=0,"",INDEX([1]Sheet3!$B:$S,$A24+1,INDEX(Map!$E:$G,MATCH(AE$1,Map!$E:$E,0),2))),""),"")</f>
        <v/>
      </c>
    </row>
    <row r="25" spans="1:31" x14ac:dyDescent="0.25">
      <c r="A25">
        <f>IF(LEN([1]Sheet3!B25)=0,"",'Mailchimp Inport'!A24+1)</f>
        <v>24</v>
      </c>
      <c r="B25" t="str">
        <f>IFERROR(IF($A25&gt;0,IF(LEN(INDEX(Map!$E:$G,MATCH(B$1,Map!$E:$E,0),2))=0,"",INDEX([1]Sheet3!$B:$S,$A25+1,INDEX(Map!$E:$G,MATCH(B$1,Map!$E:$E,0),2))),""),"")</f>
        <v>Christian.Weigl@aero-dienst.com</v>
      </c>
      <c r="C25" t="str">
        <f>IFERROR(IF($A25&gt;0,IF(LEN(INDEX(Map!$E:$G,MATCH(C$1,Map!$E:$E,0),2))=0,"",INDEX([1]Sheet3!$B:$S,$A25+1,INDEX(Map!$E:$G,MATCH(C$1,Map!$E:$E,0),2))),""),"")</f>
        <v>Christian</v>
      </c>
      <c r="D25" t="str">
        <f>IFERROR(IF($A25&gt;0,IF(LEN(INDEX(Map!$E:$G,MATCH(D$1,Map!$E:$E,0),2))=0,"",INDEX([1]Sheet3!$B:$S,$A25+1,INDEX(Map!$E:$G,MATCH(D$1,Map!$E:$E,0),2))),""),"")</f>
        <v>Weigl</v>
      </c>
      <c r="E25" t="str">
        <f>IFERROR(IF($A25&gt;0,IF(LEN(INDEX(Map!$E:$G,MATCH(E$1,Map!$E:$E,0),2))=0,"",INDEX([1]Sheet3!$B:$S,$A25+1,INDEX(Map!$E:$G,MATCH(E$1,Map!$E:$E,0),2))),""),"")</f>
        <v xml:space="preserve">Objekt 2 35, Hangar 6  Vienna Airport      Austria  </v>
      </c>
      <c r="F25" t="str">
        <f>IFERROR(IF($A25&gt;0,IF(LEN(INDEX(Map!$E:$G,MATCH(F$1,Map!$E:$E,0),2))=0,"",INDEX([1]Sheet3!$B:$S,$A25+1,INDEX(Map!$E:$G,MATCH(F$1,Map!$E:$E,0),2))),""),"")</f>
        <v>+43 664 8547540</v>
      </c>
      <c r="G25" t="str">
        <f>IFERROR(IF($A25&gt;0,IF(LEN(INDEX(Map!$E:$G,MATCH(G$1,Map!$E:$E,0),2))=0,"",INDEX([1]Sheet3!$B:$S,$A25+1,INDEX(Map!$E:$G,MATCH(G$1,Map!$E:$E,0),2))),""),"")</f>
        <v/>
      </c>
      <c r="H25" t="str">
        <f>IFERROR(IF($A25&gt;0,IF(LEN(INDEX(Map!$E:$G,MATCH(H$1,Map!$E:$E,0),2))=0,"",INDEX([1]Sheet3!$B:$S,$A25+1,INDEX(Map!$E:$G,MATCH(H$1,Map!$E:$E,0),2))),""),"")</f>
        <v>​Aero-Dienst Vienna</v>
      </c>
      <c r="I25" t="str">
        <f>IFERROR(IF($A25&gt;0,IF(LEN(INDEX(Map!$E:$G,MATCH(I$1,Map!$E:$E,0),2))=0,"",INDEX([1]Sheet3!$B:$S,$A25+1,INDEX(Map!$E:$G,MATCH(I$1,Map!$E:$E,0),2))),""),"")</f>
        <v>Manager Maintenance Line Station Vienna</v>
      </c>
      <c r="J25" t="str">
        <f t="shared" si="0"/>
        <v>Dassault Service</v>
      </c>
      <c r="K25" t="str">
        <f>IFERROR(IF($A25&gt;0,IF(LEN(INDEX(Map!$E:$G,MATCH(K$1,Map!$E:$E,0),2))=0,"",INDEX([1]Sheet3!$B:$S,$A25+1,INDEX(Map!$E:$G,MATCH(K$1,Map!$E:$E,0),2))),""),"")</f>
        <v/>
      </c>
      <c r="L25" t="str">
        <f>IFERROR(IF($A25&gt;0,IF(LEN(INDEX(Map!$E:$G,MATCH(L$1,Map!$E:$E,0),2))=0,"",INDEX([1]Sheet3!$B:$S,$A25+1,INDEX(Map!$E:$G,MATCH(L$1,Map!$E:$E,0),2))),""),"")</f>
        <v/>
      </c>
      <c r="M25" t="str">
        <f>IFERROR(IF($A25&gt;0,IF(LEN(INDEX(Map!$E:$G,MATCH(M$1,Map!$E:$E,0),2))=0,"",INDEX([1]Sheet3!$B:$S,$A25+1,INDEX(Map!$E:$G,MATCH(M$1,Map!$E:$E,0),2))),""),"")</f>
        <v/>
      </c>
      <c r="N25" t="str">
        <f>IFERROR(IF($A25&gt;0,IF(LEN(INDEX(Map!$E:$G,MATCH(N$1,Map!$E:$E,0),2))=0,"",INDEX([1]Sheet3!$B:$S,$A25+1,INDEX(Map!$E:$G,MATCH(N$1,Map!$E:$E,0),2))),""),"")</f>
        <v/>
      </c>
      <c r="O25" t="str">
        <f>IFERROR(IF($A25&gt;0,IF(LEN(INDEX(Map!$E:$G,MATCH(O$1,Map!$E:$E,0),2))=0,"",INDEX([1]Sheet3!$B:$S,$A25+1,INDEX(Map!$E:$G,MATCH(O$1,Map!$E:$E,0),2))),""),"")</f>
        <v/>
      </c>
      <c r="P25" t="str">
        <f>IFERROR(IF($A25&gt;0,IF(LEN(INDEX(Map!$E:$G,MATCH(P$1,Map!$E:$E,0),2))=0,"",INDEX([1]Sheet3!$B:$S,$A25+1,INDEX(Map!$E:$G,MATCH(P$1,Map!$E:$E,0),2))),""),"")</f>
        <v/>
      </c>
      <c r="Q25" t="str">
        <f>IFERROR(IF($A25&gt;0,IF(LEN(INDEX(Map!$E:$G,MATCH(Q$1,Map!$E:$E,0),2))=0,"",INDEX([1]Sheet3!$B:$S,$A25+1,INDEX(Map!$E:$G,MATCH(Q$1,Map!$E:$E,0),2))),""),"")</f>
        <v/>
      </c>
      <c r="R25" t="str">
        <f>IFERROR(IF($A25&gt;0,IF(LEN(INDEX(Map!$E:$G,MATCH(R$1,Map!$E:$E,0),2))=0,"",INDEX([1]Sheet3!$B:$S,$A25+1,INDEX(Map!$E:$G,MATCH(R$1,Map!$E:$E,0),2))),""),"")</f>
        <v/>
      </c>
      <c r="S25" t="str">
        <f>IFERROR(IF($A25&gt;0,IF(LEN(INDEX(Map!$E:$G,MATCH(S$1,Map!$E:$E,0),2))=0,"",INDEX([1]Sheet3!$B:$S,$A25+1,INDEX(Map!$E:$G,MATCH(S$1,Map!$E:$E,0),2))),""),"")</f>
        <v/>
      </c>
      <c r="T25" t="str">
        <f>IFERROR(IF($A25&gt;0,IF(LEN(INDEX(Map!$E:$G,MATCH(T$1,Map!$E:$E,0),2))=0,"",INDEX([1]Sheet3!$B:$S,$A25+1,INDEX(Map!$E:$G,MATCH(T$1,Map!$E:$E,0),2))),""),"")</f>
        <v/>
      </c>
      <c r="U25" t="str">
        <f>IFERROR(IF($A25&gt;0,IF(LEN(INDEX(Map!$E:$G,MATCH(U$1,Map!$E:$E,0),2))=0,"",INDEX([1]Sheet3!$B:$S,$A25+1,INDEX(Map!$E:$G,MATCH(U$1,Map!$E:$E,0),2))),""),"")</f>
        <v/>
      </c>
      <c r="V25" t="str">
        <f>IFERROR(IF($A25&gt;0,IF(LEN(INDEX(Map!$E:$G,MATCH(V$1,Map!$E:$E,0),2))=0,"",INDEX([1]Sheet3!$B:$S,$A25+1,INDEX(Map!$E:$G,MATCH(V$1,Map!$E:$E,0),2))),""),"")</f>
        <v/>
      </c>
      <c r="W25" t="str">
        <f>IFERROR(IF($A25&gt;0,IF(LEN(INDEX(Map!$E:$G,MATCH(W$1,Map!$E:$E,0),2))=0,"",INDEX([1]Sheet3!$B:$S,$A25+1,INDEX(Map!$E:$G,MATCH(W$1,Map!$E:$E,0),2))),""),"")</f>
        <v/>
      </c>
      <c r="X25" t="str">
        <f>IFERROR(IF($A25&gt;0,IF(LEN(INDEX(Map!$E:$G,MATCH(X$1,Map!$E:$E,0),2))=0,"",INDEX([1]Sheet3!$B:$S,$A25+1,INDEX(Map!$E:$G,MATCH(X$1,Map!$E:$E,0),2))),""),"")</f>
        <v/>
      </c>
      <c r="Y25" t="str">
        <f>IFERROR(IF($A25&gt;0,IF(LEN(INDEX(Map!$E:$G,MATCH(Y$1,Map!$E:$E,0),2))=0,"",INDEX([1]Sheet3!$B:$S,$A25+1,INDEX(Map!$E:$G,MATCH(Y$1,Map!$E:$E,0),2))),""),"")</f>
        <v/>
      </c>
      <c r="Z25" t="str">
        <f>IFERROR(IF($A25&gt;0,IF(LEN(INDEX(Map!$E:$G,MATCH(Z$1,Map!$E:$E,0),2))=0,"",INDEX([1]Sheet3!$B:$S,$A25+1,INDEX(Map!$E:$G,MATCH(Z$1,Map!$E:$E,0),2))),""),"")</f>
        <v/>
      </c>
      <c r="AA25" t="str">
        <f>IFERROR(IF($A25&gt;0,IF(LEN(INDEX(Map!$E:$G,MATCH(AA$1,Map!$E:$E,0),2))=0,"",INDEX([1]Sheet3!$B:$S,$A25+1,INDEX(Map!$E:$G,MATCH(AA$1,Map!$E:$E,0),2))),""),"")</f>
        <v/>
      </c>
      <c r="AB25" t="str">
        <f>IFERROR(IF($A25&gt;0,IF(LEN(INDEX(Map!$E:$G,MATCH(AB$1,Map!$E:$E,0),2))=0,"",INDEX([1]Sheet3!$B:$S,$A25+1,INDEX(Map!$E:$G,MATCH(AB$1,Map!$E:$E,0),2))),""),"")</f>
        <v/>
      </c>
      <c r="AC25" t="str">
        <f>IFERROR(IF($A25&gt;0,IF(LEN(INDEX(Map!$E:$G,MATCH(AC$1,Map!$E:$E,0),2))=0,"",INDEX([1]Sheet3!$B:$S,$A25+1,INDEX(Map!$E:$G,MATCH(AC$1,Map!$E:$E,0),2))),""),"")</f>
        <v/>
      </c>
      <c r="AD25" t="str">
        <f>IFERROR(IF($A25&gt;0,IF(LEN(INDEX(Map!$E:$G,MATCH(AD$1,Map!$E:$E,0),2))=0,"",INDEX([1]Sheet3!$B:$S,$A25+1,INDEX(Map!$E:$G,MATCH(AD$1,Map!$E:$E,0),2))),""),"")</f>
        <v/>
      </c>
      <c r="AE25" t="str">
        <f>IFERROR(IF($A25&gt;0,IF(LEN(INDEX(Map!$E:$G,MATCH(AE$1,Map!$E:$E,0),2))=0,"",INDEX([1]Sheet3!$B:$S,$A25+1,INDEX(Map!$E:$G,MATCH(AE$1,Map!$E:$E,0),2))),""),"")</f>
        <v/>
      </c>
    </row>
    <row r="26" spans="1:31" x14ac:dyDescent="0.25">
      <c r="A26">
        <f>IF(LEN([1]Sheet3!B26)=0,"",'Mailchimp Inport'!A25+1)</f>
        <v>25</v>
      </c>
      <c r="B26" t="str">
        <f>IFERROR(IF($A26&gt;0,IF(LEN(INDEX(Map!$E:$G,MATCH(B$1,Map!$E:$E,0),2))=0,"",INDEX([1]Sheet3!$B:$S,$A26+1,INDEX(Map!$E:$G,MATCH(B$1,Map!$E:$E,0),2))),""),"")</f>
        <v>Christian.Szupper@aero-dienst.com</v>
      </c>
      <c r="C26" t="str">
        <f>IFERROR(IF($A26&gt;0,IF(LEN(INDEX(Map!$E:$G,MATCH(C$1,Map!$E:$E,0),2))=0,"",INDEX([1]Sheet3!$B:$S,$A26+1,INDEX(Map!$E:$G,MATCH(C$1,Map!$E:$E,0),2))),""),"")</f>
        <v>Christian</v>
      </c>
      <c r="D26" t="str">
        <f>IFERROR(IF($A26&gt;0,IF(LEN(INDEX(Map!$E:$G,MATCH(D$1,Map!$E:$E,0),2))=0,"",INDEX([1]Sheet3!$B:$S,$A26+1,INDEX(Map!$E:$G,MATCH(D$1,Map!$E:$E,0),2))),""),"")</f>
        <v>Szupper</v>
      </c>
      <c r="E26" t="str">
        <f>IFERROR(IF($A26&gt;0,IF(LEN(INDEX(Map!$E:$G,MATCH(E$1,Map!$E:$E,0),2))=0,"",INDEX([1]Sheet3!$B:$S,$A26+1,INDEX(Map!$E:$G,MATCH(E$1,Map!$E:$E,0),2))),""),"")</f>
        <v xml:space="preserve">Objekt 2 35, Hangar 6  Vienna Airport      Austria  </v>
      </c>
      <c r="F26" t="str">
        <f>IFERROR(IF($A26&gt;0,IF(LEN(INDEX(Map!$E:$G,MATCH(F$1,Map!$E:$E,0),2))=0,"",INDEX([1]Sheet3!$B:$S,$A26+1,INDEX(Map!$E:$G,MATCH(F$1,Map!$E:$E,0),2))),""),"")</f>
        <v>+43 664 1977884</v>
      </c>
      <c r="G26" t="str">
        <f>IFERROR(IF($A26&gt;0,IF(LEN(INDEX(Map!$E:$G,MATCH(G$1,Map!$E:$E,0),2))=0,"",INDEX([1]Sheet3!$B:$S,$A26+1,INDEX(Map!$E:$G,MATCH(G$1,Map!$E:$E,0),2))),""),"")</f>
        <v/>
      </c>
      <c r="H26" t="str">
        <f>IFERROR(IF($A26&gt;0,IF(LEN(INDEX(Map!$E:$G,MATCH(H$1,Map!$E:$E,0),2))=0,"",INDEX([1]Sheet3!$B:$S,$A26+1,INDEX(Map!$E:$G,MATCH(H$1,Map!$E:$E,0),2))),""),"")</f>
        <v>​Aero-Dienst Vienna</v>
      </c>
      <c r="I26" t="str">
        <f>IFERROR(IF($A26&gt;0,IF(LEN(INDEX(Map!$E:$G,MATCH(I$1,Map!$E:$E,0),2))=0,"",INDEX([1]Sheet3!$B:$S,$A26+1,INDEX(Map!$E:$G,MATCH(I$1,Map!$E:$E,0),2))),""),"")</f>
        <v>Certifying Staff Dassault</v>
      </c>
      <c r="J26" t="str">
        <f t="shared" si="0"/>
        <v>Dassault Service</v>
      </c>
      <c r="K26" t="str">
        <f>IFERROR(IF($A26&gt;0,IF(LEN(INDEX(Map!$E:$G,MATCH(K$1,Map!$E:$E,0),2))=0,"",INDEX([1]Sheet3!$B:$S,$A26+1,INDEX(Map!$E:$G,MATCH(K$1,Map!$E:$E,0),2))),""),"")</f>
        <v/>
      </c>
      <c r="L26" t="str">
        <f>IFERROR(IF($A26&gt;0,IF(LEN(INDEX(Map!$E:$G,MATCH(L$1,Map!$E:$E,0),2))=0,"",INDEX([1]Sheet3!$B:$S,$A26+1,INDEX(Map!$E:$G,MATCH(L$1,Map!$E:$E,0),2))),""),"")</f>
        <v/>
      </c>
      <c r="M26" t="str">
        <f>IFERROR(IF($A26&gt;0,IF(LEN(INDEX(Map!$E:$G,MATCH(M$1,Map!$E:$E,0),2))=0,"",INDEX([1]Sheet3!$B:$S,$A26+1,INDEX(Map!$E:$G,MATCH(M$1,Map!$E:$E,0),2))),""),"")</f>
        <v/>
      </c>
      <c r="N26" t="str">
        <f>IFERROR(IF($A26&gt;0,IF(LEN(INDEX(Map!$E:$G,MATCH(N$1,Map!$E:$E,0),2))=0,"",INDEX([1]Sheet3!$B:$S,$A26+1,INDEX(Map!$E:$G,MATCH(N$1,Map!$E:$E,0),2))),""),"")</f>
        <v/>
      </c>
      <c r="O26" t="str">
        <f>IFERROR(IF($A26&gt;0,IF(LEN(INDEX(Map!$E:$G,MATCH(O$1,Map!$E:$E,0),2))=0,"",INDEX([1]Sheet3!$B:$S,$A26+1,INDEX(Map!$E:$G,MATCH(O$1,Map!$E:$E,0),2))),""),"")</f>
        <v/>
      </c>
      <c r="P26" t="str">
        <f>IFERROR(IF($A26&gt;0,IF(LEN(INDEX(Map!$E:$G,MATCH(P$1,Map!$E:$E,0),2))=0,"",INDEX([1]Sheet3!$B:$S,$A26+1,INDEX(Map!$E:$G,MATCH(P$1,Map!$E:$E,0),2))),""),"")</f>
        <v/>
      </c>
      <c r="Q26" t="str">
        <f>IFERROR(IF($A26&gt;0,IF(LEN(INDEX(Map!$E:$G,MATCH(Q$1,Map!$E:$E,0),2))=0,"",INDEX([1]Sheet3!$B:$S,$A26+1,INDEX(Map!$E:$G,MATCH(Q$1,Map!$E:$E,0),2))),""),"")</f>
        <v/>
      </c>
      <c r="R26" t="str">
        <f>IFERROR(IF($A26&gt;0,IF(LEN(INDEX(Map!$E:$G,MATCH(R$1,Map!$E:$E,0),2))=0,"",INDEX([1]Sheet3!$B:$S,$A26+1,INDEX(Map!$E:$G,MATCH(R$1,Map!$E:$E,0),2))),""),"")</f>
        <v/>
      </c>
      <c r="S26" t="str">
        <f>IFERROR(IF($A26&gt;0,IF(LEN(INDEX(Map!$E:$G,MATCH(S$1,Map!$E:$E,0),2))=0,"",INDEX([1]Sheet3!$B:$S,$A26+1,INDEX(Map!$E:$G,MATCH(S$1,Map!$E:$E,0),2))),""),"")</f>
        <v/>
      </c>
      <c r="T26" t="str">
        <f>IFERROR(IF($A26&gt;0,IF(LEN(INDEX(Map!$E:$G,MATCH(T$1,Map!$E:$E,0),2))=0,"",INDEX([1]Sheet3!$B:$S,$A26+1,INDEX(Map!$E:$G,MATCH(T$1,Map!$E:$E,0),2))),""),"")</f>
        <v/>
      </c>
      <c r="U26" t="str">
        <f>IFERROR(IF($A26&gt;0,IF(LEN(INDEX(Map!$E:$G,MATCH(U$1,Map!$E:$E,0),2))=0,"",INDEX([1]Sheet3!$B:$S,$A26+1,INDEX(Map!$E:$G,MATCH(U$1,Map!$E:$E,0),2))),""),"")</f>
        <v/>
      </c>
      <c r="V26" t="str">
        <f>IFERROR(IF($A26&gt;0,IF(LEN(INDEX(Map!$E:$G,MATCH(V$1,Map!$E:$E,0),2))=0,"",INDEX([1]Sheet3!$B:$S,$A26+1,INDEX(Map!$E:$G,MATCH(V$1,Map!$E:$E,0),2))),""),"")</f>
        <v/>
      </c>
      <c r="W26" t="str">
        <f>IFERROR(IF($A26&gt;0,IF(LEN(INDEX(Map!$E:$G,MATCH(W$1,Map!$E:$E,0),2))=0,"",INDEX([1]Sheet3!$B:$S,$A26+1,INDEX(Map!$E:$G,MATCH(W$1,Map!$E:$E,0),2))),""),"")</f>
        <v/>
      </c>
      <c r="X26" t="str">
        <f>IFERROR(IF($A26&gt;0,IF(LEN(INDEX(Map!$E:$G,MATCH(X$1,Map!$E:$E,0),2))=0,"",INDEX([1]Sheet3!$B:$S,$A26+1,INDEX(Map!$E:$G,MATCH(X$1,Map!$E:$E,0),2))),""),"")</f>
        <v/>
      </c>
      <c r="Y26" t="str">
        <f>IFERROR(IF($A26&gt;0,IF(LEN(INDEX(Map!$E:$G,MATCH(Y$1,Map!$E:$E,0),2))=0,"",INDEX([1]Sheet3!$B:$S,$A26+1,INDEX(Map!$E:$G,MATCH(Y$1,Map!$E:$E,0),2))),""),"")</f>
        <v/>
      </c>
      <c r="Z26" t="str">
        <f>IFERROR(IF($A26&gt;0,IF(LEN(INDEX(Map!$E:$G,MATCH(Z$1,Map!$E:$E,0),2))=0,"",INDEX([1]Sheet3!$B:$S,$A26+1,INDEX(Map!$E:$G,MATCH(Z$1,Map!$E:$E,0),2))),""),"")</f>
        <v/>
      </c>
      <c r="AA26" t="str">
        <f>IFERROR(IF($A26&gt;0,IF(LEN(INDEX(Map!$E:$G,MATCH(AA$1,Map!$E:$E,0),2))=0,"",INDEX([1]Sheet3!$B:$S,$A26+1,INDEX(Map!$E:$G,MATCH(AA$1,Map!$E:$E,0),2))),""),"")</f>
        <v/>
      </c>
      <c r="AB26" t="str">
        <f>IFERROR(IF($A26&gt;0,IF(LEN(INDEX(Map!$E:$G,MATCH(AB$1,Map!$E:$E,0),2))=0,"",INDEX([1]Sheet3!$B:$S,$A26+1,INDEX(Map!$E:$G,MATCH(AB$1,Map!$E:$E,0),2))),""),"")</f>
        <v/>
      </c>
      <c r="AC26" t="str">
        <f>IFERROR(IF($A26&gt;0,IF(LEN(INDEX(Map!$E:$G,MATCH(AC$1,Map!$E:$E,0),2))=0,"",INDEX([1]Sheet3!$B:$S,$A26+1,INDEX(Map!$E:$G,MATCH(AC$1,Map!$E:$E,0),2))),""),"")</f>
        <v/>
      </c>
      <c r="AD26" t="str">
        <f>IFERROR(IF($A26&gt;0,IF(LEN(INDEX(Map!$E:$G,MATCH(AD$1,Map!$E:$E,0),2))=0,"",INDEX([1]Sheet3!$B:$S,$A26+1,INDEX(Map!$E:$G,MATCH(AD$1,Map!$E:$E,0),2))),""),"")</f>
        <v/>
      </c>
      <c r="AE26" t="str">
        <f>IFERROR(IF($A26&gt;0,IF(LEN(INDEX(Map!$E:$G,MATCH(AE$1,Map!$E:$E,0),2))=0,"",INDEX([1]Sheet3!$B:$S,$A26+1,INDEX(Map!$E:$G,MATCH(AE$1,Map!$E:$E,0),2))),""),"")</f>
        <v/>
      </c>
    </row>
    <row r="27" spans="1:31" x14ac:dyDescent="0.25">
      <c r="A27">
        <f>IF(LEN([1]Sheet3!B27)=0,"",'Mailchimp Inport'!A26+1)</f>
        <v>26</v>
      </c>
      <c r="B27" t="str">
        <f>IFERROR(IF($A27&gt;0,IF(LEN(INDEX(Map!$E:$G,MATCH(B$1,Map!$E:$E,0),2))=0,"",INDEX([1]Sheet3!$B:$S,$A27+1,INDEX(Map!$E:$G,MATCH(B$1,Map!$E:$E,0),2))),""),"")</f>
        <v>HT@alsie.com</v>
      </c>
      <c r="C27" t="str">
        <f>IFERROR(IF($A27&gt;0,IF(LEN(INDEX(Map!$E:$G,MATCH(C$1,Map!$E:$E,0),2))=0,"",INDEX([1]Sheet3!$B:$S,$A27+1,INDEX(Map!$E:$G,MATCH(C$1,Map!$E:$E,0),2))),""),"")</f>
        <v>Henrik</v>
      </c>
      <c r="D27" t="str">
        <f>IFERROR(IF($A27&gt;0,IF(LEN(INDEX(Map!$E:$G,MATCH(D$1,Map!$E:$E,0),2))=0,"",INDEX([1]Sheet3!$B:$S,$A27+1,INDEX(Map!$E:$G,MATCH(D$1,Map!$E:$E,0),2))),""),"")</f>
        <v>Therkelsen</v>
      </c>
      <c r="E27" t="str">
        <f>IFERROR(IF($A27&gt;0,IF(LEN(INDEX(Map!$E:$G,MATCH(E$1,Map!$E:$E,0),2))=0,"",INDEX([1]Sheet3!$B:$S,$A27+1,INDEX(Map!$E:$G,MATCH(E$1,Map!$E:$E,0),2))),""),"")</f>
        <v xml:space="preserve">Lufthavnsvej 3    Sonderborg    Denmark  </v>
      </c>
      <c r="F27" t="str">
        <f>IFERROR(IF($A27&gt;0,IF(LEN(INDEX(Map!$E:$G,MATCH(F$1,Map!$E:$E,0),2))=0,"",INDEX([1]Sheet3!$B:$S,$A27+1,INDEX(Map!$E:$G,MATCH(F$1,Map!$E:$E,0),2))),""),"")</f>
        <v>(45) 7345 2912</v>
      </c>
      <c r="G27" t="str">
        <f>IFERROR(IF($A27&gt;0,IF(LEN(INDEX(Map!$E:$G,MATCH(G$1,Map!$E:$E,0),2))=0,"",INDEX([1]Sheet3!$B:$S,$A27+1,INDEX(Map!$E:$G,MATCH(G$1,Map!$E:$E,0),2))),""),"")</f>
        <v/>
      </c>
      <c r="H27" t="str">
        <f>IFERROR(IF($A27&gt;0,IF(LEN(INDEX(Map!$E:$G,MATCH(H$1,Map!$E:$E,0),2))=0,"",INDEX([1]Sheet3!$B:$S,$A27+1,INDEX(Map!$E:$G,MATCH(H$1,Map!$E:$E,0),2))),""),"")</f>
        <v>​Air Alsie A/S</v>
      </c>
      <c r="I27" t="str">
        <f>IFERROR(IF($A27&gt;0,IF(LEN(INDEX(Map!$E:$G,MATCH(I$1,Map!$E:$E,0),2))=0,"",INDEX([1]Sheet3!$B:$S,$A27+1,INDEX(Map!$E:$G,MATCH(I$1,Map!$E:$E,0),2))),""),"")</f>
        <v>CEO &amp; Accountable Manager</v>
      </c>
      <c r="J27" t="str">
        <f t="shared" si="0"/>
        <v>Dassault Service</v>
      </c>
      <c r="K27" t="str">
        <f>IFERROR(IF($A27&gt;0,IF(LEN(INDEX(Map!$E:$G,MATCH(K$1,Map!$E:$E,0),2))=0,"",INDEX([1]Sheet3!$B:$S,$A27+1,INDEX(Map!$E:$G,MATCH(K$1,Map!$E:$E,0),2))),""),"")</f>
        <v/>
      </c>
      <c r="L27" t="str">
        <f>IFERROR(IF($A27&gt;0,IF(LEN(INDEX(Map!$E:$G,MATCH(L$1,Map!$E:$E,0),2))=0,"",INDEX([1]Sheet3!$B:$S,$A27+1,INDEX(Map!$E:$G,MATCH(L$1,Map!$E:$E,0),2))),""),"")</f>
        <v/>
      </c>
      <c r="M27" t="str">
        <f>IFERROR(IF($A27&gt;0,IF(LEN(INDEX(Map!$E:$G,MATCH(M$1,Map!$E:$E,0),2))=0,"",INDEX([1]Sheet3!$B:$S,$A27+1,INDEX(Map!$E:$G,MATCH(M$1,Map!$E:$E,0),2))),""),"")</f>
        <v>(45) 4013 5380</v>
      </c>
      <c r="N27" t="str">
        <f>IFERROR(IF($A27&gt;0,IF(LEN(INDEX(Map!$E:$G,MATCH(N$1,Map!$E:$E,0),2))=0,"",INDEX([1]Sheet3!$B:$S,$A27+1,INDEX(Map!$E:$G,MATCH(N$1,Map!$E:$E,0),2))),""),"")</f>
        <v/>
      </c>
      <c r="O27" t="str">
        <f>IFERROR(IF($A27&gt;0,IF(LEN(INDEX(Map!$E:$G,MATCH(O$1,Map!$E:$E,0),2))=0,"",INDEX([1]Sheet3!$B:$S,$A27+1,INDEX(Map!$E:$G,MATCH(O$1,Map!$E:$E,0),2))),""),"")</f>
        <v/>
      </c>
      <c r="P27" t="str">
        <f>IFERROR(IF($A27&gt;0,IF(LEN(INDEX(Map!$E:$G,MATCH(P$1,Map!$E:$E,0),2))=0,"",INDEX([1]Sheet3!$B:$S,$A27+1,INDEX(Map!$E:$G,MATCH(P$1,Map!$E:$E,0),2))),""),"")</f>
        <v/>
      </c>
      <c r="Q27" t="str">
        <f>IFERROR(IF($A27&gt;0,IF(LEN(INDEX(Map!$E:$G,MATCH(Q$1,Map!$E:$E,0),2))=0,"",INDEX([1]Sheet3!$B:$S,$A27+1,INDEX(Map!$E:$G,MATCH(Q$1,Map!$E:$E,0),2))),""),"")</f>
        <v/>
      </c>
      <c r="R27" t="str">
        <f>IFERROR(IF($A27&gt;0,IF(LEN(INDEX(Map!$E:$G,MATCH(R$1,Map!$E:$E,0),2))=0,"",INDEX([1]Sheet3!$B:$S,$A27+1,INDEX(Map!$E:$G,MATCH(R$1,Map!$E:$E,0),2))),""),"")</f>
        <v/>
      </c>
      <c r="S27" t="str">
        <f>IFERROR(IF($A27&gt;0,IF(LEN(INDEX(Map!$E:$G,MATCH(S$1,Map!$E:$E,0),2))=0,"",INDEX([1]Sheet3!$B:$S,$A27+1,INDEX(Map!$E:$G,MATCH(S$1,Map!$E:$E,0),2))),""),"")</f>
        <v/>
      </c>
      <c r="T27" t="str">
        <f>IFERROR(IF($A27&gt;0,IF(LEN(INDEX(Map!$E:$G,MATCH(T$1,Map!$E:$E,0),2))=0,"",INDEX([1]Sheet3!$B:$S,$A27+1,INDEX(Map!$E:$G,MATCH(T$1,Map!$E:$E,0),2))),""),"")</f>
        <v/>
      </c>
      <c r="U27" t="str">
        <f>IFERROR(IF($A27&gt;0,IF(LEN(INDEX(Map!$E:$G,MATCH(U$1,Map!$E:$E,0),2))=0,"",INDEX([1]Sheet3!$B:$S,$A27+1,INDEX(Map!$E:$G,MATCH(U$1,Map!$E:$E,0),2))),""),"")</f>
        <v/>
      </c>
      <c r="V27" t="str">
        <f>IFERROR(IF($A27&gt;0,IF(LEN(INDEX(Map!$E:$G,MATCH(V$1,Map!$E:$E,0),2))=0,"",INDEX([1]Sheet3!$B:$S,$A27+1,INDEX(Map!$E:$G,MATCH(V$1,Map!$E:$E,0),2))),""),"")</f>
        <v/>
      </c>
      <c r="W27" t="str">
        <f>IFERROR(IF($A27&gt;0,IF(LEN(INDEX(Map!$E:$G,MATCH(W$1,Map!$E:$E,0),2))=0,"",INDEX([1]Sheet3!$B:$S,$A27+1,INDEX(Map!$E:$G,MATCH(W$1,Map!$E:$E,0),2))),""),"")</f>
        <v/>
      </c>
      <c r="X27" t="str">
        <f>IFERROR(IF($A27&gt;0,IF(LEN(INDEX(Map!$E:$G,MATCH(X$1,Map!$E:$E,0),2))=0,"",INDEX([1]Sheet3!$B:$S,$A27+1,INDEX(Map!$E:$G,MATCH(X$1,Map!$E:$E,0),2))),""),"")</f>
        <v/>
      </c>
      <c r="Y27" t="str">
        <f>IFERROR(IF($A27&gt;0,IF(LEN(INDEX(Map!$E:$G,MATCH(Y$1,Map!$E:$E,0),2))=0,"",INDEX([1]Sheet3!$B:$S,$A27+1,INDEX(Map!$E:$G,MATCH(Y$1,Map!$E:$E,0),2))),""),"")</f>
        <v/>
      </c>
      <c r="Z27" t="str">
        <f>IFERROR(IF($A27&gt;0,IF(LEN(INDEX(Map!$E:$G,MATCH(Z$1,Map!$E:$E,0),2))=0,"",INDEX([1]Sheet3!$B:$S,$A27+1,INDEX(Map!$E:$G,MATCH(Z$1,Map!$E:$E,0),2))),""),"")</f>
        <v/>
      </c>
      <c r="AA27" t="str">
        <f>IFERROR(IF($A27&gt;0,IF(LEN(INDEX(Map!$E:$G,MATCH(AA$1,Map!$E:$E,0),2))=0,"",INDEX([1]Sheet3!$B:$S,$A27+1,INDEX(Map!$E:$G,MATCH(AA$1,Map!$E:$E,0),2))),""),"")</f>
        <v/>
      </c>
      <c r="AB27" t="str">
        <f>IFERROR(IF($A27&gt;0,IF(LEN(INDEX(Map!$E:$G,MATCH(AB$1,Map!$E:$E,0),2))=0,"",INDEX([1]Sheet3!$B:$S,$A27+1,INDEX(Map!$E:$G,MATCH(AB$1,Map!$E:$E,0),2))),""),"")</f>
        <v/>
      </c>
      <c r="AC27" t="str">
        <f>IFERROR(IF($A27&gt;0,IF(LEN(INDEX(Map!$E:$G,MATCH(AC$1,Map!$E:$E,0),2))=0,"",INDEX([1]Sheet3!$B:$S,$A27+1,INDEX(Map!$E:$G,MATCH(AC$1,Map!$E:$E,0),2))),""),"")</f>
        <v/>
      </c>
      <c r="AD27" t="str">
        <f>IFERROR(IF($A27&gt;0,IF(LEN(INDEX(Map!$E:$G,MATCH(AD$1,Map!$E:$E,0),2))=0,"",INDEX([1]Sheet3!$B:$S,$A27+1,INDEX(Map!$E:$G,MATCH(AD$1,Map!$E:$E,0),2))),""),"")</f>
        <v/>
      </c>
      <c r="AE27" t="str">
        <f>IFERROR(IF($A27&gt;0,IF(LEN(INDEX(Map!$E:$G,MATCH(AE$1,Map!$E:$E,0),2))=0,"",INDEX([1]Sheet3!$B:$S,$A27+1,INDEX(Map!$E:$G,MATCH(AE$1,Map!$E:$E,0),2))),""),"")</f>
        <v/>
      </c>
    </row>
    <row r="28" spans="1:31" x14ac:dyDescent="0.25">
      <c r="A28">
        <f>IF(LEN([1]Sheet3!B28)=0,"",'Mailchimp Inport'!A27+1)</f>
        <v>27</v>
      </c>
      <c r="B28" t="str">
        <f>IFERROR(IF($A28&gt;0,IF(LEN(INDEX(Map!$E:$G,MATCH(B$1,Map!$E:$E,0),2))=0,"",INDEX([1]Sheet3!$B:$S,$A28+1,INDEX(Map!$E:$G,MATCH(B$1,Map!$E:$E,0),2))),""),"")</f>
        <v>KER@alsie.com</v>
      </c>
      <c r="C28" t="str">
        <f>IFERROR(IF($A28&gt;0,IF(LEN(INDEX(Map!$E:$G,MATCH(C$1,Map!$E:$E,0),2))=0,"",INDEX([1]Sheet3!$B:$S,$A28+1,INDEX(Map!$E:$G,MATCH(C$1,Map!$E:$E,0),2))),""),"")</f>
        <v>Klaus</v>
      </c>
      <c r="D28" t="str">
        <f>IFERROR(IF($A28&gt;0,IF(LEN(INDEX(Map!$E:$G,MATCH(D$1,Map!$E:$E,0),2))=0,"",INDEX([1]Sheet3!$B:$S,$A28+1,INDEX(Map!$E:$G,MATCH(D$1,Map!$E:$E,0),2))),""),"")</f>
        <v>Rasmussen</v>
      </c>
      <c r="E28" t="str">
        <f>IFERROR(IF($A28&gt;0,IF(LEN(INDEX(Map!$E:$G,MATCH(E$1,Map!$E:$E,0),2))=0,"",INDEX([1]Sheet3!$B:$S,$A28+1,INDEX(Map!$E:$G,MATCH(E$1,Map!$E:$E,0),2))),""),"")</f>
        <v xml:space="preserve">Lufthavnsvej 3    Sonderborg    Denmark  </v>
      </c>
      <c r="F28" t="str">
        <f>IFERROR(IF($A28&gt;0,IF(LEN(INDEX(Map!$E:$G,MATCH(F$1,Map!$E:$E,0),2))=0,"",INDEX([1]Sheet3!$B:$S,$A28+1,INDEX(Map!$E:$G,MATCH(F$1,Map!$E:$E,0),2))),""),"")</f>
        <v>(45) 7345 2913</v>
      </c>
      <c r="G28" t="str">
        <f>IFERROR(IF($A28&gt;0,IF(LEN(INDEX(Map!$E:$G,MATCH(G$1,Map!$E:$E,0),2))=0,"",INDEX([1]Sheet3!$B:$S,$A28+1,INDEX(Map!$E:$G,MATCH(G$1,Map!$E:$E,0),2))),""),"")</f>
        <v/>
      </c>
      <c r="H28" t="str">
        <f>IFERROR(IF($A28&gt;0,IF(LEN(INDEX(Map!$E:$G,MATCH(H$1,Map!$E:$E,0),2))=0,"",INDEX([1]Sheet3!$B:$S,$A28+1,INDEX(Map!$E:$G,MATCH(H$1,Map!$E:$E,0),2))),""),"")</f>
        <v>​Air Alsie A/S</v>
      </c>
      <c r="I28" t="str">
        <f>IFERROR(IF($A28&gt;0,IF(LEN(INDEX(Map!$E:$G,MATCH(I$1,Map!$E:$E,0),2))=0,"",INDEX([1]Sheet3!$B:$S,$A28+1,INDEX(Map!$E:$G,MATCH(I$1,Map!$E:$E,0),2))),""),"")</f>
        <v>Maintenance Technical Manager</v>
      </c>
      <c r="J28" t="str">
        <f t="shared" si="0"/>
        <v>Dassault Service</v>
      </c>
      <c r="K28" t="str">
        <f>IFERROR(IF($A28&gt;0,IF(LEN(INDEX(Map!$E:$G,MATCH(K$1,Map!$E:$E,0),2))=0,"",INDEX([1]Sheet3!$B:$S,$A28+1,INDEX(Map!$E:$G,MATCH(K$1,Map!$E:$E,0),2))),""),"")</f>
        <v/>
      </c>
      <c r="L28" t="str">
        <f>IFERROR(IF($A28&gt;0,IF(LEN(INDEX(Map!$E:$G,MATCH(L$1,Map!$E:$E,0),2))=0,"",INDEX([1]Sheet3!$B:$S,$A28+1,INDEX(Map!$E:$G,MATCH(L$1,Map!$E:$E,0),2))),""),"")</f>
        <v/>
      </c>
      <c r="M28" t="str">
        <f>IFERROR(IF($A28&gt;0,IF(LEN(INDEX(Map!$E:$G,MATCH(M$1,Map!$E:$E,0),2))=0,"",INDEX([1]Sheet3!$B:$S,$A28+1,INDEX(Map!$E:$G,MATCH(M$1,Map!$E:$E,0),2))),""),"")</f>
        <v>(45) 2566 4277</v>
      </c>
      <c r="N28" t="str">
        <f>IFERROR(IF($A28&gt;0,IF(LEN(INDEX(Map!$E:$G,MATCH(N$1,Map!$E:$E,0),2))=0,"",INDEX([1]Sheet3!$B:$S,$A28+1,INDEX(Map!$E:$G,MATCH(N$1,Map!$E:$E,0),2))),""),"")</f>
        <v/>
      </c>
      <c r="O28" t="str">
        <f>IFERROR(IF($A28&gt;0,IF(LEN(INDEX(Map!$E:$G,MATCH(O$1,Map!$E:$E,0),2))=0,"",INDEX([1]Sheet3!$B:$S,$A28+1,INDEX(Map!$E:$G,MATCH(O$1,Map!$E:$E,0),2))),""),"")</f>
        <v/>
      </c>
      <c r="P28" t="str">
        <f>IFERROR(IF($A28&gt;0,IF(LEN(INDEX(Map!$E:$G,MATCH(P$1,Map!$E:$E,0),2))=0,"",INDEX([1]Sheet3!$B:$S,$A28+1,INDEX(Map!$E:$G,MATCH(P$1,Map!$E:$E,0),2))),""),"")</f>
        <v/>
      </c>
      <c r="Q28" t="str">
        <f>IFERROR(IF($A28&gt;0,IF(LEN(INDEX(Map!$E:$G,MATCH(Q$1,Map!$E:$E,0),2))=0,"",INDEX([1]Sheet3!$B:$S,$A28+1,INDEX(Map!$E:$G,MATCH(Q$1,Map!$E:$E,0),2))),""),"")</f>
        <v/>
      </c>
      <c r="R28" t="str">
        <f>IFERROR(IF($A28&gt;0,IF(LEN(INDEX(Map!$E:$G,MATCH(R$1,Map!$E:$E,0),2))=0,"",INDEX([1]Sheet3!$B:$S,$A28+1,INDEX(Map!$E:$G,MATCH(R$1,Map!$E:$E,0),2))),""),"")</f>
        <v/>
      </c>
      <c r="S28" t="str">
        <f>IFERROR(IF($A28&gt;0,IF(LEN(INDEX(Map!$E:$G,MATCH(S$1,Map!$E:$E,0),2))=0,"",INDEX([1]Sheet3!$B:$S,$A28+1,INDEX(Map!$E:$G,MATCH(S$1,Map!$E:$E,0),2))),""),"")</f>
        <v/>
      </c>
      <c r="T28" t="str">
        <f>IFERROR(IF($A28&gt;0,IF(LEN(INDEX(Map!$E:$G,MATCH(T$1,Map!$E:$E,0),2))=0,"",INDEX([1]Sheet3!$B:$S,$A28+1,INDEX(Map!$E:$G,MATCH(T$1,Map!$E:$E,0),2))),""),"")</f>
        <v/>
      </c>
      <c r="U28" t="str">
        <f>IFERROR(IF($A28&gt;0,IF(LEN(INDEX(Map!$E:$G,MATCH(U$1,Map!$E:$E,0),2))=0,"",INDEX([1]Sheet3!$B:$S,$A28+1,INDEX(Map!$E:$G,MATCH(U$1,Map!$E:$E,0),2))),""),"")</f>
        <v/>
      </c>
      <c r="V28" t="str">
        <f>IFERROR(IF($A28&gt;0,IF(LEN(INDEX(Map!$E:$G,MATCH(V$1,Map!$E:$E,0),2))=0,"",INDEX([1]Sheet3!$B:$S,$A28+1,INDEX(Map!$E:$G,MATCH(V$1,Map!$E:$E,0),2))),""),"")</f>
        <v/>
      </c>
      <c r="W28" t="str">
        <f>IFERROR(IF($A28&gt;0,IF(LEN(INDEX(Map!$E:$G,MATCH(W$1,Map!$E:$E,0),2))=0,"",INDEX([1]Sheet3!$B:$S,$A28+1,INDEX(Map!$E:$G,MATCH(W$1,Map!$E:$E,0),2))),""),"")</f>
        <v/>
      </c>
      <c r="X28" t="str">
        <f>IFERROR(IF($A28&gt;0,IF(LEN(INDEX(Map!$E:$G,MATCH(X$1,Map!$E:$E,0),2))=0,"",INDEX([1]Sheet3!$B:$S,$A28+1,INDEX(Map!$E:$G,MATCH(X$1,Map!$E:$E,0),2))),""),"")</f>
        <v/>
      </c>
      <c r="Y28" t="str">
        <f>IFERROR(IF($A28&gt;0,IF(LEN(INDEX(Map!$E:$G,MATCH(Y$1,Map!$E:$E,0),2))=0,"",INDEX([1]Sheet3!$B:$S,$A28+1,INDEX(Map!$E:$G,MATCH(Y$1,Map!$E:$E,0),2))),""),"")</f>
        <v/>
      </c>
      <c r="Z28" t="str">
        <f>IFERROR(IF($A28&gt;0,IF(LEN(INDEX(Map!$E:$G,MATCH(Z$1,Map!$E:$E,0),2))=0,"",INDEX([1]Sheet3!$B:$S,$A28+1,INDEX(Map!$E:$G,MATCH(Z$1,Map!$E:$E,0),2))),""),"")</f>
        <v/>
      </c>
      <c r="AA28" t="str">
        <f>IFERROR(IF($A28&gt;0,IF(LEN(INDEX(Map!$E:$G,MATCH(AA$1,Map!$E:$E,0),2))=0,"",INDEX([1]Sheet3!$B:$S,$A28+1,INDEX(Map!$E:$G,MATCH(AA$1,Map!$E:$E,0),2))),""),"")</f>
        <v/>
      </c>
      <c r="AB28" t="str">
        <f>IFERROR(IF($A28&gt;0,IF(LEN(INDEX(Map!$E:$G,MATCH(AB$1,Map!$E:$E,0),2))=0,"",INDEX([1]Sheet3!$B:$S,$A28+1,INDEX(Map!$E:$G,MATCH(AB$1,Map!$E:$E,0),2))),""),"")</f>
        <v/>
      </c>
      <c r="AC28" t="str">
        <f>IFERROR(IF($A28&gt;0,IF(LEN(INDEX(Map!$E:$G,MATCH(AC$1,Map!$E:$E,0),2))=0,"",INDEX([1]Sheet3!$B:$S,$A28+1,INDEX(Map!$E:$G,MATCH(AC$1,Map!$E:$E,0),2))),""),"")</f>
        <v/>
      </c>
      <c r="AD28" t="str">
        <f>IFERROR(IF($A28&gt;0,IF(LEN(INDEX(Map!$E:$G,MATCH(AD$1,Map!$E:$E,0),2))=0,"",INDEX([1]Sheet3!$B:$S,$A28+1,INDEX(Map!$E:$G,MATCH(AD$1,Map!$E:$E,0),2))),""),"")</f>
        <v/>
      </c>
      <c r="AE28" t="str">
        <f>IFERROR(IF($A28&gt;0,IF(LEN(INDEX(Map!$E:$G,MATCH(AE$1,Map!$E:$E,0),2))=0,"",INDEX([1]Sheet3!$B:$S,$A28+1,INDEX(Map!$E:$G,MATCH(AE$1,Map!$E:$E,0),2))),""),"")</f>
        <v/>
      </c>
    </row>
    <row r="29" spans="1:31" x14ac:dyDescent="0.25">
      <c r="A29">
        <f>IF(LEN([1]Sheet3!B29)=0,"",'Mailchimp Inport'!A28+1)</f>
        <v>28</v>
      </c>
      <c r="B29" t="str">
        <f>IFERROR(IF($A29&gt;0,IF(LEN(INDEX(Map!$E:$G,MATCH(B$1,Map!$E:$E,0),2))=0,"",INDEX([1]Sheet3!$B:$S,$A29+1,INDEX(Map!$E:$G,MATCH(B$1,Map!$E:$E,0),2))),""),"")</f>
        <v>TPL@alsie.com</v>
      </c>
      <c r="C29" t="str">
        <f>IFERROR(IF($A29&gt;0,IF(LEN(INDEX(Map!$E:$G,MATCH(C$1,Map!$E:$E,0),2))=0,"",INDEX([1]Sheet3!$B:$S,$A29+1,INDEX(Map!$E:$G,MATCH(C$1,Map!$E:$E,0),2))),""),"")</f>
        <v>Torsten</v>
      </c>
      <c r="D29" t="str">
        <f>IFERROR(IF($A29&gt;0,IF(LEN(INDEX(Map!$E:$G,MATCH(D$1,Map!$E:$E,0),2))=0,"",INDEX([1]Sheet3!$B:$S,$A29+1,INDEX(Map!$E:$G,MATCH(D$1,Map!$E:$E,0),2))),""),"")</f>
        <v>Lorentzen</v>
      </c>
      <c r="E29" t="str">
        <f>IFERROR(IF($A29&gt;0,IF(LEN(INDEX(Map!$E:$G,MATCH(E$1,Map!$E:$E,0),2))=0,"",INDEX([1]Sheet3!$B:$S,$A29+1,INDEX(Map!$E:$G,MATCH(E$1,Map!$E:$E,0),2))),""),"")</f>
        <v xml:space="preserve">Lufthavnsvej 3    Sonderborg    Denmark  </v>
      </c>
      <c r="F29" t="str">
        <f>IFERROR(IF($A29&gt;0,IF(LEN(INDEX(Map!$E:$G,MATCH(F$1,Map!$E:$E,0),2))=0,"",INDEX([1]Sheet3!$B:$S,$A29+1,INDEX(Map!$E:$G,MATCH(F$1,Map!$E:$E,0),2))),""),"")</f>
        <v>(45) 7345 2975</v>
      </c>
      <c r="G29" t="str">
        <f>IFERROR(IF($A29&gt;0,IF(LEN(INDEX(Map!$E:$G,MATCH(G$1,Map!$E:$E,0),2))=0,"",INDEX([1]Sheet3!$B:$S,$A29+1,INDEX(Map!$E:$G,MATCH(G$1,Map!$E:$E,0),2))),""),"")</f>
        <v/>
      </c>
      <c r="H29" t="str">
        <f>IFERROR(IF($A29&gt;0,IF(LEN(INDEX(Map!$E:$G,MATCH(H$1,Map!$E:$E,0),2))=0,"",INDEX([1]Sheet3!$B:$S,$A29+1,INDEX(Map!$E:$G,MATCH(H$1,Map!$E:$E,0),2))),""),"")</f>
        <v>​Air Alsie A/S</v>
      </c>
      <c r="I29" t="str">
        <f>IFERROR(IF($A29&gt;0,IF(LEN(INDEX(Map!$E:$G,MATCH(I$1,Map!$E:$E,0),2))=0,"",INDEX([1]Sheet3!$B:$S,$A29+1,INDEX(Map!$E:$G,MATCH(I$1,Map!$E:$E,0),2))),""),"")</f>
        <v>Certified Aircraft Technician</v>
      </c>
      <c r="J29" t="str">
        <f t="shared" si="0"/>
        <v>Dassault Service</v>
      </c>
      <c r="K29" t="str">
        <f>IFERROR(IF($A29&gt;0,IF(LEN(INDEX(Map!$E:$G,MATCH(K$1,Map!$E:$E,0),2))=0,"",INDEX([1]Sheet3!$B:$S,$A29+1,INDEX(Map!$E:$G,MATCH(K$1,Map!$E:$E,0),2))),""),"")</f>
        <v/>
      </c>
      <c r="L29" t="str">
        <f>IFERROR(IF($A29&gt;0,IF(LEN(INDEX(Map!$E:$G,MATCH(L$1,Map!$E:$E,0),2))=0,"",INDEX([1]Sheet3!$B:$S,$A29+1,INDEX(Map!$E:$G,MATCH(L$1,Map!$E:$E,0),2))),""),"")</f>
        <v/>
      </c>
      <c r="M29" t="str">
        <f>IFERROR(IF($A29&gt;0,IF(LEN(INDEX(Map!$E:$G,MATCH(M$1,Map!$E:$E,0),2))=0,"",INDEX([1]Sheet3!$B:$S,$A29+1,INDEX(Map!$E:$G,MATCH(M$1,Map!$E:$E,0),2))),""),"")</f>
        <v>(45) 2679 5866</v>
      </c>
      <c r="N29" t="str">
        <f>IFERROR(IF($A29&gt;0,IF(LEN(INDEX(Map!$E:$G,MATCH(N$1,Map!$E:$E,0),2))=0,"",INDEX([1]Sheet3!$B:$S,$A29+1,INDEX(Map!$E:$G,MATCH(N$1,Map!$E:$E,0),2))),""),"")</f>
        <v/>
      </c>
      <c r="O29" t="str">
        <f>IFERROR(IF($A29&gt;0,IF(LEN(INDEX(Map!$E:$G,MATCH(O$1,Map!$E:$E,0),2))=0,"",INDEX([1]Sheet3!$B:$S,$A29+1,INDEX(Map!$E:$G,MATCH(O$1,Map!$E:$E,0),2))),""),"")</f>
        <v/>
      </c>
      <c r="P29" t="str">
        <f>IFERROR(IF($A29&gt;0,IF(LEN(INDEX(Map!$E:$G,MATCH(P$1,Map!$E:$E,0),2))=0,"",INDEX([1]Sheet3!$B:$S,$A29+1,INDEX(Map!$E:$G,MATCH(P$1,Map!$E:$E,0),2))),""),"")</f>
        <v/>
      </c>
      <c r="Q29" t="str">
        <f>IFERROR(IF($A29&gt;0,IF(LEN(INDEX(Map!$E:$G,MATCH(Q$1,Map!$E:$E,0),2))=0,"",INDEX([1]Sheet3!$B:$S,$A29+1,INDEX(Map!$E:$G,MATCH(Q$1,Map!$E:$E,0),2))),""),"")</f>
        <v/>
      </c>
      <c r="R29" t="str">
        <f>IFERROR(IF($A29&gt;0,IF(LEN(INDEX(Map!$E:$G,MATCH(R$1,Map!$E:$E,0),2))=0,"",INDEX([1]Sheet3!$B:$S,$A29+1,INDEX(Map!$E:$G,MATCH(R$1,Map!$E:$E,0),2))),""),"")</f>
        <v/>
      </c>
      <c r="S29" t="str">
        <f>IFERROR(IF($A29&gt;0,IF(LEN(INDEX(Map!$E:$G,MATCH(S$1,Map!$E:$E,0),2))=0,"",INDEX([1]Sheet3!$B:$S,$A29+1,INDEX(Map!$E:$G,MATCH(S$1,Map!$E:$E,0),2))),""),"")</f>
        <v/>
      </c>
      <c r="T29" t="str">
        <f>IFERROR(IF($A29&gt;0,IF(LEN(INDEX(Map!$E:$G,MATCH(T$1,Map!$E:$E,0),2))=0,"",INDEX([1]Sheet3!$B:$S,$A29+1,INDEX(Map!$E:$G,MATCH(T$1,Map!$E:$E,0),2))),""),"")</f>
        <v/>
      </c>
      <c r="U29" t="str">
        <f>IFERROR(IF($A29&gt;0,IF(LEN(INDEX(Map!$E:$G,MATCH(U$1,Map!$E:$E,0),2))=0,"",INDEX([1]Sheet3!$B:$S,$A29+1,INDEX(Map!$E:$G,MATCH(U$1,Map!$E:$E,0),2))),""),"")</f>
        <v/>
      </c>
      <c r="V29" t="str">
        <f>IFERROR(IF($A29&gt;0,IF(LEN(INDEX(Map!$E:$G,MATCH(V$1,Map!$E:$E,0),2))=0,"",INDEX([1]Sheet3!$B:$S,$A29+1,INDEX(Map!$E:$G,MATCH(V$1,Map!$E:$E,0),2))),""),"")</f>
        <v/>
      </c>
      <c r="W29" t="str">
        <f>IFERROR(IF($A29&gt;0,IF(LEN(INDEX(Map!$E:$G,MATCH(W$1,Map!$E:$E,0),2))=0,"",INDEX([1]Sheet3!$B:$S,$A29+1,INDEX(Map!$E:$G,MATCH(W$1,Map!$E:$E,0),2))),""),"")</f>
        <v/>
      </c>
      <c r="X29" t="str">
        <f>IFERROR(IF($A29&gt;0,IF(LEN(INDEX(Map!$E:$G,MATCH(X$1,Map!$E:$E,0),2))=0,"",INDEX([1]Sheet3!$B:$S,$A29+1,INDEX(Map!$E:$G,MATCH(X$1,Map!$E:$E,0),2))),""),"")</f>
        <v/>
      </c>
      <c r="Y29" t="str">
        <f>IFERROR(IF($A29&gt;0,IF(LEN(INDEX(Map!$E:$G,MATCH(Y$1,Map!$E:$E,0),2))=0,"",INDEX([1]Sheet3!$B:$S,$A29+1,INDEX(Map!$E:$G,MATCH(Y$1,Map!$E:$E,0),2))),""),"")</f>
        <v/>
      </c>
      <c r="Z29" t="str">
        <f>IFERROR(IF($A29&gt;0,IF(LEN(INDEX(Map!$E:$G,MATCH(Z$1,Map!$E:$E,0),2))=0,"",INDEX([1]Sheet3!$B:$S,$A29+1,INDEX(Map!$E:$G,MATCH(Z$1,Map!$E:$E,0),2))),""),"")</f>
        <v/>
      </c>
      <c r="AA29" t="str">
        <f>IFERROR(IF($A29&gt;0,IF(LEN(INDEX(Map!$E:$G,MATCH(AA$1,Map!$E:$E,0),2))=0,"",INDEX([1]Sheet3!$B:$S,$A29+1,INDEX(Map!$E:$G,MATCH(AA$1,Map!$E:$E,0),2))),""),"")</f>
        <v/>
      </c>
      <c r="AB29" t="str">
        <f>IFERROR(IF($A29&gt;0,IF(LEN(INDEX(Map!$E:$G,MATCH(AB$1,Map!$E:$E,0),2))=0,"",INDEX([1]Sheet3!$B:$S,$A29+1,INDEX(Map!$E:$G,MATCH(AB$1,Map!$E:$E,0),2))),""),"")</f>
        <v/>
      </c>
      <c r="AC29" t="str">
        <f>IFERROR(IF($A29&gt;0,IF(LEN(INDEX(Map!$E:$G,MATCH(AC$1,Map!$E:$E,0),2))=0,"",INDEX([1]Sheet3!$B:$S,$A29+1,INDEX(Map!$E:$G,MATCH(AC$1,Map!$E:$E,0),2))),""),"")</f>
        <v/>
      </c>
      <c r="AD29" t="str">
        <f>IFERROR(IF($A29&gt;0,IF(LEN(INDEX(Map!$E:$G,MATCH(AD$1,Map!$E:$E,0),2))=0,"",INDEX([1]Sheet3!$B:$S,$A29+1,INDEX(Map!$E:$G,MATCH(AD$1,Map!$E:$E,0),2))),""),"")</f>
        <v/>
      </c>
      <c r="AE29" t="str">
        <f>IFERROR(IF($A29&gt;0,IF(LEN(INDEX(Map!$E:$G,MATCH(AE$1,Map!$E:$E,0),2))=0,"",INDEX([1]Sheet3!$B:$S,$A29+1,INDEX(Map!$E:$G,MATCH(AE$1,Map!$E:$E,0),2))),""),"")</f>
        <v/>
      </c>
    </row>
    <row r="30" spans="1:31" x14ac:dyDescent="0.25">
      <c r="A30">
        <f>IF(LEN([1]Sheet3!B30)=0,"",'Mailchimp Inport'!A29+1)</f>
        <v>29</v>
      </c>
      <c r="B30" t="str">
        <f>IFERROR(IF($A30&gt;0,IF(LEN(INDEX(Map!$E:$G,MATCH(B$1,Map!$E:$E,0),2))=0,"",INDEX([1]Sheet3!$B:$S,$A30+1,INDEX(Map!$E:$G,MATCH(B$1,Map!$E:$E,0),2))),""),"")</f>
        <v>LAJ@alsie.com</v>
      </c>
      <c r="C30" t="str">
        <f>IFERROR(IF($A30&gt;0,IF(LEN(INDEX(Map!$E:$G,MATCH(C$1,Map!$E:$E,0),2))=0,"",INDEX([1]Sheet3!$B:$S,$A30+1,INDEX(Map!$E:$G,MATCH(C$1,Map!$E:$E,0),2))),""),"")</f>
        <v>Lars</v>
      </c>
      <c r="D30" t="str">
        <f>IFERROR(IF($A30&gt;0,IF(LEN(INDEX(Map!$E:$G,MATCH(D$1,Map!$E:$E,0),2))=0,"",INDEX([1]Sheet3!$B:$S,$A30+1,INDEX(Map!$E:$G,MATCH(D$1,Map!$E:$E,0),2))),""),"")</f>
        <v>Jensen</v>
      </c>
      <c r="E30" t="str">
        <f>IFERROR(IF($A30&gt;0,IF(LEN(INDEX(Map!$E:$G,MATCH(E$1,Map!$E:$E,0),2))=0,"",INDEX([1]Sheet3!$B:$S,$A30+1,INDEX(Map!$E:$G,MATCH(E$1,Map!$E:$E,0),2))),""),"")</f>
        <v xml:space="preserve">Lufthavnsvej 3    Sonderborg    Denmark  </v>
      </c>
      <c r="F30" t="str">
        <f>IFERROR(IF($A30&gt;0,IF(LEN(INDEX(Map!$E:$G,MATCH(F$1,Map!$E:$E,0),2))=0,"",INDEX([1]Sheet3!$B:$S,$A30+1,INDEX(Map!$E:$G,MATCH(F$1,Map!$E:$E,0),2))),""),"")</f>
        <v>(45) 7345 2973</v>
      </c>
      <c r="G30" t="str">
        <f>IFERROR(IF($A30&gt;0,IF(LEN(INDEX(Map!$E:$G,MATCH(G$1,Map!$E:$E,0),2))=0,"",INDEX([1]Sheet3!$B:$S,$A30+1,INDEX(Map!$E:$G,MATCH(G$1,Map!$E:$E,0),2))),""),"")</f>
        <v/>
      </c>
      <c r="H30" t="str">
        <f>IFERROR(IF($A30&gt;0,IF(LEN(INDEX(Map!$E:$G,MATCH(H$1,Map!$E:$E,0),2))=0,"",INDEX([1]Sheet3!$B:$S,$A30+1,INDEX(Map!$E:$G,MATCH(H$1,Map!$E:$E,0),2))),""),"")</f>
        <v>​Air Alsie A/S</v>
      </c>
      <c r="I30" t="str">
        <f>IFERROR(IF($A30&gt;0,IF(LEN(INDEX(Map!$E:$G,MATCH(I$1,Map!$E:$E,0),2))=0,"",INDEX([1]Sheet3!$B:$S,$A30+1,INDEX(Map!$E:$G,MATCH(I$1,Map!$E:$E,0),2))),""),"")</f>
        <v>Production Manager</v>
      </c>
      <c r="J30" t="str">
        <f t="shared" si="0"/>
        <v>Dassault Service</v>
      </c>
      <c r="K30" t="str">
        <f>IFERROR(IF($A30&gt;0,IF(LEN(INDEX(Map!$E:$G,MATCH(K$1,Map!$E:$E,0),2))=0,"",INDEX([1]Sheet3!$B:$S,$A30+1,INDEX(Map!$E:$G,MATCH(K$1,Map!$E:$E,0),2))),""),"")</f>
        <v/>
      </c>
      <c r="L30" t="str">
        <f>IFERROR(IF($A30&gt;0,IF(LEN(INDEX(Map!$E:$G,MATCH(L$1,Map!$E:$E,0),2))=0,"",INDEX([1]Sheet3!$B:$S,$A30+1,INDEX(Map!$E:$G,MATCH(L$1,Map!$E:$E,0),2))),""),"")</f>
        <v/>
      </c>
      <c r="M30" t="str">
        <f>IFERROR(IF($A30&gt;0,IF(LEN(INDEX(Map!$E:$G,MATCH(M$1,Map!$E:$E,0),2))=0,"",INDEX([1]Sheet3!$B:$S,$A30+1,INDEX(Map!$E:$G,MATCH(M$1,Map!$E:$E,0),2))),""),"")</f>
        <v>(45) 2634 6822</v>
      </c>
      <c r="N30" t="str">
        <f>IFERROR(IF($A30&gt;0,IF(LEN(INDEX(Map!$E:$G,MATCH(N$1,Map!$E:$E,0),2))=0,"",INDEX([1]Sheet3!$B:$S,$A30+1,INDEX(Map!$E:$G,MATCH(N$1,Map!$E:$E,0),2))),""),"")</f>
        <v/>
      </c>
      <c r="O30" t="str">
        <f>IFERROR(IF($A30&gt;0,IF(LEN(INDEX(Map!$E:$G,MATCH(O$1,Map!$E:$E,0),2))=0,"",INDEX([1]Sheet3!$B:$S,$A30+1,INDEX(Map!$E:$G,MATCH(O$1,Map!$E:$E,0),2))),""),"")</f>
        <v/>
      </c>
      <c r="P30" t="str">
        <f>IFERROR(IF($A30&gt;0,IF(LEN(INDEX(Map!$E:$G,MATCH(P$1,Map!$E:$E,0),2))=0,"",INDEX([1]Sheet3!$B:$S,$A30+1,INDEX(Map!$E:$G,MATCH(P$1,Map!$E:$E,0),2))),""),"")</f>
        <v/>
      </c>
      <c r="Q30" t="str">
        <f>IFERROR(IF($A30&gt;0,IF(LEN(INDEX(Map!$E:$G,MATCH(Q$1,Map!$E:$E,0),2))=0,"",INDEX([1]Sheet3!$B:$S,$A30+1,INDEX(Map!$E:$G,MATCH(Q$1,Map!$E:$E,0),2))),""),"")</f>
        <v/>
      </c>
      <c r="R30" t="str">
        <f>IFERROR(IF($A30&gt;0,IF(LEN(INDEX(Map!$E:$G,MATCH(R$1,Map!$E:$E,0),2))=0,"",INDEX([1]Sheet3!$B:$S,$A30+1,INDEX(Map!$E:$G,MATCH(R$1,Map!$E:$E,0),2))),""),"")</f>
        <v/>
      </c>
      <c r="S30" t="str">
        <f>IFERROR(IF($A30&gt;0,IF(LEN(INDEX(Map!$E:$G,MATCH(S$1,Map!$E:$E,0),2))=0,"",INDEX([1]Sheet3!$B:$S,$A30+1,INDEX(Map!$E:$G,MATCH(S$1,Map!$E:$E,0),2))),""),"")</f>
        <v/>
      </c>
      <c r="T30" t="str">
        <f>IFERROR(IF($A30&gt;0,IF(LEN(INDEX(Map!$E:$G,MATCH(T$1,Map!$E:$E,0),2))=0,"",INDEX([1]Sheet3!$B:$S,$A30+1,INDEX(Map!$E:$G,MATCH(T$1,Map!$E:$E,0),2))),""),"")</f>
        <v/>
      </c>
      <c r="U30" t="str">
        <f>IFERROR(IF($A30&gt;0,IF(LEN(INDEX(Map!$E:$G,MATCH(U$1,Map!$E:$E,0),2))=0,"",INDEX([1]Sheet3!$B:$S,$A30+1,INDEX(Map!$E:$G,MATCH(U$1,Map!$E:$E,0),2))),""),"")</f>
        <v/>
      </c>
      <c r="V30" t="str">
        <f>IFERROR(IF($A30&gt;0,IF(LEN(INDEX(Map!$E:$G,MATCH(V$1,Map!$E:$E,0),2))=0,"",INDEX([1]Sheet3!$B:$S,$A30+1,INDEX(Map!$E:$G,MATCH(V$1,Map!$E:$E,0),2))),""),"")</f>
        <v/>
      </c>
      <c r="W30" t="str">
        <f>IFERROR(IF($A30&gt;0,IF(LEN(INDEX(Map!$E:$G,MATCH(W$1,Map!$E:$E,0),2))=0,"",INDEX([1]Sheet3!$B:$S,$A30+1,INDEX(Map!$E:$G,MATCH(W$1,Map!$E:$E,0),2))),""),"")</f>
        <v/>
      </c>
      <c r="X30" t="str">
        <f>IFERROR(IF($A30&gt;0,IF(LEN(INDEX(Map!$E:$G,MATCH(X$1,Map!$E:$E,0),2))=0,"",INDEX([1]Sheet3!$B:$S,$A30+1,INDEX(Map!$E:$G,MATCH(X$1,Map!$E:$E,0),2))),""),"")</f>
        <v/>
      </c>
      <c r="Y30" t="str">
        <f>IFERROR(IF($A30&gt;0,IF(LEN(INDEX(Map!$E:$G,MATCH(Y$1,Map!$E:$E,0),2))=0,"",INDEX([1]Sheet3!$B:$S,$A30+1,INDEX(Map!$E:$G,MATCH(Y$1,Map!$E:$E,0),2))),""),"")</f>
        <v/>
      </c>
      <c r="Z30" t="str">
        <f>IFERROR(IF($A30&gt;0,IF(LEN(INDEX(Map!$E:$G,MATCH(Z$1,Map!$E:$E,0),2))=0,"",INDEX([1]Sheet3!$B:$S,$A30+1,INDEX(Map!$E:$G,MATCH(Z$1,Map!$E:$E,0),2))),""),"")</f>
        <v/>
      </c>
      <c r="AA30" t="str">
        <f>IFERROR(IF($A30&gt;0,IF(LEN(INDEX(Map!$E:$G,MATCH(AA$1,Map!$E:$E,0),2))=0,"",INDEX([1]Sheet3!$B:$S,$A30+1,INDEX(Map!$E:$G,MATCH(AA$1,Map!$E:$E,0),2))),""),"")</f>
        <v/>
      </c>
      <c r="AB30" t="str">
        <f>IFERROR(IF($A30&gt;0,IF(LEN(INDEX(Map!$E:$G,MATCH(AB$1,Map!$E:$E,0),2))=0,"",INDEX([1]Sheet3!$B:$S,$A30+1,INDEX(Map!$E:$G,MATCH(AB$1,Map!$E:$E,0),2))),""),"")</f>
        <v/>
      </c>
      <c r="AC30" t="str">
        <f>IFERROR(IF($A30&gt;0,IF(LEN(INDEX(Map!$E:$G,MATCH(AC$1,Map!$E:$E,0),2))=0,"",INDEX([1]Sheet3!$B:$S,$A30+1,INDEX(Map!$E:$G,MATCH(AC$1,Map!$E:$E,0),2))),""),"")</f>
        <v/>
      </c>
      <c r="AD30" t="str">
        <f>IFERROR(IF($A30&gt;0,IF(LEN(INDEX(Map!$E:$G,MATCH(AD$1,Map!$E:$E,0),2))=0,"",INDEX([1]Sheet3!$B:$S,$A30+1,INDEX(Map!$E:$G,MATCH(AD$1,Map!$E:$E,0),2))),""),"")</f>
        <v/>
      </c>
      <c r="AE30" t="str">
        <f>IFERROR(IF($A30&gt;0,IF(LEN(INDEX(Map!$E:$G,MATCH(AE$1,Map!$E:$E,0),2))=0,"",INDEX([1]Sheet3!$B:$S,$A30+1,INDEX(Map!$E:$G,MATCH(AE$1,Map!$E:$E,0),2))),""),"")</f>
        <v/>
      </c>
    </row>
    <row r="31" spans="1:31" x14ac:dyDescent="0.25">
      <c r="A31">
        <f>IF(LEN([1]Sheet3!B31)=0,"",'Mailchimp Inport'!A30+1)</f>
        <v>30</v>
      </c>
      <c r="B31" t="str">
        <f>IFERROR(IF($A31&gt;0,IF(LEN(INDEX(Map!$E:$G,MATCH(B$1,Map!$E:$E,0),2))=0,"",INDEX([1]Sheet3!$B:$S,$A31+1,INDEX(Map!$E:$G,MATCH(B$1,Map!$E:$E,0),2))),""),"")</f>
        <v>giuseppe.ricchezza@aliserio.it</v>
      </c>
      <c r="C31" t="str">
        <f>IFERROR(IF($A31&gt;0,IF(LEN(INDEX(Map!$E:$G,MATCH(C$1,Map!$E:$E,0),2))=0,"",INDEX([1]Sheet3!$B:$S,$A31+1,INDEX(Map!$E:$G,MATCH(C$1,Map!$E:$E,0),2))),""),"")</f>
        <v>Giuseppe</v>
      </c>
      <c r="D31" t="str">
        <f>IFERROR(IF($A31&gt;0,IF(LEN(INDEX(Map!$E:$G,MATCH(D$1,Map!$E:$E,0),2))=0,"",INDEX([1]Sheet3!$B:$S,$A31+1,INDEX(Map!$E:$G,MATCH(D$1,Map!$E:$E,0),2))),""),"")</f>
        <v>Ricchezza</v>
      </c>
      <c r="E31" t="str">
        <f>IFERROR(IF($A31&gt;0,IF(LEN(INDEX(Map!$E:$G,MATCH(E$1,Map!$E:$E,0),2))=0,"",INDEX([1]Sheet3!$B:$S,$A31+1,INDEX(Map!$E:$G,MATCH(E$1,Map!$E:$E,0),2))),""),"")</f>
        <v xml:space="preserve">Aeroporto Citta di Torino  Caselle Torinese  Torino    Italy  </v>
      </c>
      <c r="F31" t="str">
        <f>IFERROR(IF($A31&gt;0,IF(LEN(INDEX(Map!$E:$G,MATCH(F$1,Map!$E:$E,0),2))=0,"",INDEX([1]Sheet3!$B:$S,$A31+1,INDEX(Map!$E:$G,MATCH(F$1,Map!$E:$E,0),2))),""),"")</f>
        <v>(39) 011 5679 207</v>
      </c>
      <c r="G31" t="str">
        <f>IFERROR(IF($A31&gt;0,IF(LEN(INDEX(Map!$E:$G,MATCH(G$1,Map!$E:$E,0),2))=0,"",INDEX([1]Sheet3!$B:$S,$A31+1,INDEX(Map!$E:$G,MATCH(G$1,Map!$E:$E,0),2))),""),"")</f>
        <v/>
      </c>
      <c r="H31" t="str">
        <f>IFERROR(IF($A31&gt;0,IF(LEN(INDEX(Map!$E:$G,MATCH(H$1,Map!$E:$E,0),2))=0,"",INDEX([1]Sheet3!$B:$S,$A31+1,INDEX(Map!$E:$G,MATCH(H$1,Map!$E:$E,0),2))),""),"")</f>
        <v>Aliserio Srl.</v>
      </c>
      <c r="I31" t="str">
        <f>IFERROR(IF($A31&gt;0,IF(LEN(INDEX(Map!$E:$G,MATCH(I$1,Map!$E:$E,0),2))=0,"",INDEX([1]Sheet3!$B:$S,$A31+1,INDEX(Map!$E:$G,MATCH(I$1,Map!$E:$E,0),2))),""),"")</f>
        <v>Direttore Generale</v>
      </c>
      <c r="J31" t="str">
        <f t="shared" si="0"/>
        <v>Dassault Service</v>
      </c>
      <c r="K31" t="str">
        <f>IFERROR(IF($A31&gt;0,IF(LEN(INDEX(Map!$E:$G,MATCH(K$1,Map!$E:$E,0),2))=0,"",INDEX([1]Sheet3!$B:$S,$A31+1,INDEX(Map!$E:$G,MATCH(K$1,Map!$E:$E,0),2))),""),"")</f>
        <v/>
      </c>
      <c r="L31" t="str">
        <f>IFERROR(IF($A31&gt;0,IF(LEN(INDEX(Map!$E:$G,MATCH(L$1,Map!$E:$E,0),2))=0,"",INDEX([1]Sheet3!$B:$S,$A31+1,INDEX(Map!$E:$G,MATCH(L$1,Map!$E:$E,0),2))),""),"")</f>
        <v/>
      </c>
      <c r="M31" t="str">
        <f>IFERROR(IF($A31&gt;0,IF(LEN(INDEX(Map!$E:$G,MATCH(M$1,Map!$E:$E,0),2))=0,"",INDEX([1]Sheet3!$B:$S,$A31+1,INDEX(Map!$E:$G,MATCH(M$1,Map!$E:$E,0),2))),""),"")</f>
        <v/>
      </c>
      <c r="N31" t="str">
        <f>IFERROR(IF($A31&gt;0,IF(LEN(INDEX(Map!$E:$G,MATCH(N$1,Map!$E:$E,0),2))=0,"",INDEX([1]Sheet3!$B:$S,$A31+1,INDEX(Map!$E:$G,MATCH(N$1,Map!$E:$E,0),2))),""),"")</f>
        <v/>
      </c>
      <c r="O31" t="str">
        <f>IFERROR(IF($A31&gt;0,IF(LEN(INDEX(Map!$E:$G,MATCH(O$1,Map!$E:$E,0),2))=0,"",INDEX([1]Sheet3!$B:$S,$A31+1,INDEX(Map!$E:$G,MATCH(O$1,Map!$E:$E,0),2))),""),"")</f>
        <v/>
      </c>
      <c r="P31" t="str">
        <f>IFERROR(IF($A31&gt;0,IF(LEN(INDEX(Map!$E:$G,MATCH(P$1,Map!$E:$E,0),2))=0,"",INDEX([1]Sheet3!$B:$S,$A31+1,INDEX(Map!$E:$G,MATCH(P$1,Map!$E:$E,0),2))),""),"")</f>
        <v/>
      </c>
      <c r="Q31" t="str">
        <f>IFERROR(IF($A31&gt;0,IF(LEN(INDEX(Map!$E:$G,MATCH(Q$1,Map!$E:$E,0),2))=0,"",INDEX([1]Sheet3!$B:$S,$A31+1,INDEX(Map!$E:$G,MATCH(Q$1,Map!$E:$E,0),2))),""),"")</f>
        <v/>
      </c>
      <c r="R31" t="str">
        <f>IFERROR(IF($A31&gt;0,IF(LEN(INDEX(Map!$E:$G,MATCH(R$1,Map!$E:$E,0),2))=0,"",INDEX([1]Sheet3!$B:$S,$A31+1,INDEX(Map!$E:$G,MATCH(R$1,Map!$E:$E,0),2))),""),"")</f>
        <v/>
      </c>
      <c r="S31" t="str">
        <f>IFERROR(IF($A31&gt;0,IF(LEN(INDEX(Map!$E:$G,MATCH(S$1,Map!$E:$E,0),2))=0,"",INDEX([1]Sheet3!$B:$S,$A31+1,INDEX(Map!$E:$G,MATCH(S$1,Map!$E:$E,0),2))),""),"")</f>
        <v/>
      </c>
      <c r="T31" t="str">
        <f>IFERROR(IF($A31&gt;0,IF(LEN(INDEX(Map!$E:$G,MATCH(T$1,Map!$E:$E,0),2))=0,"",INDEX([1]Sheet3!$B:$S,$A31+1,INDEX(Map!$E:$G,MATCH(T$1,Map!$E:$E,0),2))),""),"")</f>
        <v/>
      </c>
      <c r="U31" t="str">
        <f>IFERROR(IF($A31&gt;0,IF(LEN(INDEX(Map!$E:$G,MATCH(U$1,Map!$E:$E,0),2))=0,"",INDEX([1]Sheet3!$B:$S,$A31+1,INDEX(Map!$E:$G,MATCH(U$1,Map!$E:$E,0),2))),""),"")</f>
        <v/>
      </c>
      <c r="V31" t="str">
        <f>IFERROR(IF($A31&gt;0,IF(LEN(INDEX(Map!$E:$G,MATCH(V$1,Map!$E:$E,0),2))=0,"",INDEX([1]Sheet3!$B:$S,$A31+1,INDEX(Map!$E:$G,MATCH(V$1,Map!$E:$E,0),2))),""),"")</f>
        <v/>
      </c>
      <c r="W31" t="str">
        <f>IFERROR(IF($A31&gt;0,IF(LEN(INDEX(Map!$E:$G,MATCH(W$1,Map!$E:$E,0),2))=0,"",INDEX([1]Sheet3!$B:$S,$A31+1,INDEX(Map!$E:$G,MATCH(W$1,Map!$E:$E,0),2))),""),"")</f>
        <v/>
      </c>
      <c r="X31" t="str">
        <f>IFERROR(IF($A31&gt;0,IF(LEN(INDEX(Map!$E:$G,MATCH(X$1,Map!$E:$E,0),2))=0,"",INDEX([1]Sheet3!$B:$S,$A31+1,INDEX(Map!$E:$G,MATCH(X$1,Map!$E:$E,0),2))),""),"")</f>
        <v/>
      </c>
      <c r="Y31" t="str">
        <f>IFERROR(IF($A31&gt;0,IF(LEN(INDEX(Map!$E:$G,MATCH(Y$1,Map!$E:$E,0),2))=0,"",INDEX([1]Sheet3!$B:$S,$A31+1,INDEX(Map!$E:$G,MATCH(Y$1,Map!$E:$E,0),2))),""),"")</f>
        <v/>
      </c>
      <c r="Z31" t="str">
        <f>IFERROR(IF($A31&gt;0,IF(LEN(INDEX(Map!$E:$G,MATCH(Z$1,Map!$E:$E,0),2))=0,"",INDEX([1]Sheet3!$B:$S,$A31+1,INDEX(Map!$E:$G,MATCH(Z$1,Map!$E:$E,0),2))),""),"")</f>
        <v/>
      </c>
      <c r="AA31" t="str">
        <f>IFERROR(IF($A31&gt;0,IF(LEN(INDEX(Map!$E:$G,MATCH(AA$1,Map!$E:$E,0),2))=0,"",INDEX([1]Sheet3!$B:$S,$A31+1,INDEX(Map!$E:$G,MATCH(AA$1,Map!$E:$E,0),2))),""),"")</f>
        <v/>
      </c>
      <c r="AB31" t="str">
        <f>IFERROR(IF($A31&gt;0,IF(LEN(INDEX(Map!$E:$G,MATCH(AB$1,Map!$E:$E,0),2))=0,"",INDEX([1]Sheet3!$B:$S,$A31+1,INDEX(Map!$E:$G,MATCH(AB$1,Map!$E:$E,0),2))),""),"")</f>
        <v/>
      </c>
      <c r="AC31" t="str">
        <f>IFERROR(IF($A31&gt;0,IF(LEN(INDEX(Map!$E:$G,MATCH(AC$1,Map!$E:$E,0),2))=0,"",INDEX([1]Sheet3!$B:$S,$A31+1,INDEX(Map!$E:$G,MATCH(AC$1,Map!$E:$E,0),2))),""),"")</f>
        <v/>
      </c>
      <c r="AD31" t="str">
        <f>IFERROR(IF($A31&gt;0,IF(LEN(INDEX(Map!$E:$G,MATCH(AD$1,Map!$E:$E,0),2))=0,"",INDEX([1]Sheet3!$B:$S,$A31+1,INDEX(Map!$E:$G,MATCH(AD$1,Map!$E:$E,0),2))),""),"")</f>
        <v/>
      </c>
      <c r="AE31" t="str">
        <f>IFERROR(IF($A31&gt;0,IF(LEN(INDEX(Map!$E:$G,MATCH(AE$1,Map!$E:$E,0),2))=0,"",INDEX([1]Sheet3!$B:$S,$A31+1,INDEX(Map!$E:$G,MATCH(AE$1,Map!$E:$E,0),2))),""),"")</f>
        <v/>
      </c>
    </row>
    <row r="32" spans="1:31" x14ac:dyDescent="0.25">
      <c r="A32">
        <f>IF(LEN([1]Sheet3!B32)=0,"",'Mailchimp Inport'!A31+1)</f>
        <v>31</v>
      </c>
      <c r="B32" t="str">
        <f>IFERROR(IF($A32&gt;0,IF(LEN(INDEX(Map!$E:$G,MATCH(B$1,Map!$E:$E,0),2))=0,"",INDEX([1]Sheet3!$B:$S,$A32+1,INDEX(Map!$E:$G,MATCH(B$1,Map!$E:$E,0),2))),""),"")</f>
        <v>gabriele.zanetti@aliserio.it</v>
      </c>
      <c r="C32" t="str">
        <f>IFERROR(IF($A32&gt;0,IF(LEN(INDEX(Map!$E:$G,MATCH(C$1,Map!$E:$E,0),2))=0,"",INDEX([1]Sheet3!$B:$S,$A32+1,INDEX(Map!$E:$G,MATCH(C$1,Map!$E:$E,0),2))),""),"")</f>
        <v>Gabriele</v>
      </c>
      <c r="D32" t="str">
        <f>IFERROR(IF($A32&gt;0,IF(LEN(INDEX(Map!$E:$G,MATCH(D$1,Map!$E:$E,0),2))=0,"",INDEX([1]Sheet3!$B:$S,$A32+1,INDEX(Map!$E:$G,MATCH(D$1,Map!$E:$E,0),2))),""),"")</f>
        <v>Zanetti</v>
      </c>
      <c r="E32" t="str">
        <f>IFERROR(IF($A32&gt;0,IF(LEN(INDEX(Map!$E:$G,MATCH(E$1,Map!$E:$E,0),2))=0,"",INDEX([1]Sheet3!$B:$S,$A32+1,INDEX(Map!$E:$G,MATCH(E$1,Map!$E:$E,0),2))),""),"")</f>
        <v xml:space="preserve">Aeroporto Citta di Torino  Caselle Torinese  Torino    Italy  </v>
      </c>
      <c r="F32" t="str">
        <f>IFERROR(IF($A32&gt;0,IF(LEN(INDEX(Map!$E:$G,MATCH(F$1,Map!$E:$E,0),2))=0,"",INDEX([1]Sheet3!$B:$S,$A32+1,INDEX(Map!$E:$G,MATCH(F$1,Map!$E:$E,0),2))),""),"")</f>
        <v>(39) 011 5679 250</v>
      </c>
      <c r="G32" t="str">
        <f>IFERROR(IF($A32&gt;0,IF(LEN(INDEX(Map!$E:$G,MATCH(G$1,Map!$E:$E,0),2))=0,"",INDEX([1]Sheet3!$B:$S,$A32+1,INDEX(Map!$E:$G,MATCH(G$1,Map!$E:$E,0),2))),""),"")</f>
        <v/>
      </c>
      <c r="H32" t="str">
        <f>IFERROR(IF($A32&gt;0,IF(LEN(INDEX(Map!$E:$G,MATCH(H$1,Map!$E:$E,0),2))=0,"",INDEX([1]Sheet3!$B:$S,$A32+1,INDEX(Map!$E:$G,MATCH(H$1,Map!$E:$E,0),2))),""),"")</f>
        <v>Aliserio Srl.</v>
      </c>
      <c r="I32" t="str">
        <f>IFERROR(IF($A32&gt;0,IF(LEN(INDEX(Map!$E:$G,MATCH(I$1,Map!$E:$E,0),2))=0,"",INDEX([1]Sheet3!$B:$S,$A32+1,INDEX(Map!$E:$G,MATCH(I$1,Map!$E:$E,0),2))),""),"")</f>
        <v>Maintenance Manager</v>
      </c>
      <c r="J32" t="str">
        <f t="shared" si="0"/>
        <v>Dassault Service</v>
      </c>
      <c r="K32" t="str">
        <f>IFERROR(IF($A32&gt;0,IF(LEN(INDEX(Map!$E:$G,MATCH(K$1,Map!$E:$E,0),2))=0,"",INDEX([1]Sheet3!$B:$S,$A32+1,INDEX(Map!$E:$G,MATCH(K$1,Map!$E:$E,0),2))),""),"")</f>
        <v/>
      </c>
      <c r="L32" t="str">
        <f>IFERROR(IF($A32&gt;0,IF(LEN(INDEX(Map!$E:$G,MATCH(L$1,Map!$E:$E,0),2))=0,"",INDEX([1]Sheet3!$B:$S,$A32+1,INDEX(Map!$E:$G,MATCH(L$1,Map!$E:$E,0),2))),""),"")</f>
        <v/>
      </c>
      <c r="M32" t="str">
        <f>IFERROR(IF($A32&gt;0,IF(LEN(INDEX(Map!$E:$G,MATCH(M$1,Map!$E:$E,0),2))=0,"",INDEX([1]Sheet3!$B:$S,$A32+1,INDEX(Map!$E:$G,MATCH(M$1,Map!$E:$E,0),2))),""),"")</f>
        <v/>
      </c>
      <c r="N32" t="str">
        <f>IFERROR(IF($A32&gt;0,IF(LEN(INDEX(Map!$E:$G,MATCH(N$1,Map!$E:$E,0),2))=0,"",INDEX([1]Sheet3!$B:$S,$A32+1,INDEX(Map!$E:$G,MATCH(N$1,Map!$E:$E,0),2))),""),"")</f>
        <v/>
      </c>
      <c r="O32" t="str">
        <f>IFERROR(IF($A32&gt;0,IF(LEN(INDEX(Map!$E:$G,MATCH(O$1,Map!$E:$E,0),2))=0,"",INDEX([1]Sheet3!$B:$S,$A32+1,INDEX(Map!$E:$G,MATCH(O$1,Map!$E:$E,0),2))),""),"")</f>
        <v/>
      </c>
      <c r="P32" t="str">
        <f>IFERROR(IF($A32&gt;0,IF(LEN(INDEX(Map!$E:$G,MATCH(P$1,Map!$E:$E,0),2))=0,"",INDEX([1]Sheet3!$B:$S,$A32+1,INDEX(Map!$E:$G,MATCH(P$1,Map!$E:$E,0),2))),""),"")</f>
        <v/>
      </c>
      <c r="Q32" t="str">
        <f>IFERROR(IF($A32&gt;0,IF(LEN(INDEX(Map!$E:$G,MATCH(Q$1,Map!$E:$E,0),2))=0,"",INDEX([1]Sheet3!$B:$S,$A32+1,INDEX(Map!$E:$G,MATCH(Q$1,Map!$E:$E,0),2))),""),"")</f>
        <v/>
      </c>
      <c r="R32" t="str">
        <f>IFERROR(IF($A32&gt;0,IF(LEN(INDEX(Map!$E:$G,MATCH(R$1,Map!$E:$E,0),2))=0,"",INDEX([1]Sheet3!$B:$S,$A32+1,INDEX(Map!$E:$G,MATCH(R$1,Map!$E:$E,0),2))),""),"")</f>
        <v/>
      </c>
      <c r="S32" t="str">
        <f>IFERROR(IF($A32&gt;0,IF(LEN(INDEX(Map!$E:$G,MATCH(S$1,Map!$E:$E,0),2))=0,"",INDEX([1]Sheet3!$B:$S,$A32+1,INDEX(Map!$E:$G,MATCH(S$1,Map!$E:$E,0),2))),""),"")</f>
        <v/>
      </c>
      <c r="T32" t="str">
        <f>IFERROR(IF($A32&gt;0,IF(LEN(INDEX(Map!$E:$G,MATCH(T$1,Map!$E:$E,0),2))=0,"",INDEX([1]Sheet3!$B:$S,$A32+1,INDEX(Map!$E:$G,MATCH(T$1,Map!$E:$E,0),2))),""),"")</f>
        <v/>
      </c>
      <c r="U32" t="str">
        <f>IFERROR(IF($A32&gt;0,IF(LEN(INDEX(Map!$E:$G,MATCH(U$1,Map!$E:$E,0),2))=0,"",INDEX([1]Sheet3!$B:$S,$A32+1,INDEX(Map!$E:$G,MATCH(U$1,Map!$E:$E,0),2))),""),"")</f>
        <v/>
      </c>
      <c r="V32" t="str">
        <f>IFERROR(IF($A32&gt;0,IF(LEN(INDEX(Map!$E:$G,MATCH(V$1,Map!$E:$E,0),2))=0,"",INDEX([1]Sheet3!$B:$S,$A32+1,INDEX(Map!$E:$G,MATCH(V$1,Map!$E:$E,0),2))),""),"")</f>
        <v/>
      </c>
      <c r="W32" t="str">
        <f>IFERROR(IF($A32&gt;0,IF(LEN(INDEX(Map!$E:$G,MATCH(W$1,Map!$E:$E,0),2))=0,"",INDEX([1]Sheet3!$B:$S,$A32+1,INDEX(Map!$E:$G,MATCH(W$1,Map!$E:$E,0),2))),""),"")</f>
        <v/>
      </c>
      <c r="X32" t="str">
        <f>IFERROR(IF($A32&gt;0,IF(LEN(INDEX(Map!$E:$G,MATCH(X$1,Map!$E:$E,0),2))=0,"",INDEX([1]Sheet3!$B:$S,$A32+1,INDEX(Map!$E:$G,MATCH(X$1,Map!$E:$E,0),2))),""),"")</f>
        <v/>
      </c>
      <c r="Y32" t="str">
        <f>IFERROR(IF($A32&gt;0,IF(LEN(INDEX(Map!$E:$G,MATCH(Y$1,Map!$E:$E,0),2))=0,"",INDEX([1]Sheet3!$B:$S,$A32+1,INDEX(Map!$E:$G,MATCH(Y$1,Map!$E:$E,0),2))),""),"")</f>
        <v/>
      </c>
      <c r="Z32" t="str">
        <f>IFERROR(IF($A32&gt;0,IF(LEN(INDEX(Map!$E:$G,MATCH(Z$1,Map!$E:$E,0),2))=0,"",INDEX([1]Sheet3!$B:$S,$A32+1,INDEX(Map!$E:$G,MATCH(Z$1,Map!$E:$E,0),2))),""),"")</f>
        <v/>
      </c>
      <c r="AA32" t="str">
        <f>IFERROR(IF($A32&gt;0,IF(LEN(INDEX(Map!$E:$G,MATCH(AA$1,Map!$E:$E,0),2))=0,"",INDEX([1]Sheet3!$B:$S,$A32+1,INDEX(Map!$E:$G,MATCH(AA$1,Map!$E:$E,0),2))),""),"")</f>
        <v/>
      </c>
      <c r="AB32" t="str">
        <f>IFERROR(IF($A32&gt;0,IF(LEN(INDEX(Map!$E:$G,MATCH(AB$1,Map!$E:$E,0),2))=0,"",INDEX([1]Sheet3!$B:$S,$A32+1,INDEX(Map!$E:$G,MATCH(AB$1,Map!$E:$E,0),2))),""),"")</f>
        <v/>
      </c>
      <c r="AC32" t="str">
        <f>IFERROR(IF($A32&gt;0,IF(LEN(INDEX(Map!$E:$G,MATCH(AC$1,Map!$E:$E,0),2))=0,"",INDEX([1]Sheet3!$B:$S,$A32+1,INDEX(Map!$E:$G,MATCH(AC$1,Map!$E:$E,0),2))),""),"")</f>
        <v/>
      </c>
      <c r="AD32" t="str">
        <f>IFERROR(IF($A32&gt;0,IF(LEN(INDEX(Map!$E:$G,MATCH(AD$1,Map!$E:$E,0),2))=0,"",INDEX([1]Sheet3!$B:$S,$A32+1,INDEX(Map!$E:$G,MATCH(AD$1,Map!$E:$E,0),2))),""),"")</f>
        <v/>
      </c>
      <c r="AE32" t="str">
        <f>IFERROR(IF($A32&gt;0,IF(LEN(INDEX(Map!$E:$G,MATCH(AE$1,Map!$E:$E,0),2))=0,"",INDEX([1]Sheet3!$B:$S,$A32+1,INDEX(Map!$E:$G,MATCH(AE$1,Map!$E:$E,0),2))),""),"")</f>
        <v/>
      </c>
    </row>
    <row r="33" spans="1:31" x14ac:dyDescent="0.25">
      <c r="A33">
        <f>IF(LEN([1]Sheet3!B33)=0,"",'Mailchimp Inport'!A32+1)</f>
        <v>32</v>
      </c>
      <c r="B33" t="str">
        <f>IFERROR(IF($A33&gt;0,IF(LEN(INDEX(Map!$E:$G,MATCH(B$1,Map!$E:$E,0),2))=0,"",INDEX([1]Sheet3!$B:$S,$A33+1,INDEX(Map!$E:$G,MATCH(B$1,Map!$E:$E,0),2))),""),"")</f>
        <v>matteo.depaoli@aliserio.it</v>
      </c>
      <c r="C33" t="str">
        <f>IFERROR(IF($A33&gt;0,IF(LEN(INDEX(Map!$E:$G,MATCH(C$1,Map!$E:$E,0),2))=0,"",INDEX([1]Sheet3!$B:$S,$A33+1,INDEX(Map!$E:$G,MATCH(C$1,Map!$E:$E,0),2))),""),"")</f>
        <v>Matteo</v>
      </c>
      <c r="D33" t="str">
        <f>IFERROR(IF($A33&gt;0,IF(LEN(INDEX(Map!$E:$G,MATCH(D$1,Map!$E:$E,0),2))=0,"",INDEX([1]Sheet3!$B:$S,$A33+1,INDEX(Map!$E:$G,MATCH(D$1,Map!$E:$E,0),2))),""),"")</f>
        <v>Depaoli</v>
      </c>
      <c r="E33" t="str">
        <f>IFERROR(IF($A33&gt;0,IF(LEN(INDEX(Map!$E:$G,MATCH(E$1,Map!$E:$E,0),2))=0,"",INDEX([1]Sheet3!$B:$S,$A33+1,INDEX(Map!$E:$G,MATCH(E$1,Map!$E:$E,0),2))),""),"")</f>
        <v xml:space="preserve">Aeroporto Citta di Torino  Caselle Torinese  Torino    Italy  </v>
      </c>
      <c r="F33" t="str">
        <f>IFERROR(IF($A33&gt;0,IF(LEN(INDEX(Map!$E:$G,MATCH(F$1,Map!$E:$E,0),2))=0,"",INDEX([1]Sheet3!$B:$S,$A33+1,INDEX(Map!$E:$G,MATCH(F$1,Map!$E:$E,0),2))),""),"")</f>
        <v>(39) 011 5679 255</v>
      </c>
      <c r="G33" t="str">
        <f>IFERROR(IF($A33&gt;0,IF(LEN(INDEX(Map!$E:$G,MATCH(G$1,Map!$E:$E,0),2))=0,"",INDEX([1]Sheet3!$B:$S,$A33+1,INDEX(Map!$E:$G,MATCH(G$1,Map!$E:$E,0),2))),""),"")</f>
        <v/>
      </c>
      <c r="H33" t="str">
        <f>IFERROR(IF($A33&gt;0,IF(LEN(INDEX(Map!$E:$G,MATCH(H$1,Map!$E:$E,0),2))=0,"",INDEX([1]Sheet3!$B:$S,$A33+1,INDEX(Map!$E:$G,MATCH(H$1,Map!$E:$E,0),2))),""),"")</f>
        <v>Aliserio Srl.</v>
      </c>
      <c r="I33" t="str">
        <f>IFERROR(IF($A33&gt;0,IF(LEN(INDEX(Map!$E:$G,MATCH(I$1,Map!$E:$E,0),2))=0,"",INDEX([1]Sheet3!$B:$S,$A33+1,INDEX(Map!$E:$G,MATCH(I$1,Map!$E:$E,0),2))),""),"")</f>
        <v>Maintenance Planning</v>
      </c>
      <c r="J33" t="str">
        <f t="shared" si="0"/>
        <v>Dassault Service</v>
      </c>
      <c r="K33" t="str">
        <f>IFERROR(IF($A33&gt;0,IF(LEN(INDEX(Map!$E:$G,MATCH(K$1,Map!$E:$E,0),2))=0,"",INDEX([1]Sheet3!$B:$S,$A33+1,INDEX(Map!$E:$G,MATCH(K$1,Map!$E:$E,0),2))),""),"")</f>
        <v/>
      </c>
      <c r="L33" t="str">
        <f>IFERROR(IF($A33&gt;0,IF(LEN(INDEX(Map!$E:$G,MATCH(L$1,Map!$E:$E,0),2))=0,"",INDEX([1]Sheet3!$B:$S,$A33+1,INDEX(Map!$E:$G,MATCH(L$1,Map!$E:$E,0),2))),""),"")</f>
        <v/>
      </c>
      <c r="M33" t="str">
        <f>IFERROR(IF($A33&gt;0,IF(LEN(INDEX(Map!$E:$G,MATCH(M$1,Map!$E:$E,0),2))=0,"",INDEX([1]Sheet3!$B:$S,$A33+1,INDEX(Map!$E:$G,MATCH(M$1,Map!$E:$E,0),2))),""),"")</f>
        <v/>
      </c>
      <c r="N33" t="str">
        <f>IFERROR(IF($A33&gt;0,IF(LEN(INDEX(Map!$E:$G,MATCH(N$1,Map!$E:$E,0),2))=0,"",INDEX([1]Sheet3!$B:$S,$A33+1,INDEX(Map!$E:$G,MATCH(N$1,Map!$E:$E,0),2))),""),"")</f>
        <v/>
      </c>
      <c r="O33" t="str">
        <f>IFERROR(IF($A33&gt;0,IF(LEN(INDEX(Map!$E:$G,MATCH(O$1,Map!$E:$E,0),2))=0,"",INDEX([1]Sheet3!$B:$S,$A33+1,INDEX(Map!$E:$G,MATCH(O$1,Map!$E:$E,0),2))),""),"")</f>
        <v/>
      </c>
      <c r="P33" t="str">
        <f>IFERROR(IF($A33&gt;0,IF(LEN(INDEX(Map!$E:$G,MATCH(P$1,Map!$E:$E,0),2))=0,"",INDEX([1]Sheet3!$B:$S,$A33+1,INDEX(Map!$E:$G,MATCH(P$1,Map!$E:$E,0),2))),""),"")</f>
        <v/>
      </c>
      <c r="Q33" t="str">
        <f>IFERROR(IF($A33&gt;0,IF(LEN(INDEX(Map!$E:$G,MATCH(Q$1,Map!$E:$E,0),2))=0,"",INDEX([1]Sheet3!$B:$S,$A33+1,INDEX(Map!$E:$G,MATCH(Q$1,Map!$E:$E,0),2))),""),"")</f>
        <v/>
      </c>
      <c r="R33" t="str">
        <f>IFERROR(IF($A33&gt;0,IF(LEN(INDEX(Map!$E:$G,MATCH(R$1,Map!$E:$E,0),2))=0,"",INDEX([1]Sheet3!$B:$S,$A33+1,INDEX(Map!$E:$G,MATCH(R$1,Map!$E:$E,0),2))),""),"")</f>
        <v/>
      </c>
      <c r="S33" t="str">
        <f>IFERROR(IF($A33&gt;0,IF(LEN(INDEX(Map!$E:$G,MATCH(S$1,Map!$E:$E,0),2))=0,"",INDEX([1]Sheet3!$B:$S,$A33+1,INDEX(Map!$E:$G,MATCH(S$1,Map!$E:$E,0),2))),""),"")</f>
        <v/>
      </c>
      <c r="T33" t="str">
        <f>IFERROR(IF($A33&gt;0,IF(LEN(INDEX(Map!$E:$G,MATCH(T$1,Map!$E:$E,0),2))=0,"",INDEX([1]Sheet3!$B:$S,$A33+1,INDEX(Map!$E:$G,MATCH(T$1,Map!$E:$E,0),2))),""),"")</f>
        <v/>
      </c>
      <c r="U33" t="str">
        <f>IFERROR(IF($A33&gt;0,IF(LEN(INDEX(Map!$E:$G,MATCH(U$1,Map!$E:$E,0),2))=0,"",INDEX([1]Sheet3!$B:$S,$A33+1,INDEX(Map!$E:$G,MATCH(U$1,Map!$E:$E,0),2))),""),"")</f>
        <v/>
      </c>
      <c r="V33" t="str">
        <f>IFERROR(IF($A33&gt;0,IF(LEN(INDEX(Map!$E:$G,MATCH(V$1,Map!$E:$E,0),2))=0,"",INDEX([1]Sheet3!$B:$S,$A33+1,INDEX(Map!$E:$G,MATCH(V$1,Map!$E:$E,0),2))),""),"")</f>
        <v/>
      </c>
      <c r="W33" t="str">
        <f>IFERROR(IF($A33&gt;0,IF(LEN(INDEX(Map!$E:$G,MATCH(W$1,Map!$E:$E,0),2))=0,"",INDEX([1]Sheet3!$B:$S,$A33+1,INDEX(Map!$E:$G,MATCH(W$1,Map!$E:$E,0),2))),""),"")</f>
        <v/>
      </c>
      <c r="X33" t="str">
        <f>IFERROR(IF($A33&gt;0,IF(LEN(INDEX(Map!$E:$G,MATCH(X$1,Map!$E:$E,0),2))=0,"",INDEX([1]Sheet3!$B:$S,$A33+1,INDEX(Map!$E:$G,MATCH(X$1,Map!$E:$E,0),2))),""),"")</f>
        <v/>
      </c>
      <c r="Y33" t="str">
        <f>IFERROR(IF($A33&gt;0,IF(LEN(INDEX(Map!$E:$G,MATCH(Y$1,Map!$E:$E,0),2))=0,"",INDEX([1]Sheet3!$B:$S,$A33+1,INDEX(Map!$E:$G,MATCH(Y$1,Map!$E:$E,0),2))),""),"")</f>
        <v/>
      </c>
      <c r="Z33" t="str">
        <f>IFERROR(IF($A33&gt;0,IF(LEN(INDEX(Map!$E:$G,MATCH(Z$1,Map!$E:$E,0),2))=0,"",INDEX([1]Sheet3!$B:$S,$A33+1,INDEX(Map!$E:$G,MATCH(Z$1,Map!$E:$E,0),2))),""),"")</f>
        <v/>
      </c>
      <c r="AA33" t="str">
        <f>IFERROR(IF($A33&gt;0,IF(LEN(INDEX(Map!$E:$G,MATCH(AA$1,Map!$E:$E,0),2))=0,"",INDEX([1]Sheet3!$B:$S,$A33+1,INDEX(Map!$E:$G,MATCH(AA$1,Map!$E:$E,0),2))),""),"")</f>
        <v/>
      </c>
      <c r="AB33" t="str">
        <f>IFERROR(IF($A33&gt;0,IF(LEN(INDEX(Map!$E:$G,MATCH(AB$1,Map!$E:$E,0),2))=0,"",INDEX([1]Sheet3!$B:$S,$A33+1,INDEX(Map!$E:$G,MATCH(AB$1,Map!$E:$E,0),2))),""),"")</f>
        <v/>
      </c>
      <c r="AC33" t="str">
        <f>IFERROR(IF($A33&gt;0,IF(LEN(INDEX(Map!$E:$G,MATCH(AC$1,Map!$E:$E,0),2))=0,"",INDEX([1]Sheet3!$B:$S,$A33+1,INDEX(Map!$E:$G,MATCH(AC$1,Map!$E:$E,0),2))),""),"")</f>
        <v/>
      </c>
      <c r="AD33" t="str">
        <f>IFERROR(IF($A33&gt;0,IF(LEN(INDEX(Map!$E:$G,MATCH(AD$1,Map!$E:$E,0),2))=0,"",INDEX([1]Sheet3!$B:$S,$A33+1,INDEX(Map!$E:$G,MATCH(AD$1,Map!$E:$E,0),2))),""),"")</f>
        <v/>
      </c>
      <c r="AE33" t="str">
        <f>IFERROR(IF($A33&gt;0,IF(LEN(INDEX(Map!$E:$G,MATCH(AE$1,Map!$E:$E,0),2))=0,"",INDEX([1]Sheet3!$B:$S,$A33+1,INDEX(Map!$E:$G,MATCH(AE$1,Map!$E:$E,0),2))),""),"")</f>
        <v/>
      </c>
    </row>
    <row r="34" spans="1:31" x14ac:dyDescent="0.25">
      <c r="A34">
        <f>IF(LEN([1]Sheet3!B34)=0,"",'Mailchimp Inport'!A33+1)</f>
        <v>33</v>
      </c>
      <c r="B34" t="str">
        <f>IFERROR(IF($A34&gt;0,IF(LEN(INDEX(Map!$E:$G,MATCH(B$1,Map!$E:$E,0),2))=0,"",INDEX([1]Sheet3!$B:$S,$A34+1,INDEX(Map!$E:$G,MATCH(B$1,Map!$E:$E,0),2))),""),"")</f>
        <v>Davide.alleva@draken.aero</v>
      </c>
      <c r="C34" t="str">
        <f>IFERROR(IF($A34&gt;0,IF(LEN(INDEX(Map!$E:$G,MATCH(C$1,Map!$E:$E,0),2))=0,"",INDEX([1]Sheet3!$B:$S,$A34+1,INDEX(Map!$E:$G,MATCH(C$1,Map!$E:$E,0),2))),""),"")</f>
        <v>Davide</v>
      </c>
      <c r="D34" t="str">
        <f>IFERROR(IF($A34&gt;0,IF(LEN(INDEX(Map!$E:$G,MATCH(D$1,Map!$E:$E,0),2))=0,"",INDEX([1]Sheet3!$B:$S,$A34+1,INDEX(Map!$E:$G,MATCH(D$1,Map!$E:$E,0),2))),""),"")</f>
        <v>Alleva</v>
      </c>
      <c r="E34" t="str">
        <f>IFERROR(IF($A34&gt;0,IF(LEN(INDEX(Map!$E:$G,MATCH(E$1,Map!$E:$E,0),2))=0,"",INDEX([1]Sheet3!$B:$S,$A34+1,INDEX(Map!$E:$G,MATCH(E$1,Map!$E:$E,0),2))),""),"")</f>
        <v xml:space="preserve">Bournemouth International Airport    Christchurch  Dorset  United Kingdom  </v>
      </c>
      <c r="F34" t="str">
        <f>IFERROR(IF($A34&gt;0,IF(LEN(INDEX(Map!$E:$G,MATCH(F$1,Map!$E:$E,0),2))=0,"",INDEX([1]Sheet3!$B:$S,$A34+1,INDEX(Map!$E:$G,MATCH(F$1,Map!$E:$E,0),2))),""),"")</f>
        <v>(44) 77 49 43 70 22</v>
      </c>
      <c r="G34" t="str">
        <f>IFERROR(IF($A34&gt;0,IF(LEN(INDEX(Map!$E:$G,MATCH(G$1,Map!$E:$E,0),2))=0,"",INDEX([1]Sheet3!$B:$S,$A34+1,INDEX(Map!$E:$G,MATCH(G$1,Map!$E:$E,0),2))),""),"")</f>
        <v/>
      </c>
      <c r="H34" t="str">
        <f>IFERROR(IF($A34&gt;0,IF(LEN(INDEX(Map!$E:$G,MATCH(H$1,Map!$E:$E,0),2))=0,"",INDEX([1]Sheet3!$B:$S,$A34+1,INDEX(Map!$E:$G,MATCH(H$1,Map!$E:$E,0),2))),""),"")</f>
        <v>Draken</v>
      </c>
      <c r="I34" t="str">
        <f>IFERROR(IF($A34&gt;0,IF(LEN(INDEX(Map!$E:$G,MATCH(I$1,Map!$E:$E,0),2))=0,"",INDEX([1]Sheet3!$B:$S,$A34+1,INDEX(Map!$E:$G,MATCH(I$1,Map!$E:$E,0),2))),""),"")</f>
        <v>Continuing Airworthiness Manager</v>
      </c>
      <c r="J34" t="str">
        <f t="shared" si="0"/>
        <v>Dassault Service</v>
      </c>
      <c r="K34" t="str">
        <f>IFERROR(IF($A34&gt;0,IF(LEN(INDEX(Map!$E:$G,MATCH(K$1,Map!$E:$E,0),2))=0,"",INDEX([1]Sheet3!$B:$S,$A34+1,INDEX(Map!$E:$G,MATCH(K$1,Map!$E:$E,0),2))),""),"")</f>
        <v/>
      </c>
      <c r="L34" t="str">
        <f>IFERROR(IF($A34&gt;0,IF(LEN(INDEX(Map!$E:$G,MATCH(L$1,Map!$E:$E,0),2))=0,"",INDEX([1]Sheet3!$B:$S,$A34+1,INDEX(Map!$E:$G,MATCH(L$1,Map!$E:$E,0),2))),""),"")</f>
        <v/>
      </c>
      <c r="M34" t="str">
        <f>IFERROR(IF($A34&gt;0,IF(LEN(INDEX(Map!$E:$G,MATCH(M$1,Map!$E:$E,0),2))=0,"",INDEX([1]Sheet3!$B:$S,$A34+1,INDEX(Map!$E:$G,MATCH(M$1,Map!$E:$E,0),2))),""),"")</f>
        <v/>
      </c>
      <c r="N34" t="str">
        <f>IFERROR(IF($A34&gt;0,IF(LEN(INDEX(Map!$E:$G,MATCH(N$1,Map!$E:$E,0),2))=0,"",INDEX([1]Sheet3!$B:$S,$A34+1,INDEX(Map!$E:$G,MATCH(N$1,Map!$E:$E,0),2))),""),"")</f>
        <v/>
      </c>
      <c r="O34" t="str">
        <f>IFERROR(IF($A34&gt;0,IF(LEN(INDEX(Map!$E:$G,MATCH(O$1,Map!$E:$E,0),2))=0,"",INDEX([1]Sheet3!$B:$S,$A34+1,INDEX(Map!$E:$G,MATCH(O$1,Map!$E:$E,0),2))),""),"")</f>
        <v/>
      </c>
      <c r="P34" t="str">
        <f>IFERROR(IF($A34&gt;0,IF(LEN(INDEX(Map!$E:$G,MATCH(P$1,Map!$E:$E,0),2))=0,"",INDEX([1]Sheet3!$B:$S,$A34+1,INDEX(Map!$E:$G,MATCH(P$1,Map!$E:$E,0),2))),""),"")</f>
        <v/>
      </c>
      <c r="Q34" t="str">
        <f>IFERROR(IF($A34&gt;0,IF(LEN(INDEX(Map!$E:$G,MATCH(Q$1,Map!$E:$E,0),2))=0,"",INDEX([1]Sheet3!$B:$S,$A34+1,INDEX(Map!$E:$G,MATCH(Q$1,Map!$E:$E,0),2))),""),"")</f>
        <v/>
      </c>
      <c r="R34" t="str">
        <f>IFERROR(IF($A34&gt;0,IF(LEN(INDEX(Map!$E:$G,MATCH(R$1,Map!$E:$E,0),2))=0,"",INDEX([1]Sheet3!$B:$S,$A34+1,INDEX(Map!$E:$G,MATCH(R$1,Map!$E:$E,0),2))),""),"")</f>
        <v/>
      </c>
      <c r="S34" t="str">
        <f>IFERROR(IF($A34&gt;0,IF(LEN(INDEX(Map!$E:$G,MATCH(S$1,Map!$E:$E,0),2))=0,"",INDEX([1]Sheet3!$B:$S,$A34+1,INDEX(Map!$E:$G,MATCH(S$1,Map!$E:$E,0),2))),""),"")</f>
        <v/>
      </c>
      <c r="T34" t="str">
        <f>IFERROR(IF($A34&gt;0,IF(LEN(INDEX(Map!$E:$G,MATCH(T$1,Map!$E:$E,0),2))=0,"",INDEX([1]Sheet3!$B:$S,$A34+1,INDEX(Map!$E:$G,MATCH(T$1,Map!$E:$E,0),2))),""),"")</f>
        <v/>
      </c>
      <c r="U34" t="str">
        <f>IFERROR(IF($A34&gt;0,IF(LEN(INDEX(Map!$E:$G,MATCH(U$1,Map!$E:$E,0),2))=0,"",INDEX([1]Sheet3!$B:$S,$A34+1,INDEX(Map!$E:$G,MATCH(U$1,Map!$E:$E,0),2))),""),"")</f>
        <v/>
      </c>
      <c r="V34" t="str">
        <f>IFERROR(IF($A34&gt;0,IF(LEN(INDEX(Map!$E:$G,MATCH(V$1,Map!$E:$E,0),2))=0,"",INDEX([1]Sheet3!$B:$S,$A34+1,INDEX(Map!$E:$G,MATCH(V$1,Map!$E:$E,0),2))),""),"")</f>
        <v/>
      </c>
      <c r="W34" t="str">
        <f>IFERROR(IF($A34&gt;0,IF(LEN(INDEX(Map!$E:$G,MATCH(W$1,Map!$E:$E,0),2))=0,"",INDEX([1]Sheet3!$B:$S,$A34+1,INDEX(Map!$E:$G,MATCH(W$1,Map!$E:$E,0),2))),""),"")</f>
        <v/>
      </c>
      <c r="X34" t="str">
        <f>IFERROR(IF($A34&gt;0,IF(LEN(INDEX(Map!$E:$G,MATCH(X$1,Map!$E:$E,0),2))=0,"",INDEX([1]Sheet3!$B:$S,$A34+1,INDEX(Map!$E:$G,MATCH(X$1,Map!$E:$E,0),2))),""),"")</f>
        <v/>
      </c>
      <c r="Y34" t="str">
        <f>IFERROR(IF($A34&gt;0,IF(LEN(INDEX(Map!$E:$G,MATCH(Y$1,Map!$E:$E,0),2))=0,"",INDEX([1]Sheet3!$B:$S,$A34+1,INDEX(Map!$E:$G,MATCH(Y$1,Map!$E:$E,0),2))),""),"")</f>
        <v/>
      </c>
      <c r="Z34" t="str">
        <f>IFERROR(IF($A34&gt;0,IF(LEN(INDEX(Map!$E:$G,MATCH(Z$1,Map!$E:$E,0),2))=0,"",INDEX([1]Sheet3!$B:$S,$A34+1,INDEX(Map!$E:$G,MATCH(Z$1,Map!$E:$E,0),2))),""),"")</f>
        <v/>
      </c>
      <c r="AA34" t="str">
        <f>IFERROR(IF($A34&gt;0,IF(LEN(INDEX(Map!$E:$G,MATCH(AA$1,Map!$E:$E,0),2))=0,"",INDEX([1]Sheet3!$B:$S,$A34+1,INDEX(Map!$E:$G,MATCH(AA$1,Map!$E:$E,0),2))),""),"")</f>
        <v/>
      </c>
      <c r="AB34" t="str">
        <f>IFERROR(IF($A34&gt;0,IF(LEN(INDEX(Map!$E:$G,MATCH(AB$1,Map!$E:$E,0),2))=0,"",INDEX([1]Sheet3!$B:$S,$A34+1,INDEX(Map!$E:$G,MATCH(AB$1,Map!$E:$E,0),2))),""),"")</f>
        <v/>
      </c>
      <c r="AC34" t="str">
        <f>IFERROR(IF($A34&gt;0,IF(LEN(INDEX(Map!$E:$G,MATCH(AC$1,Map!$E:$E,0),2))=0,"",INDEX([1]Sheet3!$B:$S,$A34+1,INDEX(Map!$E:$G,MATCH(AC$1,Map!$E:$E,0),2))),""),"")</f>
        <v/>
      </c>
      <c r="AD34" t="str">
        <f>IFERROR(IF($A34&gt;0,IF(LEN(INDEX(Map!$E:$G,MATCH(AD$1,Map!$E:$E,0),2))=0,"",INDEX([1]Sheet3!$B:$S,$A34+1,INDEX(Map!$E:$G,MATCH(AD$1,Map!$E:$E,0),2))),""),"")</f>
        <v/>
      </c>
      <c r="AE34" t="str">
        <f>IFERROR(IF($A34&gt;0,IF(LEN(INDEX(Map!$E:$G,MATCH(AE$1,Map!$E:$E,0),2))=0,"",INDEX([1]Sheet3!$B:$S,$A34+1,INDEX(Map!$E:$G,MATCH(AE$1,Map!$E:$E,0),2))),""),"")</f>
        <v/>
      </c>
    </row>
    <row r="35" spans="1:31" x14ac:dyDescent="0.25">
      <c r="A35">
        <f>IF(LEN([1]Sheet3!B35)=0,"",'Mailchimp Inport'!A34+1)</f>
        <v>34</v>
      </c>
      <c r="B35" t="str">
        <f>IFERROR(IF($A35&gt;0,IF(LEN(INDEX(Map!$E:$G,MATCH(B$1,Map!$E:$E,0),2))=0,"",INDEX([1]Sheet3!$B:$S,$A35+1,INDEX(Map!$E:$G,MATCH(B$1,Map!$E:$E,0),2))),""),"")</f>
        <v>Neil.Saunders@draken.aero</v>
      </c>
      <c r="C35" t="str">
        <f>IFERROR(IF($A35&gt;0,IF(LEN(INDEX(Map!$E:$G,MATCH(C$1,Map!$E:$E,0),2))=0,"",INDEX([1]Sheet3!$B:$S,$A35+1,INDEX(Map!$E:$G,MATCH(C$1,Map!$E:$E,0),2))),""),"")</f>
        <v>Neil</v>
      </c>
      <c r="D35" t="str">
        <f>IFERROR(IF($A35&gt;0,IF(LEN(INDEX(Map!$E:$G,MATCH(D$1,Map!$E:$E,0),2))=0,"",INDEX([1]Sheet3!$B:$S,$A35+1,INDEX(Map!$E:$G,MATCH(D$1,Map!$E:$E,0),2))),""),"")</f>
        <v>Saunders</v>
      </c>
      <c r="E35" t="str">
        <f>IFERROR(IF($A35&gt;0,IF(LEN(INDEX(Map!$E:$G,MATCH(E$1,Map!$E:$E,0),2))=0,"",INDEX([1]Sheet3!$B:$S,$A35+1,INDEX(Map!$E:$G,MATCH(E$1,Map!$E:$E,0),2))),""),"")</f>
        <v xml:space="preserve">Bournemouth International Airport    Christchurch  Dorset  United Kingdom  </v>
      </c>
      <c r="F35" t="str">
        <f>IFERROR(IF($A35&gt;0,IF(LEN(INDEX(Map!$E:$G,MATCH(F$1,Map!$E:$E,0),2))=0,"",INDEX([1]Sheet3!$B:$S,$A35+1,INDEX(Map!$E:$G,MATCH(F$1,Map!$E:$E,0),2))),""),"")</f>
        <v>(44) 75 95 12 20 08</v>
      </c>
      <c r="G35" t="str">
        <f>IFERROR(IF($A35&gt;0,IF(LEN(INDEX(Map!$E:$G,MATCH(G$1,Map!$E:$E,0),2))=0,"",INDEX([1]Sheet3!$B:$S,$A35+1,INDEX(Map!$E:$G,MATCH(G$1,Map!$E:$E,0),2))),""),"")</f>
        <v/>
      </c>
      <c r="H35" t="str">
        <f>IFERROR(IF($A35&gt;0,IF(LEN(INDEX(Map!$E:$G,MATCH(H$1,Map!$E:$E,0),2))=0,"",INDEX([1]Sheet3!$B:$S,$A35+1,INDEX(Map!$E:$G,MATCH(H$1,Map!$E:$E,0),2))),""),"")</f>
        <v>Draken</v>
      </c>
      <c r="I35" t="str">
        <f>IFERROR(IF($A35&gt;0,IF(LEN(INDEX(Map!$E:$G,MATCH(I$1,Map!$E:$E,0),2))=0,"",INDEX([1]Sheet3!$B:$S,$A35+1,INDEX(Map!$E:$G,MATCH(I$1,Map!$E:$E,0),2))),""),"")</f>
        <v>Aircraft Maintenance Manager</v>
      </c>
      <c r="J35" t="str">
        <f t="shared" si="0"/>
        <v>Dassault Service</v>
      </c>
      <c r="K35" t="str">
        <f>IFERROR(IF($A35&gt;0,IF(LEN(INDEX(Map!$E:$G,MATCH(K$1,Map!$E:$E,0),2))=0,"",INDEX([1]Sheet3!$B:$S,$A35+1,INDEX(Map!$E:$G,MATCH(K$1,Map!$E:$E,0),2))),""),"")</f>
        <v/>
      </c>
      <c r="L35" t="str">
        <f>IFERROR(IF($A35&gt;0,IF(LEN(INDEX(Map!$E:$G,MATCH(L$1,Map!$E:$E,0),2))=0,"",INDEX([1]Sheet3!$B:$S,$A35+1,INDEX(Map!$E:$G,MATCH(L$1,Map!$E:$E,0),2))),""),"")</f>
        <v/>
      </c>
      <c r="M35" t="str">
        <f>IFERROR(IF($A35&gt;0,IF(LEN(INDEX(Map!$E:$G,MATCH(M$1,Map!$E:$E,0),2))=0,"",INDEX([1]Sheet3!$B:$S,$A35+1,INDEX(Map!$E:$G,MATCH(M$1,Map!$E:$E,0),2))),""),"")</f>
        <v/>
      </c>
      <c r="N35" t="str">
        <f>IFERROR(IF($A35&gt;0,IF(LEN(INDEX(Map!$E:$G,MATCH(N$1,Map!$E:$E,0),2))=0,"",INDEX([1]Sheet3!$B:$S,$A35+1,INDEX(Map!$E:$G,MATCH(N$1,Map!$E:$E,0),2))),""),"")</f>
        <v/>
      </c>
      <c r="O35" t="str">
        <f>IFERROR(IF($A35&gt;0,IF(LEN(INDEX(Map!$E:$G,MATCH(O$1,Map!$E:$E,0),2))=0,"",INDEX([1]Sheet3!$B:$S,$A35+1,INDEX(Map!$E:$G,MATCH(O$1,Map!$E:$E,0),2))),""),"")</f>
        <v/>
      </c>
      <c r="P35" t="str">
        <f>IFERROR(IF($A35&gt;0,IF(LEN(INDEX(Map!$E:$G,MATCH(P$1,Map!$E:$E,0),2))=0,"",INDEX([1]Sheet3!$B:$S,$A35+1,INDEX(Map!$E:$G,MATCH(P$1,Map!$E:$E,0),2))),""),"")</f>
        <v/>
      </c>
      <c r="Q35" t="str">
        <f>IFERROR(IF($A35&gt;0,IF(LEN(INDEX(Map!$E:$G,MATCH(Q$1,Map!$E:$E,0),2))=0,"",INDEX([1]Sheet3!$B:$S,$A35+1,INDEX(Map!$E:$G,MATCH(Q$1,Map!$E:$E,0),2))),""),"")</f>
        <v/>
      </c>
      <c r="R35" t="str">
        <f>IFERROR(IF($A35&gt;0,IF(LEN(INDEX(Map!$E:$G,MATCH(R$1,Map!$E:$E,0),2))=0,"",INDEX([1]Sheet3!$B:$S,$A35+1,INDEX(Map!$E:$G,MATCH(R$1,Map!$E:$E,0),2))),""),"")</f>
        <v/>
      </c>
      <c r="S35" t="str">
        <f>IFERROR(IF($A35&gt;0,IF(LEN(INDEX(Map!$E:$G,MATCH(S$1,Map!$E:$E,0),2))=0,"",INDEX([1]Sheet3!$B:$S,$A35+1,INDEX(Map!$E:$G,MATCH(S$1,Map!$E:$E,0),2))),""),"")</f>
        <v/>
      </c>
      <c r="T35" t="str">
        <f>IFERROR(IF($A35&gt;0,IF(LEN(INDEX(Map!$E:$G,MATCH(T$1,Map!$E:$E,0),2))=0,"",INDEX([1]Sheet3!$B:$S,$A35+1,INDEX(Map!$E:$G,MATCH(T$1,Map!$E:$E,0),2))),""),"")</f>
        <v/>
      </c>
      <c r="U35" t="str">
        <f>IFERROR(IF($A35&gt;0,IF(LEN(INDEX(Map!$E:$G,MATCH(U$1,Map!$E:$E,0),2))=0,"",INDEX([1]Sheet3!$B:$S,$A35+1,INDEX(Map!$E:$G,MATCH(U$1,Map!$E:$E,0),2))),""),"")</f>
        <v/>
      </c>
      <c r="V35" t="str">
        <f>IFERROR(IF($A35&gt;0,IF(LEN(INDEX(Map!$E:$G,MATCH(V$1,Map!$E:$E,0),2))=0,"",INDEX([1]Sheet3!$B:$S,$A35+1,INDEX(Map!$E:$G,MATCH(V$1,Map!$E:$E,0),2))),""),"")</f>
        <v/>
      </c>
      <c r="W35" t="str">
        <f>IFERROR(IF($A35&gt;0,IF(LEN(INDEX(Map!$E:$G,MATCH(W$1,Map!$E:$E,0),2))=0,"",INDEX([1]Sheet3!$B:$S,$A35+1,INDEX(Map!$E:$G,MATCH(W$1,Map!$E:$E,0),2))),""),"")</f>
        <v/>
      </c>
      <c r="X35" t="str">
        <f>IFERROR(IF($A35&gt;0,IF(LEN(INDEX(Map!$E:$G,MATCH(X$1,Map!$E:$E,0),2))=0,"",INDEX([1]Sheet3!$B:$S,$A35+1,INDEX(Map!$E:$G,MATCH(X$1,Map!$E:$E,0),2))),""),"")</f>
        <v/>
      </c>
      <c r="Y35" t="str">
        <f>IFERROR(IF($A35&gt;0,IF(LEN(INDEX(Map!$E:$G,MATCH(Y$1,Map!$E:$E,0),2))=0,"",INDEX([1]Sheet3!$B:$S,$A35+1,INDEX(Map!$E:$G,MATCH(Y$1,Map!$E:$E,0),2))),""),"")</f>
        <v/>
      </c>
      <c r="Z35" t="str">
        <f>IFERROR(IF($A35&gt;0,IF(LEN(INDEX(Map!$E:$G,MATCH(Z$1,Map!$E:$E,0),2))=0,"",INDEX([1]Sheet3!$B:$S,$A35+1,INDEX(Map!$E:$G,MATCH(Z$1,Map!$E:$E,0),2))),""),"")</f>
        <v/>
      </c>
      <c r="AA35" t="str">
        <f>IFERROR(IF($A35&gt;0,IF(LEN(INDEX(Map!$E:$G,MATCH(AA$1,Map!$E:$E,0),2))=0,"",INDEX([1]Sheet3!$B:$S,$A35+1,INDEX(Map!$E:$G,MATCH(AA$1,Map!$E:$E,0),2))),""),"")</f>
        <v/>
      </c>
      <c r="AB35" t="str">
        <f>IFERROR(IF($A35&gt;0,IF(LEN(INDEX(Map!$E:$G,MATCH(AB$1,Map!$E:$E,0),2))=0,"",INDEX([1]Sheet3!$B:$S,$A35+1,INDEX(Map!$E:$G,MATCH(AB$1,Map!$E:$E,0),2))),""),"")</f>
        <v/>
      </c>
      <c r="AC35" t="str">
        <f>IFERROR(IF($A35&gt;0,IF(LEN(INDEX(Map!$E:$G,MATCH(AC$1,Map!$E:$E,0),2))=0,"",INDEX([1]Sheet3!$B:$S,$A35+1,INDEX(Map!$E:$G,MATCH(AC$1,Map!$E:$E,0),2))),""),"")</f>
        <v/>
      </c>
      <c r="AD35" t="str">
        <f>IFERROR(IF($A35&gt;0,IF(LEN(INDEX(Map!$E:$G,MATCH(AD$1,Map!$E:$E,0),2))=0,"",INDEX([1]Sheet3!$B:$S,$A35+1,INDEX(Map!$E:$G,MATCH(AD$1,Map!$E:$E,0),2))),""),"")</f>
        <v/>
      </c>
      <c r="AE35" t="str">
        <f>IFERROR(IF($A35&gt;0,IF(LEN(INDEX(Map!$E:$G,MATCH(AE$1,Map!$E:$E,0),2))=0,"",INDEX([1]Sheet3!$B:$S,$A35+1,INDEX(Map!$E:$G,MATCH(AE$1,Map!$E:$E,0),2))),""),"")</f>
        <v/>
      </c>
    </row>
    <row r="36" spans="1:31" x14ac:dyDescent="0.25">
      <c r="A36">
        <f>IF(LEN([1]Sheet3!B36)=0,"",'Mailchimp Inport'!A35+1)</f>
        <v>35</v>
      </c>
      <c r="B36" t="str">
        <f>IFERROR(IF($A36&gt;0,IF(LEN(INDEX(Map!$E:$G,MATCH(B$1,Map!$E:$E,0),2))=0,"",INDEX([1]Sheet3!$B:$S,$A36+1,INDEX(Map!$E:$G,MATCH(B$1,Map!$E:$E,0),2))),""),"")</f>
        <v>bart.hautekeur@execujet-mro.com</v>
      </c>
      <c r="C36" t="str">
        <f>IFERROR(IF($A36&gt;0,IF(LEN(INDEX(Map!$E:$G,MATCH(C$1,Map!$E:$E,0),2))=0,"",INDEX([1]Sheet3!$B:$S,$A36+1,INDEX(Map!$E:$G,MATCH(C$1,Map!$E:$E,0),2))),""),"")</f>
        <v>Bart</v>
      </c>
      <c r="D36" t="str">
        <f>IFERROR(IF($A36&gt;0,IF(LEN(INDEX(Map!$E:$G,MATCH(D$1,Map!$E:$E,0),2))=0,"",INDEX([1]Sheet3!$B:$S,$A36+1,INDEX(Map!$E:$G,MATCH(D$1,Map!$E:$E,0),2))),""),"")</f>
        <v>Hautekeur</v>
      </c>
      <c r="E36" t="str">
        <f>IFERROR(IF($A36&gt;0,IF(LEN(INDEX(Map!$E:$G,MATCH(E$1,Map!$E:$E,0),2))=0,"",INDEX([1]Sheet3!$B:$S,$A36+1,INDEX(Map!$E:$G,MATCH(E$1,Map!$E:$E,0),2))),""),"")</f>
        <v xml:space="preserve">Brussels International Airport  Building 28  Zaventem    Belgium  </v>
      </c>
      <c r="F36" t="str">
        <f>IFERROR(IF($A36&gt;0,IF(LEN(INDEX(Map!$E:$G,MATCH(F$1,Map!$E:$E,0),2))=0,"",INDEX([1]Sheet3!$B:$S,$A36+1,INDEX(Map!$E:$G,MATCH(F$1,Map!$E:$E,0),2))),""),"")</f>
        <v/>
      </c>
      <c r="G36" t="str">
        <f>IFERROR(IF($A36&gt;0,IF(LEN(INDEX(Map!$E:$G,MATCH(G$1,Map!$E:$E,0),2))=0,"",INDEX([1]Sheet3!$B:$S,$A36+1,INDEX(Map!$E:$G,MATCH(G$1,Map!$E:$E,0),2))),""),"")</f>
        <v/>
      </c>
      <c r="H36" t="str">
        <f>IFERROR(IF($A36&gt;0,IF(LEN(INDEX(Map!$E:$G,MATCH(H$1,Map!$E:$E,0),2))=0,"",INDEX([1]Sheet3!$B:$S,$A36+1,INDEX(Map!$E:$G,MATCH(H$1,Map!$E:$E,0),2))),""),"")</f>
        <v>ExecuJet MRO Services - Brussels, Belgium</v>
      </c>
      <c r="I36" t="str">
        <f>IFERROR(IF($A36&gt;0,IF(LEN(INDEX(Map!$E:$G,MATCH(I$1,Map!$E:$E,0),2))=0,"",INDEX([1]Sheet3!$B:$S,$A36+1,INDEX(Map!$E:$G,MATCH(I$1,Map!$E:$E,0),2))),""),"")</f>
        <v>VP MRO Services Europe</v>
      </c>
      <c r="J36" t="str">
        <f t="shared" si="0"/>
        <v>Dassault Service</v>
      </c>
      <c r="K36" t="str">
        <f>IFERROR(IF($A36&gt;0,IF(LEN(INDEX(Map!$E:$G,MATCH(K$1,Map!$E:$E,0),2))=0,"",INDEX([1]Sheet3!$B:$S,$A36+1,INDEX(Map!$E:$G,MATCH(K$1,Map!$E:$E,0),2))),""),"")</f>
        <v/>
      </c>
      <c r="L36" t="str">
        <f>IFERROR(IF($A36&gt;0,IF(LEN(INDEX(Map!$E:$G,MATCH(L$1,Map!$E:$E,0),2))=0,"",INDEX([1]Sheet3!$B:$S,$A36+1,INDEX(Map!$E:$G,MATCH(L$1,Map!$E:$E,0),2))),""),"")</f>
        <v/>
      </c>
      <c r="M36" t="str">
        <f>IFERROR(IF($A36&gt;0,IF(LEN(INDEX(Map!$E:$G,MATCH(M$1,Map!$E:$E,0),2))=0,"",INDEX([1]Sheet3!$B:$S,$A36+1,INDEX(Map!$E:$G,MATCH(M$1,Map!$E:$E,0),2))),""),"")</f>
        <v/>
      </c>
      <c r="N36" t="str">
        <f>IFERROR(IF($A36&gt;0,IF(LEN(INDEX(Map!$E:$G,MATCH(N$1,Map!$E:$E,0),2))=0,"",INDEX([1]Sheet3!$B:$S,$A36+1,INDEX(Map!$E:$G,MATCH(N$1,Map!$E:$E,0),2))),""),"")</f>
        <v/>
      </c>
      <c r="O36" t="str">
        <f>IFERROR(IF($A36&gt;0,IF(LEN(INDEX(Map!$E:$G,MATCH(O$1,Map!$E:$E,0),2))=0,"",INDEX([1]Sheet3!$B:$S,$A36+1,INDEX(Map!$E:$G,MATCH(O$1,Map!$E:$E,0),2))),""),"")</f>
        <v/>
      </c>
      <c r="P36" t="str">
        <f>IFERROR(IF($A36&gt;0,IF(LEN(INDEX(Map!$E:$G,MATCH(P$1,Map!$E:$E,0),2))=0,"",INDEX([1]Sheet3!$B:$S,$A36+1,INDEX(Map!$E:$G,MATCH(P$1,Map!$E:$E,0),2))),""),"")</f>
        <v/>
      </c>
      <c r="Q36" t="str">
        <f>IFERROR(IF($A36&gt;0,IF(LEN(INDEX(Map!$E:$G,MATCH(Q$1,Map!$E:$E,0),2))=0,"",INDEX([1]Sheet3!$B:$S,$A36+1,INDEX(Map!$E:$G,MATCH(Q$1,Map!$E:$E,0),2))),""),"")</f>
        <v/>
      </c>
      <c r="R36" t="str">
        <f>IFERROR(IF($A36&gt;0,IF(LEN(INDEX(Map!$E:$G,MATCH(R$1,Map!$E:$E,0),2))=0,"",INDEX([1]Sheet3!$B:$S,$A36+1,INDEX(Map!$E:$G,MATCH(R$1,Map!$E:$E,0),2))),""),"")</f>
        <v/>
      </c>
      <c r="S36" t="str">
        <f>IFERROR(IF($A36&gt;0,IF(LEN(INDEX(Map!$E:$G,MATCH(S$1,Map!$E:$E,0),2))=0,"",INDEX([1]Sheet3!$B:$S,$A36+1,INDEX(Map!$E:$G,MATCH(S$1,Map!$E:$E,0),2))),""),"")</f>
        <v/>
      </c>
      <c r="T36" t="str">
        <f>IFERROR(IF($A36&gt;0,IF(LEN(INDEX(Map!$E:$G,MATCH(T$1,Map!$E:$E,0),2))=0,"",INDEX([1]Sheet3!$B:$S,$A36+1,INDEX(Map!$E:$G,MATCH(T$1,Map!$E:$E,0),2))),""),"")</f>
        <v/>
      </c>
      <c r="U36" t="str">
        <f>IFERROR(IF($A36&gt;0,IF(LEN(INDEX(Map!$E:$G,MATCH(U$1,Map!$E:$E,0),2))=0,"",INDEX([1]Sheet3!$B:$S,$A36+1,INDEX(Map!$E:$G,MATCH(U$1,Map!$E:$E,0),2))),""),"")</f>
        <v/>
      </c>
      <c r="V36" t="str">
        <f>IFERROR(IF($A36&gt;0,IF(LEN(INDEX(Map!$E:$G,MATCH(V$1,Map!$E:$E,0),2))=0,"",INDEX([1]Sheet3!$B:$S,$A36+1,INDEX(Map!$E:$G,MATCH(V$1,Map!$E:$E,0),2))),""),"")</f>
        <v/>
      </c>
      <c r="W36" t="str">
        <f>IFERROR(IF($A36&gt;0,IF(LEN(INDEX(Map!$E:$G,MATCH(W$1,Map!$E:$E,0),2))=0,"",INDEX([1]Sheet3!$B:$S,$A36+1,INDEX(Map!$E:$G,MATCH(W$1,Map!$E:$E,0),2))),""),"")</f>
        <v/>
      </c>
      <c r="X36" t="str">
        <f>IFERROR(IF($A36&gt;0,IF(LEN(INDEX(Map!$E:$G,MATCH(X$1,Map!$E:$E,0),2))=0,"",INDEX([1]Sheet3!$B:$S,$A36+1,INDEX(Map!$E:$G,MATCH(X$1,Map!$E:$E,0),2))),""),"")</f>
        <v/>
      </c>
      <c r="Y36" t="str">
        <f>IFERROR(IF($A36&gt;0,IF(LEN(INDEX(Map!$E:$G,MATCH(Y$1,Map!$E:$E,0),2))=0,"",INDEX([1]Sheet3!$B:$S,$A36+1,INDEX(Map!$E:$G,MATCH(Y$1,Map!$E:$E,0),2))),""),"")</f>
        <v/>
      </c>
      <c r="Z36" t="str">
        <f>IFERROR(IF($A36&gt;0,IF(LEN(INDEX(Map!$E:$G,MATCH(Z$1,Map!$E:$E,0),2))=0,"",INDEX([1]Sheet3!$B:$S,$A36+1,INDEX(Map!$E:$G,MATCH(Z$1,Map!$E:$E,0),2))),""),"")</f>
        <v/>
      </c>
      <c r="AA36" t="str">
        <f>IFERROR(IF($A36&gt;0,IF(LEN(INDEX(Map!$E:$G,MATCH(AA$1,Map!$E:$E,0),2))=0,"",INDEX([1]Sheet3!$B:$S,$A36+1,INDEX(Map!$E:$G,MATCH(AA$1,Map!$E:$E,0),2))),""),"")</f>
        <v/>
      </c>
      <c r="AB36" t="str">
        <f>IFERROR(IF($A36&gt;0,IF(LEN(INDEX(Map!$E:$G,MATCH(AB$1,Map!$E:$E,0),2))=0,"",INDEX([1]Sheet3!$B:$S,$A36+1,INDEX(Map!$E:$G,MATCH(AB$1,Map!$E:$E,0),2))),""),"")</f>
        <v/>
      </c>
      <c r="AC36" t="str">
        <f>IFERROR(IF($A36&gt;0,IF(LEN(INDEX(Map!$E:$G,MATCH(AC$1,Map!$E:$E,0),2))=0,"",INDEX([1]Sheet3!$B:$S,$A36+1,INDEX(Map!$E:$G,MATCH(AC$1,Map!$E:$E,0),2))),""),"")</f>
        <v/>
      </c>
      <c r="AD36" t="str">
        <f>IFERROR(IF($A36&gt;0,IF(LEN(INDEX(Map!$E:$G,MATCH(AD$1,Map!$E:$E,0),2))=0,"",INDEX([1]Sheet3!$B:$S,$A36+1,INDEX(Map!$E:$G,MATCH(AD$1,Map!$E:$E,0),2))),""),"")</f>
        <v/>
      </c>
      <c r="AE36" t="str">
        <f>IFERROR(IF($A36&gt;0,IF(LEN(INDEX(Map!$E:$G,MATCH(AE$1,Map!$E:$E,0),2))=0,"",INDEX([1]Sheet3!$B:$S,$A36+1,INDEX(Map!$E:$G,MATCH(AE$1,Map!$E:$E,0),2))),""),"")</f>
        <v/>
      </c>
    </row>
    <row r="37" spans="1:31" x14ac:dyDescent="0.25">
      <c r="A37">
        <f>IF(LEN([1]Sheet3!B37)=0,"",'Mailchimp Inport'!A36+1)</f>
        <v>36</v>
      </c>
      <c r="B37" t="str">
        <f>IFERROR(IF($A37&gt;0,IF(LEN(INDEX(Map!$E:$G,MATCH(B$1,Map!$E:$E,0),2))=0,"",INDEX([1]Sheet3!$B:$S,$A37+1,INDEX(Map!$E:$G,MATCH(B$1,Map!$E:$E,0),2))),""),"")</f>
        <v>christophe.de.coppel@execujet-mro.com</v>
      </c>
      <c r="C37" t="str">
        <f>IFERROR(IF($A37&gt;0,IF(LEN(INDEX(Map!$E:$G,MATCH(C$1,Map!$E:$E,0),2))=0,"",INDEX([1]Sheet3!$B:$S,$A37+1,INDEX(Map!$E:$G,MATCH(C$1,Map!$E:$E,0),2))),""),"")</f>
        <v>Christophe</v>
      </c>
      <c r="D37" t="str">
        <f>IFERROR(IF($A37&gt;0,IF(LEN(INDEX(Map!$E:$G,MATCH(D$1,Map!$E:$E,0),2))=0,"",INDEX([1]Sheet3!$B:$S,$A37+1,INDEX(Map!$E:$G,MATCH(D$1,Map!$E:$E,0),2))),""),"")</f>
        <v>De Coppel</v>
      </c>
      <c r="E37" t="str">
        <f>IFERROR(IF($A37&gt;0,IF(LEN(INDEX(Map!$E:$G,MATCH(E$1,Map!$E:$E,0),2))=0,"",INDEX([1]Sheet3!$B:$S,$A37+1,INDEX(Map!$E:$G,MATCH(E$1,Map!$E:$E,0),2))),""),"")</f>
        <v xml:space="preserve">Brussels International Airport  Building 28  Zaventem    Belgium  </v>
      </c>
      <c r="F37" t="str">
        <f>IFERROR(IF($A37&gt;0,IF(LEN(INDEX(Map!$E:$G,MATCH(F$1,Map!$E:$E,0),2))=0,"",INDEX([1]Sheet3!$B:$S,$A37+1,INDEX(Map!$E:$G,MATCH(F$1,Map!$E:$E,0),2))),""),"")</f>
        <v>(32) 271 255 63</v>
      </c>
      <c r="G37" t="str">
        <f>IFERROR(IF($A37&gt;0,IF(LEN(INDEX(Map!$E:$G,MATCH(G$1,Map!$E:$E,0),2))=0,"",INDEX([1]Sheet3!$B:$S,$A37+1,INDEX(Map!$E:$G,MATCH(G$1,Map!$E:$E,0),2))),""),"")</f>
        <v/>
      </c>
      <c r="H37" t="str">
        <f>IFERROR(IF($A37&gt;0,IF(LEN(INDEX(Map!$E:$G,MATCH(H$1,Map!$E:$E,0),2))=0,"",INDEX([1]Sheet3!$B:$S,$A37+1,INDEX(Map!$E:$G,MATCH(H$1,Map!$E:$E,0),2))),""),"")</f>
        <v>ExecuJet MRO Services - Brussels, Belgium</v>
      </c>
      <c r="I37" t="str">
        <f>IFERROR(IF($A37&gt;0,IF(LEN(INDEX(Map!$E:$G,MATCH(I$1,Map!$E:$E,0),2))=0,"",INDEX([1]Sheet3!$B:$S,$A37+1,INDEX(Map!$E:$G,MATCH(I$1,Map!$E:$E,0),2))),""),"")</f>
        <v>Business Development Manager</v>
      </c>
      <c r="J37" t="str">
        <f t="shared" si="0"/>
        <v>Dassault Service</v>
      </c>
      <c r="K37" t="str">
        <f>IFERROR(IF($A37&gt;0,IF(LEN(INDEX(Map!$E:$G,MATCH(K$1,Map!$E:$E,0),2))=0,"",INDEX([1]Sheet3!$B:$S,$A37+1,INDEX(Map!$E:$G,MATCH(K$1,Map!$E:$E,0),2))),""),"")</f>
        <v/>
      </c>
      <c r="L37" t="str">
        <f>IFERROR(IF($A37&gt;0,IF(LEN(INDEX(Map!$E:$G,MATCH(L$1,Map!$E:$E,0),2))=0,"",INDEX([1]Sheet3!$B:$S,$A37+1,INDEX(Map!$E:$G,MATCH(L$1,Map!$E:$E,0),2))),""),"")</f>
        <v/>
      </c>
      <c r="M37" t="str">
        <f>IFERROR(IF($A37&gt;0,IF(LEN(INDEX(Map!$E:$G,MATCH(M$1,Map!$E:$E,0),2))=0,"",INDEX([1]Sheet3!$B:$S,$A37+1,INDEX(Map!$E:$G,MATCH(M$1,Map!$E:$E,0),2))),""),"")</f>
        <v>(32) 497 447 308</v>
      </c>
      <c r="N37" t="str">
        <f>IFERROR(IF($A37&gt;0,IF(LEN(INDEX(Map!$E:$G,MATCH(N$1,Map!$E:$E,0),2))=0,"",INDEX([1]Sheet3!$B:$S,$A37+1,INDEX(Map!$E:$G,MATCH(N$1,Map!$E:$E,0),2))),""),"")</f>
        <v/>
      </c>
      <c r="O37" t="str">
        <f>IFERROR(IF($A37&gt;0,IF(LEN(INDEX(Map!$E:$G,MATCH(O$1,Map!$E:$E,0),2))=0,"",INDEX([1]Sheet3!$B:$S,$A37+1,INDEX(Map!$E:$G,MATCH(O$1,Map!$E:$E,0),2))),""),"")</f>
        <v/>
      </c>
      <c r="P37" t="str">
        <f>IFERROR(IF($A37&gt;0,IF(LEN(INDEX(Map!$E:$G,MATCH(P$1,Map!$E:$E,0),2))=0,"",INDEX([1]Sheet3!$B:$S,$A37+1,INDEX(Map!$E:$G,MATCH(P$1,Map!$E:$E,0),2))),""),"")</f>
        <v/>
      </c>
      <c r="Q37" t="str">
        <f>IFERROR(IF($A37&gt;0,IF(LEN(INDEX(Map!$E:$G,MATCH(Q$1,Map!$E:$E,0),2))=0,"",INDEX([1]Sheet3!$B:$S,$A37+1,INDEX(Map!$E:$G,MATCH(Q$1,Map!$E:$E,0),2))),""),"")</f>
        <v/>
      </c>
      <c r="R37" t="str">
        <f>IFERROR(IF($A37&gt;0,IF(LEN(INDEX(Map!$E:$G,MATCH(R$1,Map!$E:$E,0),2))=0,"",INDEX([1]Sheet3!$B:$S,$A37+1,INDEX(Map!$E:$G,MATCH(R$1,Map!$E:$E,0),2))),""),"")</f>
        <v/>
      </c>
      <c r="S37" t="str">
        <f>IFERROR(IF($A37&gt;0,IF(LEN(INDEX(Map!$E:$G,MATCH(S$1,Map!$E:$E,0),2))=0,"",INDEX([1]Sheet3!$B:$S,$A37+1,INDEX(Map!$E:$G,MATCH(S$1,Map!$E:$E,0),2))),""),"")</f>
        <v/>
      </c>
      <c r="T37" t="str">
        <f>IFERROR(IF($A37&gt;0,IF(LEN(INDEX(Map!$E:$G,MATCH(T$1,Map!$E:$E,0),2))=0,"",INDEX([1]Sheet3!$B:$S,$A37+1,INDEX(Map!$E:$G,MATCH(T$1,Map!$E:$E,0),2))),""),"")</f>
        <v/>
      </c>
      <c r="U37" t="str">
        <f>IFERROR(IF($A37&gt;0,IF(LEN(INDEX(Map!$E:$G,MATCH(U$1,Map!$E:$E,0),2))=0,"",INDEX([1]Sheet3!$B:$S,$A37+1,INDEX(Map!$E:$G,MATCH(U$1,Map!$E:$E,0),2))),""),"")</f>
        <v/>
      </c>
      <c r="V37" t="str">
        <f>IFERROR(IF($A37&gt;0,IF(LEN(INDEX(Map!$E:$G,MATCH(V$1,Map!$E:$E,0),2))=0,"",INDEX([1]Sheet3!$B:$S,$A37+1,INDEX(Map!$E:$G,MATCH(V$1,Map!$E:$E,0),2))),""),"")</f>
        <v/>
      </c>
      <c r="W37" t="str">
        <f>IFERROR(IF($A37&gt;0,IF(LEN(INDEX(Map!$E:$G,MATCH(W$1,Map!$E:$E,0),2))=0,"",INDEX([1]Sheet3!$B:$S,$A37+1,INDEX(Map!$E:$G,MATCH(W$1,Map!$E:$E,0),2))),""),"")</f>
        <v/>
      </c>
      <c r="X37" t="str">
        <f>IFERROR(IF($A37&gt;0,IF(LEN(INDEX(Map!$E:$G,MATCH(X$1,Map!$E:$E,0),2))=0,"",INDEX([1]Sheet3!$B:$S,$A37+1,INDEX(Map!$E:$G,MATCH(X$1,Map!$E:$E,0),2))),""),"")</f>
        <v/>
      </c>
      <c r="Y37" t="str">
        <f>IFERROR(IF($A37&gt;0,IF(LEN(INDEX(Map!$E:$G,MATCH(Y$1,Map!$E:$E,0),2))=0,"",INDEX([1]Sheet3!$B:$S,$A37+1,INDEX(Map!$E:$G,MATCH(Y$1,Map!$E:$E,0),2))),""),"")</f>
        <v/>
      </c>
      <c r="Z37" t="str">
        <f>IFERROR(IF($A37&gt;0,IF(LEN(INDEX(Map!$E:$G,MATCH(Z$1,Map!$E:$E,0),2))=0,"",INDEX([1]Sheet3!$B:$S,$A37+1,INDEX(Map!$E:$G,MATCH(Z$1,Map!$E:$E,0),2))),""),"")</f>
        <v/>
      </c>
      <c r="AA37" t="str">
        <f>IFERROR(IF($A37&gt;0,IF(LEN(INDEX(Map!$E:$G,MATCH(AA$1,Map!$E:$E,0),2))=0,"",INDEX([1]Sheet3!$B:$S,$A37+1,INDEX(Map!$E:$G,MATCH(AA$1,Map!$E:$E,0),2))),""),"")</f>
        <v/>
      </c>
      <c r="AB37" t="str">
        <f>IFERROR(IF($A37&gt;0,IF(LEN(INDEX(Map!$E:$G,MATCH(AB$1,Map!$E:$E,0),2))=0,"",INDEX([1]Sheet3!$B:$S,$A37+1,INDEX(Map!$E:$G,MATCH(AB$1,Map!$E:$E,0),2))),""),"")</f>
        <v/>
      </c>
      <c r="AC37" t="str">
        <f>IFERROR(IF($A37&gt;0,IF(LEN(INDEX(Map!$E:$G,MATCH(AC$1,Map!$E:$E,0),2))=0,"",INDEX([1]Sheet3!$B:$S,$A37+1,INDEX(Map!$E:$G,MATCH(AC$1,Map!$E:$E,0),2))),""),"")</f>
        <v/>
      </c>
      <c r="AD37" t="str">
        <f>IFERROR(IF($A37&gt;0,IF(LEN(INDEX(Map!$E:$G,MATCH(AD$1,Map!$E:$E,0),2))=0,"",INDEX([1]Sheet3!$B:$S,$A37+1,INDEX(Map!$E:$G,MATCH(AD$1,Map!$E:$E,0),2))),""),"")</f>
        <v/>
      </c>
      <c r="AE37" t="str">
        <f>IFERROR(IF($A37&gt;0,IF(LEN(INDEX(Map!$E:$G,MATCH(AE$1,Map!$E:$E,0),2))=0,"",INDEX([1]Sheet3!$B:$S,$A37+1,INDEX(Map!$E:$G,MATCH(AE$1,Map!$E:$E,0),2))),""),"")</f>
        <v/>
      </c>
    </row>
    <row r="38" spans="1:31" x14ac:dyDescent="0.25">
      <c r="A38">
        <f>IF(LEN([1]Sheet3!B38)=0,"",'Mailchimp Inport'!A37+1)</f>
        <v>37</v>
      </c>
      <c r="B38" t="str">
        <f>IFERROR(IF($A38&gt;0,IF(LEN(INDEX(Map!$E:$G,MATCH(B$1,Map!$E:$E,0),2))=0,"",INDEX([1]Sheet3!$B:$S,$A38+1,INDEX(Map!$E:$G,MATCH(B$1,Map!$E:$E,0),2))),""),"")</f>
        <v>rtercero@gestair.com</v>
      </c>
      <c r="C38" t="str">
        <f>IFERROR(IF($A38&gt;0,IF(LEN(INDEX(Map!$E:$G,MATCH(C$1,Map!$E:$E,0),2))=0,"",INDEX([1]Sheet3!$B:$S,$A38+1,INDEX(Map!$E:$G,MATCH(C$1,Map!$E:$E,0),2))),""),"")</f>
        <v>Ricardo</v>
      </c>
      <c r="D38" t="str">
        <f>IFERROR(IF($A38&gt;0,IF(LEN(INDEX(Map!$E:$G,MATCH(D$1,Map!$E:$E,0),2))=0,"",INDEX([1]Sheet3!$B:$S,$A38+1,INDEX(Map!$E:$G,MATCH(D$1,Map!$E:$E,0),2))),""),"")</f>
        <v>Tercero Machin</v>
      </c>
      <c r="E38" t="str">
        <f>IFERROR(IF($A38&gt;0,IF(LEN(INDEX(Map!$E:$G,MATCH(E$1,Map!$E:$E,0),2))=0,"",INDEX([1]Sheet3!$B:$S,$A38+1,INDEX(Map!$E:$G,MATCH(E$1,Map!$E:$E,0),2))),""),"")</f>
        <v xml:space="preserve">Antigua Zona Industrial de Barajas  Edificio 104  Madrid    Spain  </v>
      </c>
      <c r="F38" t="str">
        <f>IFERROR(IF($A38&gt;0,IF(LEN(INDEX(Map!$E:$G,MATCH(F$1,Map!$E:$E,0),2))=0,"",INDEX([1]Sheet3!$B:$S,$A38+1,INDEX(Map!$E:$G,MATCH(F$1,Map!$E:$E,0),2))),""),"")</f>
        <v/>
      </c>
      <c r="G38" t="str">
        <f>IFERROR(IF($A38&gt;0,IF(LEN(INDEX(Map!$E:$G,MATCH(G$1,Map!$E:$E,0),2))=0,"",INDEX([1]Sheet3!$B:$S,$A38+1,INDEX(Map!$E:$G,MATCH(G$1,Map!$E:$E,0),2))),""),"")</f>
        <v/>
      </c>
      <c r="H38" t="str">
        <f>IFERROR(IF($A38&gt;0,IF(LEN(INDEX(Map!$E:$G,MATCH(H$1,Map!$E:$E,0),2))=0,"",INDEX([1]Sheet3!$B:$S,$A38+1,INDEX(Map!$E:$G,MATCH(H$1,Map!$E:$E,0),2))),""),"")</f>
        <v>Gestair Maintenance S.L.U.</v>
      </c>
      <c r="I38" t="str">
        <f>IFERROR(IF($A38&gt;0,IF(LEN(INDEX(Map!$E:$G,MATCH(I$1,Map!$E:$E,0),2))=0,"",INDEX([1]Sheet3!$B:$S,$A38+1,INDEX(Map!$E:$G,MATCH(I$1,Map!$E:$E,0),2))),""),"")</f>
        <v>General Manager</v>
      </c>
      <c r="J38" t="str">
        <f t="shared" si="0"/>
        <v>Dassault Service</v>
      </c>
      <c r="K38" t="str">
        <f>IFERROR(IF($A38&gt;0,IF(LEN(INDEX(Map!$E:$G,MATCH(K$1,Map!$E:$E,0),2))=0,"",INDEX([1]Sheet3!$B:$S,$A38+1,INDEX(Map!$E:$G,MATCH(K$1,Map!$E:$E,0),2))),""),"")</f>
        <v/>
      </c>
      <c r="L38" t="str">
        <f>IFERROR(IF($A38&gt;0,IF(LEN(INDEX(Map!$E:$G,MATCH(L$1,Map!$E:$E,0),2))=0,"",INDEX([1]Sheet3!$B:$S,$A38+1,INDEX(Map!$E:$G,MATCH(L$1,Map!$E:$E,0),2))),""),"")</f>
        <v/>
      </c>
      <c r="M38" t="str">
        <f>IFERROR(IF($A38&gt;0,IF(LEN(INDEX(Map!$E:$G,MATCH(M$1,Map!$E:$E,0),2))=0,"",INDEX([1]Sheet3!$B:$S,$A38+1,INDEX(Map!$E:$G,MATCH(M$1,Map!$E:$E,0),2))),""),"")</f>
        <v/>
      </c>
      <c r="N38" t="str">
        <f>IFERROR(IF($A38&gt;0,IF(LEN(INDEX(Map!$E:$G,MATCH(N$1,Map!$E:$E,0),2))=0,"",INDEX([1]Sheet3!$B:$S,$A38+1,INDEX(Map!$E:$G,MATCH(N$1,Map!$E:$E,0),2))),""),"")</f>
        <v/>
      </c>
      <c r="O38" t="str">
        <f>IFERROR(IF($A38&gt;0,IF(LEN(INDEX(Map!$E:$G,MATCH(O$1,Map!$E:$E,0),2))=0,"",INDEX([1]Sheet3!$B:$S,$A38+1,INDEX(Map!$E:$G,MATCH(O$1,Map!$E:$E,0),2))),""),"")</f>
        <v/>
      </c>
      <c r="P38" t="str">
        <f>IFERROR(IF($A38&gt;0,IF(LEN(INDEX(Map!$E:$G,MATCH(P$1,Map!$E:$E,0),2))=0,"",INDEX([1]Sheet3!$B:$S,$A38+1,INDEX(Map!$E:$G,MATCH(P$1,Map!$E:$E,0),2))),""),"")</f>
        <v/>
      </c>
      <c r="Q38" t="str">
        <f>IFERROR(IF($A38&gt;0,IF(LEN(INDEX(Map!$E:$G,MATCH(Q$1,Map!$E:$E,0),2))=0,"",INDEX([1]Sheet3!$B:$S,$A38+1,INDEX(Map!$E:$G,MATCH(Q$1,Map!$E:$E,0),2))),""),"")</f>
        <v/>
      </c>
      <c r="R38" t="str">
        <f>IFERROR(IF($A38&gt;0,IF(LEN(INDEX(Map!$E:$G,MATCH(R$1,Map!$E:$E,0),2))=0,"",INDEX([1]Sheet3!$B:$S,$A38+1,INDEX(Map!$E:$G,MATCH(R$1,Map!$E:$E,0),2))),""),"")</f>
        <v/>
      </c>
      <c r="S38" t="str">
        <f>IFERROR(IF($A38&gt;0,IF(LEN(INDEX(Map!$E:$G,MATCH(S$1,Map!$E:$E,0),2))=0,"",INDEX([1]Sheet3!$B:$S,$A38+1,INDEX(Map!$E:$G,MATCH(S$1,Map!$E:$E,0),2))),""),"")</f>
        <v/>
      </c>
      <c r="T38" t="str">
        <f>IFERROR(IF($A38&gt;0,IF(LEN(INDEX(Map!$E:$G,MATCH(T$1,Map!$E:$E,0),2))=0,"",INDEX([1]Sheet3!$B:$S,$A38+1,INDEX(Map!$E:$G,MATCH(T$1,Map!$E:$E,0),2))),""),"")</f>
        <v/>
      </c>
      <c r="U38" t="str">
        <f>IFERROR(IF($A38&gt;0,IF(LEN(INDEX(Map!$E:$G,MATCH(U$1,Map!$E:$E,0),2))=0,"",INDEX([1]Sheet3!$B:$S,$A38+1,INDEX(Map!$E:$G,MATCH(U$1,Map!$E:$E,0),2))),""),"")</f>
        <v/>
      </c>
      <c r="V38" t="str">
        <f>IFERROR(IF($A38&gt;0,IF(LEN(INDEX(Map!$E:$G,MATCH(V$1,Map!$E:$E,0),2))=0,"",INDEX([1]Sheet3!$B:$S,$A38+1,INDEX(Map!$E:$G,MATCH(V$1,Map!$E:$E,0),2))),""),"")</f>
        <v/>
      </c>
      <c r="W38" t="str">
        <f>IFERROR(IF($A38&gt;0,IF(LEN(INDEX(Map!$E:$G,MATCH(W$1,Map!$E:$E,0),2))=0,"",INDEX([1]Sheet3!$B:$S,$A38+1,INDEX(Map!$E:$G,MATCH(W$1,Map!$E:$E,0),2))),""),"")</f>
        <v/>
      </c>
      <c r="X38" t="str">
        <f>IFERROR(IF($A38&gt;0,IF(LEN(INDEX(Map!$E:$G,MATCH(X$1,Map!$E:$E,0),2))=0,"",INDEX([1]Sheet3!$B:$S,$A38+1,INDEX(Map!$E:$G,MATCH(X$1,Map!$E:$E,0),2))),""),"")</f>
        <v/>
      </c>
      <c r="Y38" t="str">
        <f>IFERROR(IF($A38&gt;0,IF(LEN(INDEX(Map!$E:$G,MATCH(Y$1,Map!$E:$E,0),2))=0,"",INDEX([1]Sheet3!$B:$S,$A38+1,INDEX(Map!$E:$G,MATCH(Y$1,Map!$E:$E,0),2))),""),"")</f>
        <v/>
      </c>
      <c r="Z38" t="str">
        <f>IFERROR(IF($A38&gt;0,IF(LEN(INDEX(Map!$E:$G,MATCH(Z$1,Map!$E:$E,0),2))=0,"",INDEX([1]Sheet3!$B:$S,$A38+1,INDEX(Map!$E:$G,MATCH(Z$1,Map!$E:$E,0),2))),""),"")</f>
        <v/>
      </c>
      <c r="AA38" t="str">
        <f>IFERROR(IF($A38&gt;0,IF(LEN(INDEX(Map!$E:$G,MATCH(AA$1,Map!$E:$E,0),2))=0,"",INDEX([1]Sheet3!$B:$S,$A38+1,INDEX(Map!$E:$G,MATCH(AA$1,Map!$E:$E,0),2))),""),"")</f>
        <v/>
      </c>
      <c r="AB38" t="str">
        <f>IFERROR(IF($A38&gt;0,IF(LEN(INDEX(Map!$E:$G,MATCH(AB$1,Map!$E:$E,0),2))=0,"",INDEX([1]Sheet3!$B:$S,$A38+1,INDEX(Map!$E:$G,MATCH(AB$1,Map!$E:$E,0),2))),""),"")</f>
        <v/>
      </c>
      <c r="AC38" t="str">
        <f>IFERROR(IF($A38&gt;0,IF(LEN(INDEX(Map!$E:$G,MATCH(AC$1,Map!$E:$E,0),2))=0,"",INDEX([1]Sheet3!$B:$S,$A38+1,INDEX(Map!$E:$G,MATCH(AC$1,Map!$E:$E,0),2))),""),"")</f>
        <v/>
      </c>
      <c r="AD38" t="str">
        <f>IFERROR(IF($A38&gt;0,IF(LEN(INDEX(Map!$E:$G,MATCH(AD$1,Map!$E:$E,0),2))=0,"",INDEX([1]Sheet3!$B:$S,$A38+1,INDEX(Map!$E:$G,MATCH(AD$1,Map!$E:$E,0),2))),""),"")</f>
        <v/>
      </c>
      <c r="AE38" t="str">
        <f>IFERROR(IF($A38&gt;0,IF(LEN(INDEX(Map!$E:$G,MATCH(AE$1,Map!$E:$E,0),2))=0,"",INDEX([1]Sheet3!$B:$S,$A38+1,INDEX(Map!$E:$G,MATCH(AE$1,Map!$E:$E,0),2))),""),"")</f>
        <v/>
      </c>
    </row>
    <row r="39" spans="1:31" x14ac:dyDescent="0.25">
      <c r="A39">
        <f>IF(LEN([1]Sheet3!B39)=0,"",'Mailchimp Inport'!A38+1)</f>
        <v>38</v>
      </c>
      <c r="B39" t="str">
        <f>IFERROR(IF($A39&gt;0,IF(LEN(INDEX(Map!$E:$G,MATCH(B$1,Map!$E:$E,0),2))=0,"",INDEX([1]Sheet3!$B:$S,$A39+1,INDEX(Map!$E:$G,MATCH(B$1,Map!$E:$E,0),2))),""),"")</f>
        <v>jlrocha@gestair.com</v>
      </c>
      <c r="C39" t="str">
        <f>IFERROR(IF($A39&gt;0,IF(LEN(INDEX(Map!$E:$G,MATCH(C$1,Map!$E:$E,0),2))=0,"",INDEX([1]Sheet3!$B:$S,$A39+1,INDEX(Map!$E:$G,MATCH(C$1,Map!$E:$E,0),2))),""),"")</f>
        <v>Jean</v>
      </c>
      <c r="D39" t="str">
        <f>IFERROR(IF($A39&gt;0,IF(LEN(INDEX(Map!$E:$G,MATCH(D$1,Map!$E:$E,0),2))=0,"",INDEX([1]Sheet3!$B:$S,$A39+1,INDEX(Map!$E:$G,MATCH(D$1,Map!$E:$E,0),2))),""),"")</f>
        <v>Luis Rocha</v>
      </c>
      <c r="E39" t="str">
        <f>IFERROR(IF($A39&gt;0,IF(LEN(INDEX(Map!$E:$G,MATCH(E$1,Map!$E:$E,0),2))=0,"",INDEX([1]Sheet3!$B:$S,$A39+1,INDEX(Map!$E:$G,MATCH(E$1,Map!$E:$E,0),2))),""),"")</f>
        <v xml:space="preserve">Antigua Zona Industrial de Barajas  Edificio 104  Madrid    Spain  </v>
      </c>
      <c r="F39" t="str">
        <f>IFERROR(IF($A39&gt;0,IF(LEN(INDEX(Map!$E:$G,MATCH(F$1,Map!$E:$E,0),2))=0,"",INDEX([1]Sheet3!$B:$S,$A39+1,INDEX(Map!$E:$G,MATCH(F$1,Map!$E:$E,0),2))),""),"")</f>
        <v/>
      </c>
      <c r="G39" t="str">
        <f>IFERROR(IF($A39&gt;0,IF(LEN(INDEX(Map!$E:$G,MATCH(G$1,Map!$E:$E,0),2))=0,"",INDEX([1]Sheet3!$B:$S,$A39+1,INDEX(Map!$E:$G,MATCH(G$1,Map!$E:$E,0),2))),""),"")</f>
        <v/>
      </c>
      <c r="H39" t="str">
        <f>IFERROR(IF($A39&gt;0,IF(LEN(INDEX(Map!$E:$G,MATCH(H$1,Map!$E:$E,0),2))=0,"",INDEX([1]Sheet3!$B:$S,$A39+1,INDEX(Map!$E:$G,MATCH(H$1,Map!$E:$E,0),2))),""),"")</f>
        <v>Gestair Maintenance S.L.U.</v>
      </c>
      <c r="I39" t="str">
        <f>IFERROR(IF($A39&gt;0,IF(LEN(INDEX(Map!$E:$G,MATCH(I$1,Map!$E:$E,0),2))=0,"",INDEX([1]Sheet3!$B:$S,$A39+1,INDEX(Map!$E:$G,MATCH(I$1,Map!$E:$E,0),2))),""),"")</f>
        <v>Maintenance Manager</v>
      </c>
      <c r="J39" t="str">
        <f t="shared" si="0"/>
        <v>Dassault Service</v>
      </c>
      <c r="K39" t="str">
        <f>IFERROR(IF($A39&gt;0,IF(LEN(INDEX(Map!$E:$G,MATCH(K$1,Map!$E:$E,0),2))=0,"",INDEX([1]Sheet3!$B:$S,$A39+1,INDEX(Map!$E:$G,MATCH(K$1,Map!$E:$E,0),2))),""),"")</f>
        <v/>
      </c>
      <c r="L39" t="str">
        <f>IFERROR(IF($A39&gt;0,IF(LEN(INDEX(Map!$E:$G,MATCH(L$1,Map!$E:$E,0),2))=0,"",INDEX([1]Sheet3!$B:$S,$A39+1,INDEX(Map!$E:$G,MATCH(L$1,Map!$E:$E,0),2))),""),"")</f>
        <v/>
      </c>
      <c r="M39" t="str">
        <f>IFERROR(IF($A39&gt;0,IF(LEN(INDEX(Map!$E:$G,MATCH(M$1,Map!$E:$E,0),2))=0,"",INDEX([1]Sheet3!$B:$S,$A39+1,INDEX(Map!$E:$G,MATCH(M$1,Map!$E:$E,0),2))),""),"")</f>
        <v/>
      </c>
      <c r="N39" t="str">
        <f>IFERROR(IF($A39&gt;0,IF(LEN(INDEX(Map!$E:$G,MATCH(N$1,Map!$E:$E,0),2))=0,"",INDEX([1]Sheet3!$B:$S,$A39+1,INDEX(Map!$E:$G,MATCH(N$1,Map!$E:$E,0),2))),""),"")</f>
        <v/>
      </c>
      <c r="O39" t="str">
        <f>IFERROR(IF($A39&gt;0,IF(LEN(INDEX(Map!$E:$G,MATCH(O$1,Map!$E:$E,0),2))=0,"",INDEX([1]Sheet3!$B:$S,$A39+1,INDEX(Map!$E:$G,MATCH(O$1,Map!$E:$E,0),2))),""),"")</f>
        <v/>
      </c>
      <c r="P39" t="str">
        <f>IFERROR(IF($A39&gt;0,IF(LEN(INDEX(Map!$E:$G,MATCH(P$1,Map!$E:$E,0),2))=0,"",INDEX([1]Sheet3!$B:$S,$A39+1,INDEX(Map!$E:$G,MATCH(P$1,Map!$E:$E,0),2))),""),"")</f>
        <v/>
      </c>
      <c r="Q39" t="str">
        <f>IFERROR(IF($A39&gt;0,IF(LEN(INDEX(Map!$E:$G,MATCH(Q$1,Map!$E:$E,0),2))=0,"",INDEX([1]Sheet3!$B:$S,$A39+1,INDEX(Map!$E:$G,MATCH(Q$1,Map!$E:$E,0),2))),""),"")</f>
        <v/>
      </c>
      <c r="R39" t="str">
        <f>IFERROR(IF($A39&gt;0,IF(LEN(INDEX(Map!$E:$G,MATCH(R$1,Map!$E:$E,0),2))=0,"",INDEX([1]Sheet3!$B:$S,$A39+1,INDEX(Map!$E:$G,MATCH(R$1,Map!$E:$E,0),2))),""),"")</f>
        <v/>
      </c>
      <c r="S39" t="str">
        <f>IFERROR(IF($A39&gt;0,IF(LEN(INDEX(Map!$E:$G,MATCH(S$1,Map!$E:$E,0),2))=0,"",INDEX([1]Sheet3!$B:$S,$A39+1,INDEX(Map!$E:$G,MATCH(S$1,Map!$E:$E,0),2))),""),"")</f>
        <v/>
      </c>
      <c r="T39" t="str">
        <f>IFERROR(IF($A39&gt;0,IF(LEN(INDEX(Map!$E:$G,MATCH(T$1,Map!$E:$E,0),2))=0,"",INDEX([1]Sheet3!$B:$S,$A39+1,INDEX(Map!$E:$G,MATCH(T$1,Map!$E:$E,0),2))),""),"")</f>
        <v/>
      </c>
      <c r="U39" t="str">
        <f>IFERROR(IF($A39&gt;0,IF(LEN(INDEX(Map!$E:$G,MATCH(U$1,Map!$E:$E,0),2))=0,"",INDEX([1]Sheet3!$B:$S,$A39+1,INDEX(Map!$E:$G,MATCH(U$1,Map!$E:$E,0),2))),""),"")</f>
        <v/>
      </c>
      <c r="V39" t="str">
        <f>IFERROR(IF($A39&gt;0,IF(LEN(INDEX(Map!$E:$G,MATCH(V$1,Map!$E:$E,0),2))=0,"",INDEX([1]Sheet3!$B:$S,$A39+1,INDEX(Map!$E:$G,MATCH(V$1,Map!$E:$E,0),2))),""),"")</f>
        <v/>
      </c>
      <c r="W39" t="str">
        <f>IFERROR(IF($A39&gt;0,IF(LEN(INDEX(Map!$E:$G,MATCH(W$1,Map!$E:$E,0),2))=0,"",INDEX([1]Sheet3!$B:$S,$A39+1,INDEX(Map!$E:$G,MATCH(W$1,Map!$E:$E,0),2))),""),"")</f>
        <v/>
      </c>
      <c r="X39" t="str">
        <f>IFERROR(IF($A39&gt;0,IF(LEN(INDEX(Map!$E:$G,MATCH(X$1,Map!$E:$E,0),2))=0,"",INDEX([1]Sheet3!$B:$S,$A39+1,INDEX(Map!$E:$G,MATCH(X$1,Map!$E:$E,0),2))),""),"")</f>
        <v/>
      </c>
      <c r="Y39" t="str">
        <f>IFERROR(IF($A39&gt;0,IF(LEN(INDEX(Map!$E:$G,MATCH(Y$1,Map!$E:$E,0),2))=0,"",INDEX([1]Sheet3!$B:$S,$A39+1,INDEX(Map!$E:$G,MATCH(Y$1,Map!$E:$E,0),2))),""),"")</f>
        <v/>
      </c>
      <c r="Z39" t="str">
        <f>IFERROR(IF($A39&gt;0,IF(LEN(INDEX(Map!$E:$G,MATCH(Z$1,Map!$E:$E,0),2))=0,"",INDEX([1]Sheet3!$B:$S,$A39+1,INDEX(Map!$E:$G,MATCH(Z$1,Map!$E:$E,0),2))),""),"")</f>
        <v/>
      </c>
      <c r="AA39" t="str">
        <f>IFERROR(IF($A39&gt;0,IF(LEN(INDEX(Map!$E:$G,MATCH(AA$1,Map!$E:$E,0),2))=0,"",INDEX([1]Sheet3!$B:$S,$A39+1,INDEX(Map!$E:$G,MATCH(AA$1,Map!$E:$E,0),2))),""),"")</f>
        <v/>
      </c>
      <c r="AB39" t="str">
        <f>IFERROR(IF($A39&gt;0,IF(LEN(INDEX(Map!$E:$G,MATCH(AB$1,Map!$E:$E,0),2))=0,"",INDEX([1]Sheet3!$B:$S,$A39+1,INDEX(Map!$E:$G,MATCH(AB$1,Map!$E:$E,0),2))),""),"")</f>
        <v/>
      </c>
      <c r="AC39" t="str">
        <f>IFERROR(IF($A39&gt;0,IF(LEN(INDEX(Map!$E:$G,MATCH(AC$1,Map!$E:$E,0),2))=0,"",INDEX([1]Sheet3!$B:$S,$A39+1,INDEX(Map!$E:$G,MATCH(AC$1,Map!$E:$E,0),2))),""),"")</f>
        <v/>
      </c>
      <c r="AD39" t="str">
        <f>IFERROR(IF($A39&gt;0,IF(LEN(INDEX(Map!$E:$G,MATCH(AD$1,Map!$E:$E,0),2))=0,"",INDEX([1]Sheet3!$B:$S,$A39+1,INDEX(Map!$E:$G,MATCH(AD$1,Map!$E:$E,0),2))),""),"")</f>
        <v/>
      </c>
      <c r="AE39" t="str">
        <f>IFERROR(IF($A39&gt;0,IF(LEN(INDEX(Map!$E:$G,MATCH(AE$1,Map!$E:$E,0),2))=0,"",INDEX([1]Sheet3!$B:$S,$A39+1,INDEX(Map!$E:$G,MATCH(AE$1,Map!$E:$E,0),2))),""),"")</f>
        <v/>
      </c>
    </row>
    <row r="40" spans="1:31" x14ac:dyDescent="0.25">
      <c r="A40">
        <f>IF(LEN([1]Sheet3!B40)=0,"",'Mailchimp Inport'!A39+1)</f>
        <v>39</v>
      </c>
      <c r="B40" t="str">
        <f>IFERROR(IF($A40&gt;0,IF(LEN(INDEX(Map!$E:$G,MATCH(B$1,Map!$E:$E,0),2))=0,"",INDEX([1]Sheet3!$B:$S,$A40+1,INDEX(Map!$E:$G,MATCH(B$1,Map!$E:$E,0),2))),""),"")</f>
        <v>jmedina@gestair.com</v>
      </c>
      <c r="C40" t="str">
        <f>IFERROR(IF($A40&gt;0,IF(LEN(INDEX(Map!$E:$G,MATCH(C$1,Map!$E:$E,0),2))=0,"",INDEX([1]Sheet3!$B:$S,$A40+1,INDEX(Map!$E:$G,MATCH(C$1,Map!$E:$E,0),2))),""),"")</f>
        <v>Juan</v>
      </c>
      <c r="D40" t="str">
        <f>IFERROR(IF($A40&gt;0,IF(LEN(INDEX(Map!$E:$G,MATCH(D$1,Map!$E:$E,0),2))=0,"",INDEX([1]Sheet3!$B:$S,$A40+1,INDEX(Map!$E:$G,MATCH(D$1,Map!$E:$E,0),2))),""),"")</f>
        <v>Medina</v>
      </c>
      <c r="E40" t="str">
        <f>IFERROR(IF($A40&gt;0,IF(LEN(INDEX(Map!$E:$G,MATCH(E$1,Map!$E:$E,0),2))=0,"",INDEX([1]Sheet3!$B:$S,$A40+1,INDEX(Map!$E:$G,MATCH(E$1,Map!$E:$E,0),2))),""),"")</f>
        <v xml:space="preserve">Antigua Zona Industrial de Barajas  Edificio 104  Madrid    Spain  </v>
      </c>
      <c r="F40" t="str">
        <f>IFERROR(IF($A40&gt;0,IF(LEN(INDEX(Map!$E:$G,MATCH(F$1,Map!$E:$E,0),2))=0,"",INDEX([1]Sheet3!$B:$S,$A40+1,INDEX(Map!$E:$G,MATCH(F$1,Map!$E:$E,0),2))),""),"")</f>
        <v>(34) 91 312 31 74</v>
      </c>
      <c r="G40" t="str">
        <f>IFERROR(IF($A40&gt;0,IF(LEN(INDEX(Map!$E:$G,MATCH(G$1,Map!$E:$E,0),2))=0,"",INDEX([1]Sheet3!$B:$S,$A40+1,INDEX(Map!$E:$G,MATCH(G$1,Map!$E:$E,0),2))),""),"")</f>
        <v/>
      </c>
      <c r="H40" t="str">
        <f>IFERROR(IF($A40&gt;0,IF(LEN(INDEX(Map!$E:$G,MATCH(H$1,Map!$E:$E,0),2))=0,"",INDEX([1]Sheet3!$B:$S,$A40+1,INDEX(Map!$E:$G,MATCH(H$1,Map!$E:$E,0),2))),""),"")</f>
        <v>Gestair Maintenance S.L.U.</v>
      </c>
      <c r="I40" t="str">
        <f>IFERROR(IF($A40&gt;0,IF(LEN(INDEX(Map!$E:$G,MATCH(I$1,Map!$E:$E,0),2))=0,"",INDEX([1]Sheet3!$B:$S,$A40+1,INDEX(Map!$E:$G,MATCH(I$1,Map!$E:$E,0),2))),""),"")</f>
        <v>Operations Manager</v>
      </c>
      <c r="J40" t="str">
        <f t="shared" si="0"/>
        <v>Dassault Service</v>
      </c>
      <c r="K40" t="str">
        <f>IFERROR(IF($A40&gt;0,IF(LEN(INDEX(Map!$E:$G,MATCH(K$1,Map!$E:$E,0),2))=0,"",INDEX([1]Sheet3!$B:$S,$A40+1,INDEX(Map!$E:$G,MATCH(K$1,Map!$E:$E,0),2))),""),"")</f>
        <v/>
      </c>
      <c r="L40" t="str">
        <f>IFERROR(IF($A40&gt;0,IF(LEN(INDEX(Map!$E:$G,MATCH(L$1,Map!$E:$E,0),2))=0,"",INDEX([1]Sheet3!$B:$S,$A40+1,INDEX(Map!$E:$G,MATCH(L$1,Map!$E:$E,0),2))),""),"")</f>
        <v/>
      </c>
      <c r="M40" t="str">
        <f>IFERROR(IF($A40&gt;0,IF(LEN(INDEX(Map!$E:$G,MATCH(M$1,Map!$E:$E,0),2))=0,"",INDEX([1]Sheet3!$B:$S,$A40+1,INDEX(Map!$E:$G,MATCH(M$1,Map!$E:$E,0),2))),""),"")</f>
        <v>(34) 630 92 00 68</v>
      </c>
      <c r="N40" t="str">
        <f>IFERROR(IF($A40&gt;0,IF(LEN(INDEX(Map!$E:$G,MATCH(N$1,Map!$E:$E,0),2))=0,"",INDEX([1]Sheet3!$B:$S,$A40+1,INDEX(Map!$E:$G,MATCH(N$1,Map!$E:$E,0),2))),""),"")</f>
        <v/>
      </c>
      <c r="O40" t="str">
        <f>IFERROR(IF($A40&gt;0,IF(LEN(INDEX(Map!$E:$G,MATCH(O$1,Map!$E:$E,0),2))=0,"",INDEX([1]Sheet3!$B:$S,$A40+1,INDEX(Map!$E:$G,MATCH(O$1,Map!$E:$E,0),2))),""),"")</f>
        <v/>
      </c>
      <c r="P40" t="str">
        <f>IFERROR(IF($A40&gt;0,IF(LEN(INDEX(Map!$E:$G,MATCH(P$1,Map!$E:$E,0),2))=0,"",INDEX([1]Sheet3!$B:$S,$A40+1,INDEX(Map!$E:$G,MATCH(P$1,Map!$E:$E,0),2))),""),"")</f>
        <v/>
      </c>
      <c r="Q40" t="str">
        <f>IFERROR(IF($A40&gt;0,IF(LEN(INDEX(Map!$E:$G,MATCH(Q$1,Map!$E:$E,0),2))=0,"",INDEX([1]Sheet3!$B:$S,$A40+1,INDEX(Map!$E:$G,MATCH(Q$1,Map!$E:$E,0),2))),""),"")</f>
        <v/>
      </c>
      <c r="R40" t="str">
        <f>IFERROR(IF($A40&gt;0,IF(LEN(INDEX(Map!$E:$G,MATCH(R$1,Map!$E:$E,0),2))=0,"",INDEX([1]Sheet3!$B:$S,$A40+1,INDEX(Map!$E:$G,MATCH(R$1,Map!$E:$E,0),2))),""),"")</f>
        <v/>
      </c>
      <c r="S40" t="str">
        <f>IFERROR(IF($A40&gt;0,IF(LEN(INDEX(Map!$E:$G,MATCH(S$1,Map!$E:$E,0),2))=0,"",INDEX([1]Sheet3!$B:$S,$A40+1,INDEX(Map!$E:$G,MATCH(S$1,Map!$E:$E,0),2))),""),"")</f>
        <v/>
      </c>
      <c r="T40" t="str">
        <f>IFERROR(IF($A40&gt;0,IF(LEN(INDEX(Map!$E:$G,MATCH(T$1,Map!$E:$E,0),2))=0,"",INDEX([1]Sheet3!$B:$S,$A40+1,INDEX(Map!$E:$G,MATCH(T$1,Map!$E:$E,0),2))),""),"")</f>
        <v/>
      </c>
      <c r="U40" t="str">
        <f>IFERROR(IF($A40&gt;0,IF(LEN(INDEX(Map!$E:$G,MATCH(U$1,Map!$E:$E,0),2))=0,"",INDEX([1]Sheet3!$B:$S,$A40+1,INDEX(Map!$E:$G,MATCH(U$1,Map!$E:$E,0),2))),""),"")</f>
        <v/>
      </c>
      <c r="V40" t="str">
        <f>IFERROR(IF($A40&gt;0,IF(LEN(INDEX(Map!$E:$G,MATCH(V$1,Map!$E:$E,0),2))=0,"",INDEX([1]Sheet3!$B:$S,$A40+1,INDEX(Map!$E:$G,MATCH(V$1,Map!$E:$E,0),2))),""),"")</f>
        <v/>
      </c>
      <c r="W40" t="str">
        <f>IFERROR(IF($A40&gt;0,IF(LEN(INDEX(Map!$E:$G,MATCH(W$1,Map!$E:$E,0),2))=0,"",INDEX([1]Sheet3!$B:$S,$A40+1,INDEX(Map!$E:$G,MATCH(W$1,Map!$E:$E,0),2))),""),"")</f>
        <v/>
      </c>
      <c r="X40" t="str">
        <f>IFERROR(IF($A40&gt;0,IF(LEN(INDEX(Map!$E:$G,MATCH(X$1,Map!$E:$E,0),2))=0,"",INDEX([1]Sheet3!$B:$S,$A40+1,INDEX(Map!$E:$G,MATCH(X$1,Map!$E:$E,0),2))),""),"")</f>
        <v/>
      </c>
      <c r="Y40" t="str">
        <f>IFERROR(IF($A40&gt;0,IF(LEN(INDEX(Map!$E:$G,MATCH(Y$1,Map!$E:$E,0),2))=0,"",INDEX([1]Sheet3!$B:$S,$A40+1,INDEX(Map!$E:$G,MATCH(Y$1,Map!$E:$E,0),2))),""),"")</f>
        <v/>
      </c>
      <c r="Z40" t="str">
        <f>IFERROR(IF($A40&gt;0,IF(LEN(INDEX(Map!$E:$G,MATCH(Z$1,Map!$E:$E,0),2))=0,"",INDEX([1]Sheet3!$B:$S,$A40+1,INDEX(Map!$E:$G,MATCH(Z$1,Map!$E:$E,0),2))),""),"")</f>
        <v/>
      </c>
      <c r="AA40" t="str">
        <f>IFERROR(IF($A40&gt;0,IF(LEN(INDEX(Map!$E:$G,MATCH(AA$1,Map!$E:$E,0),2))=0,"",INDEX([1]Sheet3!$B:$S,$A40+1,INDEX(Map!$E:$G,MATCH(AA$1,Map!$E:$E,0),2))),""),"")</f>
        <v/>
      </c>
      <c r="AB40" t="str">
        <f>IFERROR(IF($A40&gt;0,IF(LEN(INDEX(Map!$E:$G,MATCH(AB$1,Map!$E:$E,0),2))=0,"",INDEX([1]Sheet3!$B:$S,$A40+1,INDEX(Map!$E:$G,MATCH(AB$1,Map!$E:$E,0),2))),""),"")</f>
        <v/>
      </c>
      <c r="AC40" t="str">
        <f>IFERROR(IF($A40&gt;0,IF(LEN(INDEX(Map!$E:$G,MATCH(AC$1,Map!$E:$E,0),2))=0,"",INDEX([1]Sheet3!$B:$S,$A40+1,INDEX(Map!$E:$G,MATCH(AC$1,Map!$E:$E,0),2))),""),"")</f>
        <v/>
      </c>
      <c r="AD40" t="str">
        <f>IFERROR(IF($A40&gt;0,IF(LEN(INDEX(Map!$E:$G,MATCH(AD$1,Map!$E:$E,0),2))=0,"",INDEX([1]Sheet3!$B:$S,$A40+1,INDEX(Map!$E:$G,MATCH(AD$1,Map!$E:$E,0),2))),""),"")</f>
        <v/>
      </c>
      <c r="AE40" t="str">
        <f>IFERROR(IF($A40&gt;0,IF(LEN(INDEX(Map!$E:$G,MATCH(AE$1,Map!$E:$E,0),2))=0,"",INDEX([1]Sheet3!$B:$S,$A40+1,INDEX(Map!$E:$G,MATCH(AE$1,Map!$E:$E,0),2))),""),"")</f>
        <v/>
      </c>
    </row>
    <row r="41" spans="1:31" x14ac:dyDescent="0.25">
      <c r="A41">
        <f>IF(LEN([1]Sheet3!B41)=0,"",'Mailchimp Inport'!A40+1)</f>
        <v>40</v>
      </c>
      <c r="B41" t="str">
        <f>IFERROR(IF($A41&gt;0,IF(LEN(INDEX(Map!$E:$G,MATCH(B$1,Map!$E:$E,0),2))=0,"",INDEX([1]Sheet3!$B:$S,$A41+1,INDEX(Map!$E:$G,MATCH(B$1,Map!$E:$E,0),2))),""),"")</f>
        <v>mmlopez@gestair.com</v>
      </c>
      <c r="C41" t="str">
        <f>IFERROR(IF($A41&gt;0,IF(LEN(INDEX(Map!$E:$G,MATCH(C$1,Map!$E:$E,0),2))=0,"",INDEX([1]Sheet3!$B:$S,$A41+1,INDEX(Map!$E:$G,MATCH(C$1,Map!$E:$E,0),2))),""),"")</f>
        <v>Mariano</v>
      </c>
      <c r="D41" t="str">
        <f>IFERROR(IF($A41&gt;0,IF(LEN(INDEX(Map!$E:$G,MATCH(D$1,Map!$E:$E,0),2))=0,"",INDEX([1]Sheet3!$B:$S,$A41+1,INDEX(Map!$E:$G,MATCH(D$1,Map!$E:$E,0),2))),""),"")</f>
        <v>Martin Lopez</v>
      </c>
      <c r="E41" t="str">
        <f>IFERROR(IF($A41&gt;0,IF(LEN(INDEX(Map!$E:$G,MATCH(E$1,Map!$E:$E,0),2))=0,"",INDEX([1]Sheet3!$B:$S,$A41+1,INDEX(Map!$E:$G,MATCH(E$1,Map!$E:$E,0),2))),""),"")</f>
        <v xml:space="preserve">Antigua Zona Industrial de Barajas  Edificio 104  Madrid    Spain  </v>
      </c>
      <c r="F41" t="str">
        <f>IFERROR(IF($A41&gt;0,IF(LEN(INDEX(Map!$E:$G,MATCH(F$1,Map!$E:$E,0),2))=0,"",INDEX([1]Sheet3!$B:$S,$A41+1,INDEX(Map!$E:$G,MATCH(F$1,Map!$E:$E,0),2))),""),"")</f>
        <v/>
      </c>
      <c r="G41" t="str">
        <f>IFERROR(IF($A41&gt;0,IF(LEN(INDEX(Map!$E:$G,MATCH(G$1,Map!$E:$E,0),2))=0,"",INDEX([1]Sheet3!$B:$S,$A41+1,INDEX(Map!$E:$G,MATCH(G$1,Map!$E:$E,0),2))),""),"")</f>
        <v/>
      </c>
      <c r="H41" t="str">
        <f>IFERROR(IF($A41&gt;0,IF(LEN(INDEX(Map!$E:$G,MATCH(H$1,Map!$E:$E,0),2))=0,"",INDEX([1]Sheet3!$B:$S,$A41+1,INDEX(Map!$E:$G,MATCH(H$1,Map!$E:$E,0),2))),""),"")</f>
        <v>Gestair Maintenance S.L.U.</v>
      </c>
      <c r="I41" t="str">
        <f>IFERROR(IF($A41&gt;0,IF(LEN(INDEX(Map!$E:$G,MATCH(I$1,Map!$E:$E,0),2))=0,"",INDEX([1]Sheet3!$B:$S,$A41+1,INDEX(Map!$E:$G,MATCH(I$1,Map!$E:$E,0),2))),""),"")</f>
        <v>Lead Engineer</v>
      </c>
      <c r="J41" t="str">
        <f t="shared" si="0"/>
        <v>Dassault Service</v>
      </c>
      <c r="K41" t="str">
        <f>IFERROR(IF($A41&gt;0,IF(LEN(INDEX(Map!$E:$G,MATCH(K$1,Map!$E:$E,0),2))=0,"",INDEX([1]Sheet3!$B:$S,$A41+1,INDEX(Map!$E:$G,MATCH(K$1,Map!$E:$E,0),2))),""),"")</f>
        <v/>
      </c>
      <c r="L41" t="str">
        <f>IFERROR(IF($A41&gt;0,IF(LEN(INDEX(Map!$E:$G,MATCH(L$1,Map!$E:$E,0),2))=0,"",INDEX([1]Sheet3!$B:$S,$A41+1,INDEX(Map!$E:$G,MATCH(L$1,Map!$E:$E,0),2))),""),"")</f>
        <v/>
      </c>
      <c r="M41" t="str">
        <f>IFERROR(IF($A41&gt;0,IF(LEN(INDEX(Map!$E:$G,MATCH(M$1,Map!$E:$E,0),2))=0,"",INDEX([1]Sheet3!$B:$S,$A41+1,INDEX(Map!$E:$G,MATCH(M$1,Map!$E:$E,0),2))),""),"")</f>
        <v/>
      </c>
      <c r="N41" t="str">
        <f>IFERROR(IF($A41&gt;0,IF(LEN(INDEX(Map!$E:$G,MATCH(N$1,Map!$E:$E,0),2))=0,"",INDEX([1]Sheet3!$B:$S,$A41+1,INDEX(Map!$E:$G,MATCH(N$1,Map!$E:$E,0),2))),""),"")</f>
        <v/>
      </c>
      <c r="O41" t="str">
        <f>IFERROR(IF($A41&gt;0,IF(LEN(INDEX(Map!$E:$G,MATCH(O$1,Map!$E:$E,0),2))=0,"",INDEX([1]Sheet3!$B:$S,$A41+1,INDEX(Map!$E:$G,MATCH(O$1,Map!$E:$E,0),2))),""),"")</f>
        <v/>
      </c>
      <c r="P41" t="str">
        <f>IFERROR(IF($A41&gt;0,IF(LEN(INDEX(Map!$E:$G,MATCH(P$1,Map!$E:$E,0),2))=0,"",INDEX([1]Sheet3!$B:$S,$A41+1,INDEX(Map!$E:$G,MATCH(P$1,Map!$E:$E,0),2))),""),"")</f>
        <v/>
      </c>
      <c r="Q41" t="str">
        <f>IFERROR(IF($A41&gt;0,IF(LEN(INDEX(Map!$E:$G,MATCH(Q$1,Map!$E:$E,0),2))=0,"",INDEX([1]Sheet3!$B:$S,$A41+1,INDEX(Map!$E:$G,MATCH(Q$1,Map!$E:$E,0),2))),""),"")</f>
        <v/>
      </c>
      <c r="R41" t="str">
        <f>IFERROR(IF($A41&gt;0,IF(LEN(INDEX(Map!$E:$G,MATCH(R$1,Map!$E:$E,0),2))=0,"",INDEX([1]Sheet3!$B:$S,$A41+1,INDEX(Map!$E:$G,MATCH(R$1,Map!$E:$E,0),2))),""),"")</f>
        <v/>
      </c>
      <c r="S41" t="str">
        <f>IFERROR(IF($A41&gt;0,IF(LEN(INDEX(Map!$E:$G,MATCH(S$1,Map!$E:$E,0),2))=0,"",INDEX([1]Sheet3!$B:$S,$A41+1,INDEX(Map!$E:$G,MATCH(S$1,Map!$E:$E,0),2))),""),"")</f>
        <v/>
      </c>
      <c r="T41" t="str">
        <f>IFERROR(IF($A41&gt;0,IF(LEN(INDEX(Map!$E:$G,MATCH(T$1,Map!$E:$E,0),2))=0,"",INDEX([1]Sheet3!$B:$S,$A41+1,INDEX(Map!$E:$G,MATCH(T$1,Map!$E:$E,0),2))),""),"")</f>
        <v/>
      </c>
      <c r="U41" t="str">
        <f>IFERROR(IF($A41&gt;0,IF(LEN(INDEX(Map!$E:$G,MATCH(U$1,Map!$E:$E,0),2))=0,"",INDEX([1]Sheet3!$B:$S,$A41+1,INDEX(Map!$E:$G,MATCH(U$1,Map!$E:$E,0),2))),""),"")</f>
        <v/>
      </c>
      <c r="V41" t="str">
        <f>IFERROR(IF($A41&gt;0,IF(LEN(INDEX(Map!$E:$G,MATCH(V$1,Map!$E:$E,0),2))=0,"",INDEX([1]Sheet3!$B:$S,$A41+1,INDEX(Map!$E:$G,MATCH(V$1,Map!$E:$E,0),2))),""),"")</f>
        <v/>
      </c>
      <c r="W41" t="str">
        <f>IFERROR(IF($A41&gt;0,IF(LEN(INDEX(Map!$E:$G,MATCH(W$1,Map!$E:$E,0),2))=0,"",INDEX([1]Sheet3!$B:$S,$A41+1,INDEX(Map!$E:$G,MATCH(W$1,Map!$E:$E,0),2))),""),"")</f>
        <v/>
      </c>
      <c r="X41" t="str">
        <f>IFERROR(IF($A41&gt;0,IF(LEN(INDEX(Map!$E:$G,MATCH(X$1,Map!$E:$E,0),2))=0,"",INDEX([1]Sheet3!$B:$S,$A41+1,INDEX(Map!$E:$G,MATCH(X$1,Map!$E:$E,0),2))),""),"")</f>
        <v/>
      </c>
      <c r="Y41" t="str">
        <f>IFERROR(IF($A41&gt;0,IF(LEN(INDEX(Map!$E:$G,MATCH(Y$1,Map!$E:$E,0),2))=0,"",INDEX([1]Sheet3!$B:$S,$A41+1,INDEX(Map!$E:$G,MATCH(Y$1,Map!$E:$E,0),2))),""),"")</f>
        <v/>
      </c>
      <c r="Z41" t="str">
        <f>IFERROR(IF($A41&gt;0,IF(LEN(INDEX(Map!$E:$G,MATCH(Z$1,Map!$E:$E,0),2))=0,"",INDEX([1]Sheet3!$B:$S,$A41+1,INDEX(Map!$E:$G,MATCH(Z$1,Map!$E:$E,0),2))),""),"")</f>
        <v/>
      </c>
      <c r="AA41" t="str">
        <f>IFERROR(IF($A41&gt;0,IF(LEN(INDEX(Map!$E:$G,MATCH(AA$1,Map!$E:$E,0),2))=0,"",INDEX([1]Sheet3!$B:$S,$A41+1,INDEX(Map!$E:$G,MATCH(AA$1,Map!$E:$E,0),2))),""),"")</f>
        <v/>
      </c>
      <c r="AB41" t="str">
        <f>IFERROR(IF($A41&gt;0,IF(LEN(INDEX(Map!$E:$G,MATCH(AB$1,Map!$E:$E,0),2))=0,"",INDEX([1]Sheet3!$B:$S,$A41+1,INDEX(Map!$E:$G,MATCH(AB$1,Map!$E:$E,0),2))),""),"")</f>
        <v/>
      </c>
      <c r="AC41" t="str">
        <f>IFERROR(IF($A41&gt;0,IF(LEN(INDEX(Map!$E:$G,MATCH(AC$1,Map!$E:$E,0),2))=0,"",INDEX([1]Sheet3!$B:$S,$A41+1,INDEX(Map!$E:$G,MATCH(AC$1,Map!$E:$E,0),2))),""),"")</f>
        <v/>
      </c>
      <c r="AD41" t="str">
        <f>IFERROR(IF($A41&gt;0,IF(LEN(INDEX(Map!$E:$G,MATCH(AD$1,Map!$E:$E,0),2))=0,"",INDEX([1]Sheet3!$B:$S,$A41+1,INDEX(Map!$E:$G,MATCH(AD$1,Map!$E:$E,0),2))),""),"")</f>
        <v/>
      </c>
      <c r="AE41" t="str">
        <f>IFERROR(IF($A41&gt;0,IF(LEN(INDEX(Map!$E:$G,MATCH(AE$1,Map!$E:$E,0),2))=0,"",INDEX([1]Sheet3!$B:$S,$A41+1,INDEX(Map!$E:$G,MATCH(AE$1,Map!$E:$E,0),2))),""),"")</f>
        <v/>
      </c>
    </row>
    <row r="42" spans="1:31" x14ac:dyDescent="0.25">
      <c r="A42">
        <f>IF(LEN([1]Sheet3!B42)=0,"",'Mailchimp Inport'!A41+1)</f>
        <v>41</v>
      </c>
      <c r="B42" t="str">
        <f>IFERROR(IF($A42&gt;0,IF(LEN(INDEX(Map!$E:$G,MATCH(B$1,Map!$E:$E,0),2))=0,"",INDEX([1]Sheet3!$B:$S,$A42+1,INDEX(Map!$E:$G,MATCH(B$1,Map!$E:$E,0),2))),""),"")</f>
        <v>gjover@gestair.com</v>
      </c>
      <c r="C42" t="str">
        <f>IFERROR(IF($A42&gt;0,IF(LEN(INDEX(Map!$E:$G,MATCH(C$1,Map!$E:$E,0),2))=0,"",INDEX([1]Sheet3!$B:$S,$A42+1,INDEX(Map!$E:$G,MATCH(C$1,Map!$E:$E,0),2))),""),"")</f>
        <v>Gonzalo</v>
      </c>
      <c r="D42" t="str">
        <f>IFERROR(IF($A42&gt;0,IF(LEN(INDEX(Map!$E:$G,MATCH(D$1,Map!$E:$E,0),2))=0,"",INDEX([1]Sheet3!$B:$S,$A42+1,INDEX(Map!$E:$G,MATCH(D$1,Map!$E:$E,0),2))),""),"")</f>
        <v>Jover</v>
      </c>
      <c r="E42" t="str">
        <f>IFERROR(IF($A42&gt;0,IF(LEN(INDEX(Map!$E:$G,MATCH(E$1,Map!$E:$E,0),2))=0,"",INDEX([1]Sheet3!$B:$S,$A42+1,INDEX(Map!$E:$G,MATCH(E$1,Map!$E:$E,0),2))),""),"")</f>
        <v xml:space="preserve">Antigua Zona Industrial de Barajas  Edificio 104  Madrid    Spain  </v>
      </c>
      <c r="F42" t="str">
        <f>IFERROR(IF($A42&gt;0,IF(LEN(INDEX(Map!$E:$G,MATCH(F$1,Map!$E:$E,0),2))=0,"",INDEX([1]Sheet3!$B:$S,$A42+1,INDEX(Map!$E:$G,MATCH(F$1,Map!$E:$E,0),2))),""),"")</f>
        <v>(34) 91 312 31 40</v>
      </c>
      <c r="G42" t="str">
        <f>IFERROR(IF($A42&gt;0,IF(LEN(INDEX(Map!$E:$G,MATCH(G$1,Map!$E:$E,0),2))=0,"",INDEX([1]Sheet3!$B:$S,$A42+1,INDEX(Map!$E:$G,MATCH(G$1,Map!$E:$E,0),2))),""),"")</f>
        <v/>
      </c>
      <c r="H42" t="str">
        <f>IFERROR(IF($A42&gt;0,IF(LEN(INDEX(Map!$E:$G,MATCH(H$1,Map!$E:$E,0),2))=0,"",INDEX([1]Sheet3!$B:$S,$A42+1,INDEX(Map!$E:$G,MATCH(H$1,Map!$E:$E,0),2))),""),"")</f>
        <v>Gestair Maintenance S.L.U.</v>
      </c>
      <c r="I42" t="str">
        <f>IFERROR(IF($A42&gt;0,IF(LEN(INDEX(Map!$E:$G,MATCH(I$1,Map!$E:$E,0),2))=0,"",INDEX([1]Sheet3!$B:$S,$A42+1,INDEX(Map!$E:$G,MATCH(I$1,Map!$E:$E,0),2))),""),"")</f>
        <v>Sales Manager</v>
      </c>
      <c r="J42" t="str">
        <f t="shared" si="0"/>
        <v>Dassault Service</v>
      </c>
      <c r="K42" t="str">
        <f>IFERROR(IF($A42&gt;0,IF(LEN(INDEX(Map!$E:$G,MATCH(K$1,Map!$E:$E,0),2))=0,"",INDEX([1]Sheet3!$B:$S,$A42+1,INDEX(Map!$E:$G,MATCH(K$1,Map!$E:$E,0),2))),""),"")</f>
        <v/>
      </c>
      <c r="L42" t="str">
        <f>IFERROR(IF($A42&gt;0,IF(LEN(INDEX(Map!$E:$G,MATCH(L$1,Map!$E:$E,0),2))=0,"",INDEX([1]Sheet3!$B:$S,$A42+1,INDEX(Map!$E:$G,MATCH(L$1,Map!$E:$E,0),2))),""),"")</f>
        <v/>
      </c>
      <c r="M42" t="str">
        <f>IFERROR(IF($A42&gt;0,IF(LEN(INDEX(Map!$E:$G,MATCH(M$1,Map!$E:$E,0),2))=0,"",INDEX([1]Sheet3!$B:$S,$A42+1,INDEX(Map!$E:$G,MATCH(M$1,Map!$E:$E,0),2))),""),"")</f>
        <v/>
      </c>
      <c r="N42" t="str">
        <f>IFERROR(IF($A42&gt;0,IF(LEN(INDEX(Map!$E:$G,MATCH(N$1,Map!$E:$E,0),2))=0,"",INDEX([1]Sheet3!$B:$S,$A42+1,INDEX(Map!$E:$G,MATCH(N$1,Map!$E:$E,0),2))),""),"")</f>
        <v/>
      </c>
      <c r="O42" t="str">
        <f>IFERROR(IF($A42&gt;0,IF(LEN(INDEX(Map!$E:$G,MATCH(O$1,Map!$E:$E,0),2))=0,"",INDEX([1]Sheet3!$B:$S,$A42+1,INDEX(Map!$E:$G,MATCH(O$1,Map!$E:$E,0),2))),""),"")</f>
        <v/>
      </c>
      <c r="P42" t="str">
        <f>IFERROR(IF($A42&gt;0,IF(LEN(INDEX(Map!$E:$G,MATCH(P$1,Map!$E:$E,0),2))=0,"",INDEX([1]Sheet3!$B:$S,$A42+1,INDEX(Map!$E:$G,MATCH(P$1,Map!$E:$E,0),2))),""),"")</f>
        <v/>
      </c>
      <c r="Q42" t="str">
        <f>IFERROR(IF($A42&gt;0,IF(LEN(INDEX(Map!$E:$G,MATCH(Q$1,Map!$E:$E,0),2))=0,"",INDEX([1]Sheet3!$B:$S,$A42+1,INDEX(Map!$E:$G,MATCH(Q$1,Map!$E:$E,0),2))),""),"")</f>
        <v/>
      </c>
      <c r="R42" t="str">
        <f>IFERROR(IF($A42&gt;0,IF(LEN(INDEX(Map!$E:$G,MATCH(R$1,Map!$E:$E,0),2))=0,"",INDEX([1]Sheet3!$B:$S,$A42+1,INDEX(Map!$E:$G,MATCH(R$1,Map!$E:$E,0),2))),""),"")</f>
        <v/>
      </c>
      <c r="S42" t="str">
        <f>IFERROR(IF($A42&gt;0,IF(LEN(INDEX(Map!$E:$G,MATCH(S$1,Map!$E:$E,0),2))=0,"",INDEX([1]Sheet3!$B:$S,$A42+1,INDEX(Map!$E:$G,MATCH(S$1,Map!$E:$E,0),2))),""),"")</f>
        <v/>
      </c>
      <c r="T42" t="str">
        <f>IFERROR(IF($A42&gt;0,IF(LEN(INDEX(Map!$E:$G,MATCH(T$1,Map!$E:$E,0),2))=0,"",INDEX([1]Sheet3!$B:$S,$A42+1,INDEX(Map!$E:$G,MATCH(T$1,Map!$E:$E,0),2))),""),"")</f>
        <v/>
      </c>
      <c r="U42" t="str">
        <f>IFERROR(IF($A42&gt;0,IF(LEN(INDEX(Map!$E:$G,MATCH(U$1,Map!$E:$E,0),2))=0,"",INDEX([1]Sheet3!$B:$S,$A42+1,INDEX(Map!$E:$G,MATCH(U$1,Map!$E:$E,0),2))),""),"")</f>
        <v/>
      </c>
      <c r="V42" t="str">
        <f>IFERROR(IF($A42&gt;0,IF(LEN(INDEX(Map!$E:$G,MATCH(V$1,Map!$E:$E,0),2))=0,"",INDEX([1]Sheet3!$B:$S,$A42+1,INDEX(Map!$E:$G,MATCH(V$1,Map!$E:$E,0),2))),""),"")</f>
        <v/>
      </c>
      <c r="W42" t="str">
        <f>IFERROR(IF($A42&gt;0,IF(LEN(INDEX(Map!$E:$G,MATCH(W$1,Map!$E:$E,0),2))=0,"",INDEX([1]Sheet3!$B:$S,$A42+1,INDEX(Map!$E:$G,MATCH(W$1,Map!$E:$E,0),2))),""),"")</f>
        <v/>
      </c>
      <c r="X42" t="str">
        <f>IFERROR(IF($A42&gt;0,IF(LEN(INDEX(Map!$E:$G,MATCH(X$1,Map!$E:$E,0),2))=0,"",INDEX([1]Sheet3!$B:$S,$A42+1,INDEX(Map!$E:$G,MATCH(X$1,Map!$E:$E,0),2))),""),"")</f>
        <v/>
      </c>
      <c r="Y42" t="str">
        <f>IFERROR(IF($A42&gt;0,IF(LEN(INDEX(Map!$E:$G,MATCH(Y$1,Map!$E:$E,0),2))=0,"",INDEX([1]Sheet3!$B:$S,$A42+1,INDEX(Map!$E:$G,MATCH(Y$1,Map!$E:$E,0),2))),""),"")</f>
        <v/>
      </c>
      <c r="Z42" t="str">
        <f>IFERROR(IF($A42&gt;0,IF(LEN(INDEX(Map!$E:$G,MATCH(Z$1,Map!$E:$E,0),2))=0,"",INDEX([1]Sheet3!$B:$S,$A42+1,INDEX(Map!$E:$G,MATCH(Z$1,Map!$E:$E,0),2))),""),"")</f>
        <v/>
      </c>
      <c r="AA42" t="str">
        <f>IFERROR(IF($A42&gt;0,IF(LEN(INDEX(Map!$E:$G,MATCH(AA$1,Map!$E:$E,0),2))=0,"",INDEX([1]Sheet3!$B:$S,$A42+1,INDEX(Map!$E:$G,MATCH(AA$1,Map!$E:$E,0),2))),""),"")</f>
        <v/>
      </c>
      <c r="AB42" t="str">
        <f>IFERROR(IF($A42&gt;0,IF(LEN(INDEX(Map!$E:$G,MATCH(AB$1,Map!$E:$E,0),2))=0,"",INDEX([1]Sheet3!$B:$S,$A42+1,INDEX(Map!$E:$G,MATCH(AB$1,Map!$E:$E,0),2))),""),"")</f>
        <v/>
      </c>
      <c r="AC42" t="str">
        <f>IFERROR(IF($A42&gt;0,IF(LEN(INDEX(Map!$E:$G,MATCH(AC$1,Map!$E:$E,0),2))=0,"",INDEX([1]Sheet3!$B:$S,$A42+1,INDEX(Map!$E:$G,MATCH(AC$1,Map!$E:$E,0),2))),""),"")</f>
        <v/>
      </c>
      <c r="AD42" t="str">
        <f>IFERROR(IF($A42&gt;0,IF(LEN(INDEX(Map!$E:$G,MATCH(AD$1,Map!$E:$E,0),2))=0,"",INDEX([1]Sheet3!$B:$S,$A42+1,INDEX(Map!$E:$G,MATCH(AD$1,Map!$E:$E,0),2))),""),"")</f>
        <v/>
      </c>
      <c r="AE42" t="str">
        <f>IFERROR(IF($A42&gt;0,IF(LEN(INDEX(Map!$E:$G,MATCH(AE$1,Map!$E:$E,0),2))=0,"",INDEX([1]Sheet3!$B:$S,$A42+1,INDEX(Map!$E:$G,MATCH(AE$1,Map!$E:$E,0),2))),""),"")</f>
        <v/>
      </c>
    </row>
    <row r="43" spans="1:31" x14ac:dyDescent="0.25">
      <c r="A43">
        <f>IF(LEN([1]Sheet3!B43)=0,"",'Mailchimp Inport'!A42+1)</f>
        <v>42</v>
      </c>
      <c r="B43" t="str">
        <f>IFERROR(IF($A43&gt;0,IF(LEN(INDEX(Map!$E:$G,MATCH(B$1,Map!$E:$E,0),2))=0,"",INDEX([1]Sheet3!$B:$S,$A43+1,INDEX(Map!$E:$G,MATCH(B$1,Map!$E:$E,0),2))),""),"")</f>
        <v>elujan@gestair.com</v>
      </c>
      <c r="C43" t="str">
        <f>IFERROR(IF($A43&gt;0,IF(LEN(INDEX(Map!$E:$G,MATCH(C$1,Map!$E:$E,0),2))=0,"",INDEX([1]Sheet3!$B:$S,$A43+1,INDEX(Map!$E:$G,MATCH(C$1,Map!$E:$E,0),2))),""),"")</f>
        <v>Ester</v>
      </c>
      <c r="D43" t="str">
        <f>IFERROR(IF($A43&gt;0,IF(LEN(INDEX(Map!$E:$G,MATCH(D$1,Map!$E:$E,0),2))=0,"",INDEX([1]Sheet3!$B:$S,$A43+1,INDEX(Map!$E:$G,MATCH(D$1,Map!$E:$E,0),2))),""),"")</f>
        <v>Lujan</v>
      </c>
      <c r="E43" t="str">
        <f>IFERROR(IF($A43&gt;0,IF(LEN(INDEX(Map!$E:$G,MATCH(E$1,Map!$E:$E,0),2))=0,"",INDEX([1]Sheet3!$B:$S,$A43+1,INDEX(Map!$E:$G,MATCH(E$1,Map!$E:$E,0),2))),""),"")</f>
        <v xml:space="preserve">Antigua Zona Industrial de Barajas  Edificio 104  Madrid    Spain  </v>
      </c>
      <c r="F43" t="str">
        <f>IFERROR(IF($A43&gt;0,IF(LEN(INDEX(Map!$E:$G,MATCH(F$1,Map!$E:$E,0),2))=0,"",INDEX([1]Sheet3!$B:$S,$A43+1,INDEX(Map!$E:$G,MATCH(F$1,Map!$E:$E,0),2))),""),"")</f>
        <v>(34) 91 312 31 40</v>
      </c>
      <c r="G43" t="str">
        <f>IFERROR(IF($A43&gt;0,IF(LEN(INDEX(Map!$E:$G,MATCH(G$1,Map!$E:$E,0),2))=0,"",INDEX([1]Sheet3!$B:$S,$A43+1,INDEX(Map!$E:$G,MATCH(G$1,Map!$E:$E,0),2))),""),"")</f>
        <v/>
      </c>
      <c r="H43" t="str">
        <f>IFERROR(IF($A43&gt;0,IF(LEN(INDEX(Map!$E:$G,MATCH(H$1,Map!$E:$E,0),2))=0,"",INDEX([1]Sheet3!$B:$S,$A43+1,INDEX(Map!$E:$G,MATCH(H$1,Map!$E:$E,0),2))),""),"")</f>
        <v>Gestair Maintenance S.L.U.</v>
      </c>
      <c r="I43" t="str">
        <f>IFERROR(IF($A43&gt;0,IF(LEN(INDEX(Map!$E:$G,MATCH(I$1,Map!$E:$E,0),2))=0,"",INDEX([1]Sheet3!$B:$S,$A43+1,INDEX(Map!$E:$G,MATCH(I$1,Map!$E:$E,0),2))),""),"")</f>
        <v>Key Account Manager</v>
      </c>
      <c r="J43" t="str">
        <f t="shared" si="0"/>
        <v>Dassault Service</v>
      </c>
      <c r="K43" t="str">
        <f>IFERROR(IF($A43&gt;0,IF(LEN(INDEX(Map!$E:$G,MATCH(K$1,Map!$E:$E,0),2))=0,"",INDEX([1]Sheet3!$B:$S,$A43+1,INDEX(Map!$E:$G,MATCH(K$1,Map!$E:$E,0),2))),""),"")</f>
        <v/>
      </c>
      <c r="L43" t="str">
        <f>IFERROR(IF($A43&gt;0,IF(LEN(INDEX(Map!$E:$G,MATCH(L$1,Map!$E:$E,0),2))=0,"",INDEX([1]Sheet3!$B:$S,$A43+1,INDEX(Map!$E:$G,MATCH(L$1,Map!$E:$E,0),2))),""),"")</f>
        <v/>
      </c>
      <c r="M43" t="str">
        <f>IFERROR(IF($A43&gt;0,IF(LEN(INDEX(Map!$E:$G,MATCH(M$1,Map!$E:$E,0),2))=0,"",INDEX([1]Sheet3!$B:$S,$A43+1,INDEX(Map!$E:$G,MATCH(M$1,Map!$E:$E,0),2))),""),"")</f>
        <v/>
      </c>
      <c r="N43" t="str">
        <f>IFERROR(IF($A43&gt;0,IF(LEN(INDEX(Map!$E:$G,MATCH(N$1,Map!$E:$E,0),2))=0,"",INDEX([1]Sheet3!$B:$S,$A43+1,INDEX(Map!$E:$G,MATCH(N$1,Map!$E:$E,0),2))),""),"")</f>
        <v/>
      </c>
      <c r="O43" t="str">
        <f>IFERROR(IF($A43&gt;0,IF(LEN(INDEX(Map!$E:$G,MATCH(O$1,Map!$E:$E,0),2))=0,"",INDEX([1]Sheet3!$B:$S,$A43+1,INDEX(Map!$E:$G,MATCH(O$1,Map!$E:$E,0),2))),""),"")</f>
        <v/>
      </c>
      <c r="P43" t="str">
        <f>IFERROR(IF($A43&gt;0,IF(LEN(INDEX(Map!$E:$G,MATCH(P$1,Map!$E:$E,0),2))=0,"",INDEX([1]Sheet3!$B:$S,$A43+1,INDEX(Map!$E:$G,MATCH(P$1,Map!$E:$E,0),2))),""),"")</f>
        <v/>
      </c>
      <c r="Q43" t="str">
        <f>IFERROR(IF($A43&gt;0,IF(LEN(INDEX(Map!$E:$G,MATCH(Q$1,Map!$E:$E,0),2))=0,"",INDEX([1]Sheet3!$B:$S,$A43+1,INDEX(Map!$E:$G,MATCH(Q$1,Map!$E:$E,0),2))),""),"")</f>
        <v/>
      </c>
      <c r="R43" t="str">
        <f>IFERROR(IF($A43&gt;0,IF(LEN(INDEX(Map!$E:$G,MATCH(R$1,Map!$E:$E,0),2))=0,"",INDEX([1]Sheet3!$B:$S,$A43+1,INDEX(Map!$E:$G,MATCH(R$1,Map!$E:$E,0),2))),""),"")</f>
        <v/>
      </c>
      <c r="S43" t="str">
        <f>IFERROR(IF($A43&gt;0,IF(LEN(INDEX(Map!$E:$G,MATCH(S$1,Map!$E:$E,0),2))=0,"",INDEX([1]Sheet3!$B:$S,$A43+1,INDEX(Map!$E:$G,MATCH(S$1,Map!$E:$E,0),2))),""),"")</f>
        <v/>
      </c>
      <c r="T43" t="str">
        <f>IFERROR(IF($A43&gt;0,IF(LEN(INDEX(Map!$E:$G,MATCH(T$1,Map!$E:$E,0),2))=0,"",INDEX([1]Sheet3!$B:$S,$A43+1,INDEX(Map!$E:$G,MATCH(T$1,Map!$E:$E,0),2))),""),"")</f>
        <v/>
      </c>
      <c r="U43" t="str">
        <f>IFERROR(IF($A43&gt;0,IF(LEN(INDEX(Map!$E:$G,MATCH(U$1,Map!$E:$E,0),2))=0,"",INDEX([1]Sheet3!$B:$S,$A43+1,INDEX(Map!$E:$G,MATCH(U$1,Map!$E:$E,0),2))),""),"")</f>
        <v/>
      </c>
      <c r="V43" t="str">
        <f>IFERROR(IF($A43&gt;0,IF(LEN(INDEX(Map!$E:$G,MATCH(V$1,Map!$E:$E,0),2))=0,"",INDEX([1]Sheet3!$B:$S,$A43+1,INDEX(Map!$E:$G,MATCH(V$1,Map!$E:$E,0),2))),""),"")</f>
        <v/>
      </c>
      <c r="W43" t="str">
        <f>IFERROR(IF($A43&gt;0,IF(LEN(INDEX(Map!$E:$G,MATCH(W$1,Map!$E:$E,0),2))=0,"",INDEX([1]Sheet3!$B:$S,$A43+1,INDEX(Map!$E:$G,MATCH(W$1,Map!$E:$E,0),2))),""),"")</f>
        <v/>
      </c>
      <c r="X43" t="str">
        <f>IFERROR(IF($A43&gt;0,IF(LEN(INDEX(Map!$E:$G,MATCH(X$1,Map!$E:$E,0),2))=0,"",INDEX([1]Sheet3!$B:$S,$A43+1,INDEX(Map!$E:$G,MATCH(X$1,Map!$E:$E,0),2))),""),"")</f>
        <v/>
      </c>
      <c r="Y43" t="str">
        <f>IFERROR(IF($A43&gt;0,IF(LEN(INDEX(Map!$E:$G,MATCH(Y$1,Map!$E:$E,0),2))=0,"",INDEX([1]Sheet3!$B:$S,$A43+1,INDEX(Map!$E:$G,MATCH(Y$1,Map!$E:$E,0),2))),""),"")</f>
        <v/>
      </c>
      <c r="Z43" t="str">
        <f>IFERROR(IF($A43&gt;0,IF(LEN(INDEX(Map!$E:$G,MATCH(Z$1,Map!$E:$E,0),2))=0,"",INDEX([1]Sheet3!$B:$S,$A43+1,INDEX(Map!$E:$G,MATCH(Z$1,Map!$E:$E,0),2))),""),"")</f>
        <v/>
      </c>
      <c r="AA43" t="str">
        <f>IFERROR(IF($A43&gt;0,IF(LEN(INDEX(Map!$E:$G,MATCH(AA$1,Map!$E:$E,0),2))=0,"",INDEX([1]Sheet3!$B:$S,$A43+1,INDEX(Map!$E:$G,MATCH(AA$1,Map!$E:$E,0),2))),""),"")</f>
        <v/>
      </c>
      <c r="AB43" t="str">
        <f>IFERROR(IF($A43&gt;0,IF(LEN(INDEX(Map!$E:$G,MATCH(AB$1,Map!$E:$E,0),2))=0,"",INDEX([1]Sheet3!$B:$S,$A43+1,INDEX(Map!$E:$G,MATCH(AB$1,Map!$E:$E,0),2))),""),"")</f>
        <v/>
      </c>
      <c r="AC43" t="str">
        <f>IFERROR(IF($A43&gt;0,IF(LEN(INDEX(Map!$E:$G,MATCH(AC$1,Map!$E:$E,0),2))=0,"",INDEX([1]Sheet3!$B:$S,$A43+1,INDEX(Map!$E:$G,MATCH(AC$1,Map!$E:$E,0),2))),""),"")</f>
        <v/>
      </c>
      <c r="AD43" t="str">
        <f>IFERROR(IF($A43&gt;0,IF(LEN(INDEX(Map!$E:$G,MATCH(AD$1,Map!$E:$E,0),2))=0,"",INDEX([1]Sheet3!$B:$S,$A43+1,INDEX(Map!$E:$G,MATCH(AD$1,Map!$E:$E,0),2))),""),"")</f>
        <v/>
      </c>
      <c r="AE43" t="str">
        <f>IFERROR(IF($A43&gt;0,IF(LEN(INDEX(Map!$E:$G,MATCH(AE$1,Map!$E:$E,0),2))=0,"",INDEX([1]Sheet3!$B:$S,$A43+1,INDEX(Map!$E:$G,MATCH(AE$1,Map!$E:$E,0),2))),""),"")</f>
        <v/>
      </c>
    </row>
    <row r="44" spans="1:31" x14ac:dyDescent="0.25">
      <c r="A44">
        <f>IF(LEN([1]Sheet3!B44)=0,"",'Mailchimp Inport'!A43+1)</f>
        <v>43</v>
      </c>
      <c r="B44" t="str">
        <f>IFERROR(IF($A44&gt;0,IF(LEN(INDEX(Map!$E:$G,MATCH(B$1,Map!$E:$E,0),2))=0,"",INDEX([1]Sheet3!$B:$S,$A44+1,INDEX(Map!$E:$G,MATCH(B$1,Map!$E:$E,0),2))),""),"")</f>
        <v>lsanchez@gestair.com</v>
      </c>
      <c r="C44" t="str">
        <f>IFERROR(IF($A44&gt;0,IF(LEN(INDEX(Map!$E:$G,MATCH(C$1,Map!$E:$E,0),2))=0,"",INDEX([1]Sheet3!$B:$S,$A44+1,INDEX(Map!$E:$G,MATCH(C$1,Map!$E:$E,0),2))),""),"")</f>
        <v>Laura</v>
      </c>
      <c r="D44" t="str">
        <f>IFERROR(IF($A44&gt;0,IF(LEN(INDEX(Map!$E:$G,MATCH(D$1,Map!$E:$E,0),2))=0,"",INDEX([1]Sheet3!$B:$S,$A44+1,INDEX(Map!$E:$G,MATCH(D$1,Map!$E:$E,0),2))),""),"")</f>
        <v>Sanchez</v>
      </c>
      <c r="E44" t="str">
        <f>IFERROR(IF($A44&gt;0,IF(LEN(INDEX(Map!$E:$G,MATCH(E$1,Map!$E:$E,0),2))=0,"",INDEX([1]Sheet3!$B:$S,$A44+1,INDEX(Map!$E:$G,MATCH(E$1,Map!$E:$E,0),2))),""),"")</f>
        <v xml:space="preserve">Antigua Zona Industrial de Barajas  Edificio 104  Madrid    Spain  </v>
      </c>
      <c r="F44" t="str">
        <f>IFERROR(IF($A44&gt;0,IF(LEN(INDEX(Map!$E:$G,MATCH(F$1,Map!$E:$E,0),2))=0,"",INDEX([1]Sheet3!$B:$S,$A44+1,INDEX(Map!$E:$G,MATCH(F$1,Map!$E:$E,0),2))),""),"")</f>
        <v/>
      </c>
      <c r="G44" t="str">
        <f>IFERROR(IF($A44&gt;0,IF(LEN(INDEX(Map!$E:$G,MATCH(G$1,Map!$E:$E,0),2))=0,"",INDEX([1]Sheet3!$B:$S,$A44+1,INDEX(Map!$E:$G,MATCH(G$1,Map!$E:$E,0),2))),""),"")</f>
        <v/>
      </c>
      <c r="H44" t="str">
        <f>IFERROR(IF($A44&gt;0,IF(LEN(INDEX(Map!$E:$G,MATCH(H$1,Map!$E:$E,0),2))=0,"",INDEX([1]Sheet3!$B:$S,$A44+1,INDEX(Map!$E:$G,MATCH(H$1,Map!$E:$E,0),2))),""),"")</f>
        <v>Gestair Maintenance S.L.U.</v>
      </c>
      <c r="I44" t="str">
        <f>IFERROR(IF($A44&gt;0,IF(LEN(INDEX(Map!$E:$G,MATCH(I$1,Map!$E:$E,0),2))=0,"",INDEX([1]Sheet3!$B:$S,$A44+1,INDEX(Map!$E:$G,MATCH(I$1,Map!$E:$E,0),2))),""),"")</f>
        <v>Key Account Manager</v>
      </c>
      <c r="J44" t="str">
        <f t="shared" si="0"/>
        <v>Dassault Service</v>
      </c>
      <c r="K44" t="str">
        <f>IFERROR(IF($A44&gt;0,IF(LEN(INDEX(Map!$E:$G,MATCH(K$1,Map!$E:$E,0),2))=0,"",INDEX([1]Sheet3!$B:$S,$A44+1,INDEX(Map!$E:$G,MATCH(K$1,Map!$E:$E,0),2))),""),"")</f>
        <v/>
      </c>
      <c r="L44" t="str">
        <f>IFERROR(IF($A44&gt;0,IF(LEN(INDEX(Map!$E:$G,MATCH(L$1,Map!$E:$E,0),2))=0,"",INDEX([1]Sheet3!$B:$S,$A44+1,INDEX(Map!$E:$G,MATCH(L$1,Map!$E:$E,0),2))),""),"")</f>
        <v/>
      </c>
      <c r="M44" t="str">
        <f>IFERROR(IF($A44&gt;0,IF(LEN(INDEX(Map!$E:$G,MATCH(M$1,Map!$E:$E,0),2))=0,"",INDEX([1]Sheet3!$B:$S,$A44+1,INDEX(Map!$E:$G,MATCH(M$1,Map!$E:$E,0),2))),""),"")</f>
        <v/>
      </c>
      <c r="N44" t="str">
        <f>IFERROR(IF($A44&gt;0,IF(LEN(INDEX(Map!$E:$G,MATCH(N$1,Map!$E:$E,0),2))=0,"",INDEX([1]Sheet3!$B:$S,$A44+1,INDEX(Map!$E:$G,MATCH(N$1,Map!$E:$E,0),2))),""),"")</f>
        <v/>
      </c>
      <c r="O44" t="str">
        <f>IFERROR(IF($A44&gt;0,IF(LEN(INDEX(Map!$E:$G,MATCH(O$1,Map!$E:$E,0),2))=0,"",INDEX([1]Sheet3!$B:$S,$A44+1,INDEX(Map!$E:$G,MATCH(O$1,Map!$E:$E,0),2))),""),"")</f>
        <v/>
      </c>
      <c r="P44" t="str">
        <f>IFERROR(IF($A44&gt;0,IF(LEN(INDEX(Map!$E:$G,MATCH(P$1,Map!$E:$E,0),2))=0,"",INDEX([1]Sheet3!$B:$S,$A44+1,INDEX(Map!$E:$G,MATCH(P$1,Map!$E:$E,0),2))),""),"")</f>
        <v/>
      </c>
      <c r="Q44" t="str">
        <f>IFERROR(IF($A44&gt;0,IF(LEN(INDEX(Map!$E:$G,MATCH(Q$1,Map!$E:$E,0),2))=0,"",INDEX([1]Sheet3!$B:$S,$A44+1,INDEX(Map!$E:$G,MATCH(Q$1,Map!$E:$E,0),2))),""),"")</f>
        <v/>
      </c>
      <c r="R44" t="str">
        <f>IFERROR(IF($A44&gt;0,IF(LEN(INDEX(Map!$E:$G,MATCH(R$1,Map!$E:$E,0),2))=0,"",INDEX([1]Sheet3!$B:$S,$A44+1,INDEX(Map!$E:$G,MATCH(R$1,Map!$E:$E,0),2))),""),"")</f>
        <v/>
      </c>
      <c r="S44" t="str">
        <f>IFERROR(IF($A44&gt;0,IF(LEN(INDEX(Map!$E:$G,MATCH(S$1,Map!$E:$E,0),2))=0,"",INDEX([1]Sheet3!$B:$S,$A44+1,INDEX(Map!$E:$G,MATCH(S$1,Map!$E:$E,0),2))),""),"")</f>
        <v/>
      </c>
      <c r="T44" t="str">
        <f>IFERROR(IF($A44&gt;0,IF(LEN(INDEX(Map!$E:$G,MATCH(T$1,Map!$E:$E,0),2))=0,"",INDEX([1]Sheet3!$B:$S,$A44+1,INDEX(Map!$E:$G,MATCH(T$1,Map!$E:$E,0),2))),""),"")</f>
        <v/>
      </c>
      <c r="U44" t="str">
        <f>IFERROR(IF($A44&gt;0,IF(LEN(INDEX(Map!$E:$G,MATCH(U$1,Map!$E:$E,0),2))=0,"",INDEX([1]Sheet3!$B:$S,$A44+1,INDEX(Map!$E:$G,MATCH(U$1,Map!$E:$E,0),2))),""),"")</f>
        <v/>
      </c>
      <c r="V44" t="str">
        <f>IFERROR(IF($A44&gt;0,IF(LEN(INDEX(Map!$E:$G,MATCH(V$1,Map!$E:$E,0),2))=0,"",INDEX([1]Sheet3!$B:$S,$A44+1,INDEX(Map!$E:$G,MATCH(V$1,Map!$E:$E,0),2))),""),"")</f>
        <v/>
      </c>
      <c r="W44" t="str">
        <f>IFERROR(IF($A44&gt;0,IF(LEN(INDEX(Map!$E:$G,MATCH(W$1,Map!$E:$E,0),2))=0,"",INDEX([1]Sheet3!$B:$S,$A44+1,INDEX(Map!$E:$G,MATCH(W$1,Map!$E:$E,0),2))),""),"")</f>
        <v/>
      </c>
      <c r="X44" t="str">
        <f>IFERROR(IF($A44&gt;0,IF(LEN(INDEX(Map!$E:$G,MATCH(X$1,Map!$E:$E,0),2))=0,"",INDEX([1]Sheet3!$B:$S,$A44+1,INDEX(Map!$E:$G,MATCH(X$1,Map!$E:$E,0),2))),""),"")</f>
        <v/>
      </c>
      <c r="Y44" t="str">
        <f>IFERROR(IF($A44&gt;0,IF(LEN(INDEX(Map!$E:$G,MATCH(Y$1,Map!$E:$E,0),2))=0,"",INDEX([1]Sheet3!$B:$S,$A44+1,INDEX(Map!$E:$G,MATCH(Y$1,Map!$E:$E,0),2))),""),"")</f>
        <v/>
      </c>
      <c r="Z44" t="str">
        <f>IFERROR(IF($A44&gt;0,IF(LEN(INDEX(Map!$E:$G,MATCH(Z$1,Map!$E:$E,0),2))=0,"",INDEX([1]Sheet3!$B:$S,$A44+1,INDEX(Map!$E:$G,MATCH(Z$1,Map!$E:$E,0),2))),""),"")</f>
        <v/>
      </c>
      <c r="AA44" t="str">
        <f>IFERROR(IF($A44&gt;0,IF(LEN(INDEX(Map!$E:$G,MATCH(AA$1,Map!$E:$E,0),2))=0,"",INDEX([1]Sheet3!$B:$S,$A44+1,INDEX(Map!$E:$G,MATCH(AA$1,Map!$E:$E,0),2))),""),"")</f>
        <v/>
      </c>
      <c r="AB44" t="str">
        <f>IFERROR(IF($A44&gt;0,IF(LEN(INDEX(Map!$E:$G,MATCH(AB$1,Map!$E:$E,0),2))=0,"",INDEX([1]Sheet3!$B:$S,$A44+1,INDEX(Map!$E:$G,MATCH(AB$1,Map!$E:$E,0),2))),""),"")</f>
        <v/>
      </c>
      <c r="AC44" t="str">
        <f>IFERROR(IF($A44&gt;0,IF(LEN(INDEX(Map!$E:$G,MATCH(AC$1,Map!$E:$E,0),2))=0,"",INDEX([1]Sheet3!$B:$S,$A44+1,INDEX(Map!$E:$G,MATCH(AC$1,Map!$E:$E,0),2))),""),"")</f>
        <v/>
      </c>
      <c r="AD44" t="str">
        <f>IFERROR(IF($A44&gt;0,IF(LEN(INDEX(Map!$E:$G,MATCH(AD$1,Map!$E:$E,0),2))=0,"",INDEX([1]Sheet3!$B:$S,$A44+1,INDEX(Map!$E:$G,MATCH(AD$1,Map!$E:$E,0),2))),""),"")</f>
        <v/>
      </c>
      <c r="AE44" t="str">
        <f>IFERROR(IF($A44&gt;0,IF(LEN(INDEX(Map!$E:$G,MATCH(AE$1,Map!$E:$E,0),2))=0,"",INDEX([1]Sheet3!$B:$S,$A44+1,INDEX(Map!$E:$G,MATCH(AE$1,Map!$E:$E,0),2))),""),"")</f>
        <v/>
      </c>
    </row>
    <row r="45" spans="1:31" x14ac:dyDescent="0.25">
      <c r="A45">
        <f>IF(LEN([1]Sheet3!B45)=0,"",'Mailchimp Inport'!A44+1)</f>
        <v>44</v>
      </c>
      <c r="B45" t="str">
        <f>IFERROR(IF($A45&gt;0,IF(LEN(INDEX(Map!$E:$G,MATCH(B$1,Map!$E:$E,0),2))=0,"",INDEX([1]Sheet3!$B:$S,$A45+1,INDEX(Map!$E:$G,MATCH(B$1,Map!$E:$E,0),2))),""),"")</f>
        <v>hanna.hakamo@polaraviation.fi</v>
      </c>
      <c r="C45" t="str">
        <f>IFERROR(IF($A45&gt;0,IF(LEN(INDEX(Map!$E:$G,MATCH(C$1,Map!$E:$E,0),2))=0,"",INDEX([1]Sheet3!$B:$S,$A45+1,INDEX(Map!$E:$G,MATCH(C$1,Map!$E:$E,0),2))),""),"")</f>
        <v>Hanna</v>
      </c>
      <c r="D45" t="str">
        <f>IFERROR(IF($A45&gt;0,IF(LEN(INDEX(Map!$E:$G,MATCH(D$1,Map!$E:$E,0),2))=0,"",INDEX([1]Sheet3!$B:$S,$A45+1,INDEX(Map!$E:$G,MATCH(D$1,Map!$E:$E,0),2))),""),"")</f>
        <v>Hakamo</v>
      </c>
      <c r="E45" t="str">
        <f>IFERROR(IF($A45&gt;0,IF(LEN(INDEX(Map!$E:$G,MATCH(E$1,Map!$E:$E,0),2))=0,"",INDEX([1]Sheet3!$B:$S,$A45+1,INDEX(Map!$E:$G,MATCH(E$1,Map!$E:$E,0),2))),""),"")</f>
        <v xml:space="preserve">Tullimiehentie 8    Vantaa    Finland​  </v>
      </c>
      <c r="F45" t="str">
        <f>IFERROR(IF($A45&gt;0,IF(LEN(INDEX(Map!$E:$G,MATCH(F$1,Map!$E:$E,0),2))=0,"",INDEX([1]Sheet3!$B:$S,$A45+1,INDEX(Map!$E:$G,MATCH(F$1,Map!$E:$E,0),2))),""),"")</f>
        <v>+358 201 612 640</v>
      </c>
      <c r="G45" t="str">
        <f>IFERROR(IF($A45&gt;0,IF(LEN(INDEX(Map!$E:$G,MATCH(G$1,Map!$E:$E,0),2))=0,"",INDEX([1]Sheet3!$B:$S,$A45+1,INDEX(Map!$E:$G,MATCH(G$1,Map!$E:$E,0),2))),""),"")</f>
        <v/>
      </c>
      <c r="H45" t="str">
        <f>IFERROR(IF($A45&gt;0,IF(LEN(INDEX(Map!$E:$G,MATCH(H$1,Map!$E:$E,0),2))=0,"",INDEX([1]Sheet3!$B:$S,$A45+1,INDEX(Map!$E:$G,MATCH(H$1,Map!$E:$E,0),2))),""),"")</f>
        <v>Polar Aviation Oy</v>
      </c>
      <c r="I45" t="str">
        <f>IFERROR(IF($A45&gt;0,IF(LEN(INDEX(Map!$E:$G,MATCH(I$1,Map!$E:$E,0),2))=0,"",INDEX([1]Sheet3!$B:$S,$A45+1,INDEX(Map!$E:$G,MATCH(I$1,Map!$E:$E,0),2))),""),"")</f>
        <v>CEO &amp; Accountable Manager</v>
      </c>
      <c r="J45" t="str">
        <f t="shared" si="0"/>
        <v>Dassault Service</v>
      </c>
      <c r="K45" t="str">
        <f>IFERROR(IF($A45&gt;0,IF(LEN(INDEX(Map!$E:$G,MATCH(K$1,Map!$E:$E,0),2))=0,"",INDEX([1]Sheet3!$B:$S,$A45+1,INDEX(Map!$E:$G,MATCH(K$1,Map!$E:$E,0),2))),""),"")</f>
        <v/>
      </c>
      <c r="L45" t="str">
        <f>IFERROR(IF($A45&gt;0,IF(LEN(INDEX(Map!$E:$G,MATCH(L$1,Map!$E:$E,0),2))=0,"",INDEX([1]Sheet3!$B:$S,$A45+1,INDEX(Map!$E:$G,MATCH(L$1,Map!$E:$E,0),2))),""),"")</f>
        <v/>
      </c>
      <c r="M45" t="str">
        <f>IFERROR(IF($A45&gt;0,IF(LEN(INDEX(Map!$E:$G,MATCH(M$1,Map!$E:$E,0),2))=0,"",INDEX([1]Sheet3!$B:$S,$A45+1,INDEX(Map!$E:$G,MATCH(M$1,Map!$E:$E,0),2))),""),"")</f>
        <v/>
      </c>
      <c r="N45" t="str">
        <f>IFERROR(IF($A45&gt;0,IF(LEN(INDEX(Map!$E:$G,MATCH(N$1,Map!$E:$E,0),2))=0,"",INDEX([1]Sheet3!$B:$S,$A45+1,INDEX(Map!$E:$G,MATCH(N$1,Map!$E:$E,0),2))),""),"")</f>
        <v/>
      </c>
      <c r="O45" t="str">
        <f>IFERROR(IF($A45&gt;0,IF(LEN(INDEX(Map!$E:$G,MATCH(O$1,Map!$E:$E,0),2))=0,"",INDEX([1]Sheet3!$B:$S,$A45+1,INDEX(Map!$E:$G,MATCH(O$1,Map!$E:$E,0),2))),""),"")</f>
        <v/>
      </c>
      <c r="P45" t="str">
        <f>IFERROR(IF($A45&gt;0,IF(LEN(INDEX(Map!$E:$G,MATCH(P$1,Map!$E:$E,0),2))=0,"",INDEX([1]Sheet3!$B:$S,$A45+1,INDEX(Map!$E:$G,MATCH(P$1,Map!$E:$E,0),2))),""),"")</f>
        <v/>
      </c>
      <c r="Q45" t="str">
        <f>IFERROR(IF($A45&gt;0,IF(LEN(INDEX(Map!$E:$G,MATCH(Q$1,Map!$E:$E,0),2))=0,"",INDEX([1]Sheet3!$B:$S,$A45+1,INDEX(Map!$E:$G,MATCH(Q$1,Map!$E:$E,0),2))),""),"")</f>
        <v/>
      </c>
      <c r="R45" t="str">
        <f>IFERROR(IF($A45&gt;0,IF(LEN(INDEX(Map!$E:$G,MATCH(R$1,Map!$E:$E,0),2))=0,"",INDEX([1]Sheet3!$B:$S,$A45+1,INDEX(Map!$E:$G,MATCH(R$1,Map!$E:$E,0),2))),""),"")</f>
        <v/>
      </c>
      <c r="S45" t="str">
        <f>IFERROR(IF($A45&gt;0,IF(LEN(INDEX(Map!$E:$G,MATCH(S$1,Map!$E:$E,0),2))=0,"",INDEX([1]Sheet3!$B:$S,$A45+1,INDEX(Map!$E:$G,MATCH(S$1,Map!$E:$E,0),2))),""),"")</f>
        <v/>
      </c>
      <c r="T45" t="str">
        <f>IFERROR(IF($A45&gt;0,IF(LEN(INDEX(Map!$E:$G,MATCH(T$1,Map!$E:$E,0),2))=0,"",INDEX([1]Sheet3!$B:$S,$A45+1,INDEX(Map!$E:$G,MATCH(T$1,Map!$E:$E,0),2))),""),"")</f>
        <v/>
      </c>
      <c r="U45" t="str">
        <f>IFERROR(IF($A45&gt;0,IF(LEN(INDEX(Map!$E:$G,MATCH(U$1,Map!$E:$E,0),2))=0,"",INDEX([1]Sheet3!$B:$S,$A45+1,INDEX(Map!$E:$G,MATCH(U$1,Map!$E:$E,0),2))),""),"")</f>
        <v/>
      </c>
      <c r="V45" t="str">
        <f>IFERROR(IF($A45&gt;0,IF(LEN(INDEX(Map!$E:$G,MATCH(V$1,Map!$E:$E,0),2))=0,"",INDEX([1]Sheet3!$B:$S,$A45+1,INDEX(Map!$E:$G,MATCH(V$1,Map!$E:$E,0),2))),""),"")</f>
        <v/>
      </c>
      <c r="W45" t="str">
        <f>IFERROR(IF($A45&gt;0,IF(LEN(INDEX(Map!$E:$G,MATCH(W$1,Map!$E:$E,0),2))=0,"",INDEX([1]Sheet3!$B:$S,$A45+1,INDEX(Map!$E:$G,MATCH(W$1,Map!$E:$E,0),2))),""),"")</f>
        <v/>
      </c>
      <c r="X45" t="str">
        <f>IFERROR(IF($A45&gt;0,IF(LEN(INDEX(Map!$E:$G,MATCH(X$1,Map!$E:$E,0),2))=0,"",INDEX([1]Sheet3!$B:$S,$A45+1,INDEX(Map!$E:$G,MATCH(X$1,Map!$E:$E,0),2))),""),"")</f>
        <v/>
      </c>
      <c r="Y45" t="str">
        <f>IFERROR(IF($A45&gt;0,IF(LEN(INDEX(Map!$E:$G,MATCH(Y$1,Map!$E:$E,0),2))=0,"",INDEX([1]Sheet3!$B:$S,$A45+1,INDEX(Map!$E:$G,MATCH(Y$1,Map!$E:$E,0),2))),""),"")</f>
        <v/>
      </c>
      <c r="Z45" t="str">
        <f>IFERROR(IF($A45&gt;0,IF(LEN(INDEX(Map!$E:$G,MATCH(Z$1,Map!$E:$E,0),2))=0,"",INDEX([1]Sheet3!$B:$S,$A45+1,INDEX(Map!$E:$G,MATCH(Z$1,Map!$E:$E,0),2))),""),"")</f>
        <v/>
      </c>
      <c r="AA45" t="str">
        <f>IFERROR(IF($A45&gt;0,IF(LEN(INDEX(Map!$E:$G,MATCH(AA$1,Map!$E:$E,0),2))=0,"",INDEX([1]Sheet3!$B:$S,$A45+1,INDEX(Map!$E:$G,MATCH(AA$1,Map!$E:$E,0),2))),""),"")</f>
        <v/>
      </c>
      <c r="AB45" t="str">
        <f>IFERROR(IF($A45&gt;0,IF(LEN(INDEX(Map!$E:$G,MATCH(AB$1,Map!$E:$E,0),2))=0,"",INDEX([1]Sheet3!$B:$S,$A45+1,INDEX(Map!$E:$G,MATCH(AB$1,Map!$E:$E,0),2))),""),"")</f>
        <v/>
      </c>
      <c r="AC45" t="str">
        <f>IFERROR(IF($A45&gt;0,IF(LEN(INDEX(Map!$E:$G,MATCH(AC$1,Map!$E:$E,0),2))=0,"",INDEX([1]Sheet3!$B:$S,$A45+1,INDEX(Map!$E:$G,MATCH(AC$1,Map!$E:$E,0),2))),""),"")</f>
        <v/>
      </c>
      <c r="AD45" t="str">
        <f>IFERROR(IF($A45&gt;0,IF(LEN(INDEX(Map!$E:$G,MATCH(AD$1,Map!$E:$E,0),2))=0,"",INDEX([1]Sheet3!$B:$S,$A45+1,INDEX(Map!$E:$G,MATCH(AD$1,Map!$E:$E,0),2))),""),"")</f>
        <v/>
      </c>
      <c r="AE45" t="str">
        <f>IFERROR(IF($A45&gt;0,IF(LEN(INDEX(Map!$E:$G,MATCH(AE$1,Map!$E:$E,0),2))=0,"",INDEX([1]Sheet3!$B:$S,$A45+1,INDEX(Map!$E:$G,MATCH(AE$1,Map!$E:$E,0),2))),""),"")</f>
        <v/>
      </c>
    </row>
    <row r="46" spans="1:31" x14ac:dyDescent="0.25">
      <c r="A46">
        <f>IF(LEN([1]Sheet3!B46)=0,"",'Mailchimp Inport'!A45+1)</f>
        <v>45</v>
      </c>
      <c r="B46" t="str">
        <f>IFERROR(IF($A46&gt;0,IF(LEN(INDEX(Map!$E:$G,MATCH(B$1,Map!$E:$E,0),2))=0,"",INDEX([1]Sheet3!$B:$S,$A46+1,INDEX(Map!$E:$G,MATCH(B$1,Map!$E:$E,0),2))),""),"")</f>
        <v>topi.kallio@polaraviation.fi</v>
      </c>
      <c r="C46" t="str">
        <f>IFERROR(IF($A46&gt;0,IF(LEN(INDEX(Map!$E:$G,MATCH(C$1,Map!$E:$E,0),2))=0,"",INDEX([1]Sheet3!$B:$S,$A46+1,INDEX(Map!$E:$G,MATCH(C$1,Map!$E:$E,0),2))),""),"")</f>
        <v>Topi</v>
      </c>
      <c r="D46" t="str">
        <f>IFERROR(IF($A46&gt;0,IF(LEN(INDEX(Map!$E:$G,MATCH(D$1,Map!$E:$E,0),2))=0,"",INDEX([1]Sheet3!$B:$S,$A46+1,INDEX(Map!$E:$G,MATCH(D$1,Map!$E:$E,0),2))),""),"")</f>
        <v>Kallio</v>
      </c>
      <c r="E46" t="str">
        <f>IFERROR(IF($A46&gt;0,IF(LEN(INDEX(Map!$E:$G,MATCH(E$1,Map!$E:$E,0),2))=0,"",INDEX([1]Sheet3!$B:$S,$A46+1,INDEX(Map!$E:$G,MATCH(E$1,Map!$E:$E,0),2))),""),"")</f>
        <v xml:space="preserve">Tullimiehentie 8    Vantaa    Finland​  </v>
      </c>
      <c r="F46" t="str">
        <f>IFERROR(IF($A46&gt;0,IF(LEN(INDEX(Map!$E:$G,MATCH(F$1,Map!$E:$E,0),2))=0,"",INDEX([1]Sheet3!$B:$S,$A46+1,INDEX(Map!$E:$G,MATCH(F$1,Map!$E:$E,0),2))),""),"")</f>
        <v>+358 201 612 710</v>
      </c>
      <c r="G46" t="str">
        <f>IFERROR(IF($A46&gt;0,IF(LEN(INDEX(Map!$E:$G,MATCH(G$1,Map!$E:$E,0),2))=0,"",INDEX([1]Sheet3!$B:$S,$A46+1,INDEX(Map!$E:$G,MATCH(G$1,Map!$E:$E,0),2))),""),"")</f>
        <v/>
      </c>
      <c r="H46" t="str">
        <f>IFERROR(IF($A46&gt;0,IF(LEN(INDEX(Map!$E:$G,MATCH(H$1,Map!$E:$E,0),2))=0,"",INDEX([1]Sheet3!$B:$S,$A46+1,INDEX(Map!$E:$G,MATCH(H$1,Map!$E:$E,0),2))),""),"")</f>
        <v>Polar Aviation Oy</v>
      </c>
      <c r="I46" t="str">
        <f>IFERROR(IF($A46&gt;0,IF(LEN(INDEX(Map!$E:$G,MATCH(I$1,Map!$E:$E,0),2))=0,"",INDEX([1]Sheet3!$B:$S,$A46+1,INDEX(Map!$E:$G,MATCH(I$1,Map!$E:$E,0),2))),""),"")</f>
        <v>COO &amp; Maintenance Director</v>
      </c>
      <c r="J46" t="str">
        <f t="shared" si="0"/>
        <v>Dassault Service</v>
      </c>
      <c r="K46" t="str">
        <f>IFERROR(IF($A46&gt;0,IF(LEN(INDEX(Map!$E:$G,MATCH(K$1,Map!$E:$E,0),2))=0,"",INDEX([1]Sheet3!$B:$S,$A46+1,INDEX(Map!$E:$G,MATCH(K$1,Map!$E:$E,0),2))),""),"")</f>
        <v/>
      </c>
      <c r="L46" t="str">
        <f>IFERROR(IF($A46&gt;0,IF(LEN(INDEX(Map!$E:$G,MATCH(L$1,Map!$E:$E,0),2))=0,"",INDEX([1]Sheet3!$B:$S,$A46+1,INDEX(Map!$E:$G,MATCH(L$1,Map!$E:$E,0),2))),""),"")</f>
        <v/>
      </c>
      <c r="M46" t="str">
        <f>IFERROR(IF($A46&gt;0,IF(LEN(INDEX(Map!$E:$G,MATCH(M$1,Map!$E:$E,0),2))=0,"",INDEX([1]Sheet3!$B:$S,$A46+1,INDEX(Map!$E:$G,MATCH(M$1,Map!$E:$E,0),2))),""),"")</f>
        <v/>
      </c>
      <c r="N46" t="str">
        <f>IFERROR(IF($A46&gt;0,IF(LEN(INDEX(Map!$E:$G,MATCH(N$1,Map!$E:$E,0),2))=0,"",INDEX([1]Sheet3!$B:$S,$A46+1,INDEX(Map!$E:$G,MATCH(N$1,Map!$E:$E,0),2))),""),"")</f>
        <v/>
      </c>
      <c r="O46" t="str">
        <f>IFERROR(IF($A46&gt;0,IF(LEN(INDEX(Map!$E:$G,MATCH(O$1,Map!$E:$E,0),2))=0,"",INDEX([1]Sheet3!$B:$S,$A46+1,INDEX(Map!$E:$G,MATCH(O$1,Map!$E:$E,0),2))),""),"")</f>
        <v/>
      </c>
      <c r="P46" t="str">
        <f>IFERROR(IF($A46&gt;0,IF(LEN(INDEX(Map!$E:$G,MATCH(P$1,Map!$E:$E,0),2))=0,"",INDEX([1]Sheet3!$B:$S,$A46+1,INDEX(Map!$E:$G,MATCH(P$1,Map!$E:$E,0),2))),""),"")</f>
        <v/>
      </c>
      <c r="Q46" t="str">
        <f>IFERROR(IF($A46&gt;0,IF(LEN(INDEX(Map!$E:$G,MATCH(Q$1,Map!$E:$E,0),2))=0,"",INDEX([1]Sheet3!$B:$S,$A46+1,INDEX(Map!$E:$G,MATCH(Q$1,Map!$E:$E,0),2))),""),"")</f>
        <v/>
      </c>
      <c r="R46" t="str">
        <f>IFERROR(IF($A46&gt;0,IF(LEN(INDEX(Map!$E:$G,MATCH(R$1,Map!$E:$E,0),2))=0,"",INDEX([1]Sheet3!$B:$S,$A46+1,INDEX(Map!$E:$G,MATCH(R$1,Map!$E:$E,0),2))),""),"")</f>
        <v/>
      </c>
      <c r="S46" t="str">
        <f>IFERROR(IF($A46&gt;0,IF(LEN(INDEX(Map!$E:$G,MATCH(S$1,Map!$E:$E,0),2))=0,"",INDEX([1]Sheet3!$B:$S,$A46+1,INDEX(Map!$E:$G,MATCH(S$1,Map!$E:$E,0),2))),""),"")</f>
        <v/>
      </c>
      <c r="T46" t="str">
        <f>IFERROR(IF($A46&gt;0,IF(LEN(INDEX(Map!$E:$G,MATCH(T$1,Map!$E:$E,0),2))=0,"",INDEX([1]Sheet3!$B:$S,$A46+1,INDEX(Map!$E:$G,MATCH(T$1,Map!$E:$E,0),2))),""),"")</f>
        <v/>
      </c>
      <c r="U46" t="str">
        <f>IFERROR(IF($A46&gt;0,IF(LEN(INDEX(Map!$E:$G,MATCH(U$1,Map!$E:$E,0),2))=0,"",INDEX([1]Sheet3!$B:$S,$A46+1,INDEX(Map!$E:$G,MATCH(U$1,Map!$E:$E,0),2))),""),"")</f>
        <v/>
      </c>
      <c r="V46" t="str">
        <f>IFERROR(IF($A46&gt;0,IF(LEN(INDEX(Map!$E:$G,MATCH(V$1,Map!$E:$E,0),2))=0,"",INDEX([1]Sheet3!$B:$S,$A46+1,INDEX(Map!$E:$G,MATCH(V$1,Map!$E:$E,0),2))),""),"")</f>
        <v/>
      </c>
      <c r="W46" t="str">
        <f>IFERROR(IF($A46&gt;0,IF(LEN(INDEX(Map!$E:$G,MATCH(W$1,Map!$E:$E,0),2))=0,"",INDEX([1]Sheet3!$B:$S,$A46+1,INDEX(Map!$E:$G,MATCH(W$1,Map!$E:$E,0),2))),""),"")</f>
        <v/>
      </c>
      <c r="X46" t="str">
        <f>IFERROR(IF($A46&gt;0,IF(LEN(INDEX(Map!$E:$G,MATCH(X$1,Map!$E:$E,0),2))=0,"",INDEX([1]Sheet3!$B:$S,$A46+1,INDEX(Map!$E:$G,MATCH(X$1,Map!$E:$E,0),2))),""),"")</f>
        <v/>
      </c>
      <c r="Y46" t="str">
        <f>IFERROR(IF($A46&gt;0,IF(LEN(INDEX(Map!$E:$G,MATCH(Y$1,Map!$E:$E,0),2))=0,"",INDEX([1]Sheet3!$B:$S,$A46+1,INDEX(Map!$E:$G,MATCH(Y$1,Map!$E:$E,0),2))),""),"")</f>
        <v/>
      </c>
      <c r="Z46" t="str">
        <f>IFERROR(IF($A46&gt;0,IF(LEN(INDEX(Map!$E:$G,MATCH(Z$1,Map!$E:$E,0),2))=0,"",INDEX([1]Sheet3!$B:$S,$A46+1,INDEX(Map!$E:$G,MATCH(Z$1,Map!$E:$E,0),2))),""),"")</f>
        <v/>
      </c>
      <c r="AA46" t="str">
        <f>IFERROR(IF($A46&gt;0,IF(LEN(INDEX(Map!$E:$G,MATCH(AA$1,Map!$E:$E,0),2))=0,"",INDEX([1]Sheet3!$B:$S,$A46+1,INDEX(Map!$E:$G,MATCH(AA$1,Map!$E:$E,0),2))),""),"")</f>
        <v/>
      </c>
      <c r="AB46" t="str">
        <f>IFERROR(IF($A46&gt;0,IF(LEN(INDEX(Map!$E:$G,MATCH(AB$1,Map!$E:$E,0),2))=0,"",INDEX([1]Sheet3!$B:$S,$A46+1,INDEX(Map!$E:$G,MATCH(AB$1,Map!$E:$E,0),2))),""),"")</f>
        <v/>
      </c>
      <c r="AC46" t="str">
        <f>IFERROR(IF($A46&gt;0,IF(LEN(INDEX(Map!$E:$G,MATCH(AC$1,Map!$E:$E,0),2))=0,"",INDEX([1]Sheet3!$B:$S,$A46+1,INDEX(Map!$E:$G,MATCH(AC$1,Map!$E:$E,0),2))),""),"")</f>
        <v/>
      </c>
      <c r="AD46" t="str">
        <f>IFERROR(IF($A46&gt;0,IF(LEN(INDEX(Map!$E:$G,MATCH(AD$1,Map!$E:$E,0),2))=0,"",INDEX([1]Sheet3!$B:$S,$A46+1,INDEX(Map!$E:$G,MATCH(AD$1,Map!$E:$E,0),2))),""),"")</f>
        <v/>
      </c>
      <c r="AE46" t="str">
        <f>IFERROR(IF($A46&gt;0,IF(LEN(INDEX(Map!$E:$G,MATCH(AE$1,Map!$E:$E,0),2))=0,"",INDEX([1]Sheet3!$B:$S,$A46+1,INDEX(Map!$E:$G,MATCH(AE$1,Map!$E:$E,0),2))),""),"")</f>
        <v/>
      </c>
    </row>
    <row r="47" spans="1:31" x14ac:dyDescent="0.25">
      <c r="A47">
        <f>IF(LEN([1]Sheet3!B47)=0,"",'Mailchimp Inport'!A46+1)</f>
        <v>46</v>
      </c>
      <c r="B47" t="str">
        <f>IFERROR(IF($A47&gt;0,IF(LEN(INDEX(Map!$E:$G,MATCH(B$1,Map!$E:$E,0),2))=0,"",INDEX([1]Sheet3!$B:$S,$A47+1,INDEX(Map!$E:$G,MATCH(B$1,Map!$E:$E,0),2))),""),"")</f>
        <v>philippe.delisle@sabenatechnics.com</v>
      </c>
      <c r="C47" t="str">
        <f>IFERROR(IF($A47&gt;0,IF(LEN(INDEX(Map!$E:$G,MATCH(C$1,Map!$E:$E,0),2))=0,"",INDEX([1]Sheet3!$B:$S,$A47+1,INDEX(Map!$E:$G,MATCH(C$1,Map!$E:$E,0),2))),""),"")</f>
        <v>Philippe</v>
      </c>
      <c r="D47" t="str">
        <f>IFERROR(IF($A47&gt;0,IF(LEN(INDEX(Map!$E:$G,MATCH(D$1,Map!$E:$E,0),2))=0,"",INDEX([1]Sheet3!$B:$S,$A47+1,INDEX(Map!$E:$G,MATCH(D$1,Map!$E:$E,0),2))),""),"")</f>
        <v>Delisle</v>
      </c>
      <c r="E47" t="str">
        <f>IFERROR(IF($A47&gt;0,IF(LEN(INDEX(Map!$E:$G,MATCH(E$1,Map!$E:$E,0),2))=0,"",INDEX([1]Sheet3!$B:$S,$A47+1,INDEX(Map!$E:$G,MATCH(E$1,Map!$E:$E,0),2))),""),"")</f>
        <v xml:space="preserve">Aéroport de Dinard Pleurtuit Saint-Malo    Dinard    France  </v>
      </c>
      <c r="F47" t="str">
        <f>IFERROR(IF($A47&gt;0,IF(LEN(INDEX(Map!$E:$G,MATCH(F$1,Map!$E:$E,0),2))=0,"",INDEX([1]Sheet3!$B:$S,$A47+1,INDEX(Map!$E:$G,MATCH(F$1,Map!$E:$E,0),2))),""),"")</f>
        <v>+33 2 99 82 72 08</v>
      </c>
      <c r="G47" t="str">
        <f>IFERROR(IF($A47&gt;0,IF(LEN(INDEX(Map!$E:$G,MATCH(G$1,Map!$E:$E,0),2))=0,"",INDEX([1]Sheet3!$B:$S,$A47+1,INDEX(Map!$E:$G,MATCH(G$1,Map!$E:$E,0),2))),""),"")</f>
        <v/>
      </c>
      <c r="H47" t="str">
        <f>IFERROR(IF($A47&gt;0,IF(LEN(INDEX(Map!$E:$G,MATCH(H$1,Map!$E:$E,0),2))=0,"",INDEX([1]Sheet3!$B:$S,$A47+1,INDEX(Map!$E:$G,MATCH(H$1,Map!$E:$E,0),2))),""),"")</f>
        <v>Sabena Technics DNR S.A.S</v>
      </c>
      <c r="I47" t="str">
        <f>IFERROR(IF($A47&gt;0,IF(LEN(INDEX(Map!$E:$G,MATCH(I$1,Map!$E:$E,0),2))=0,"",INDEX([1]Sheet3!$B:$S,$A47+1,INDEX(Map!$E:$G,MATCH(I$1,Map!$E:$E,0),2))),""),"")</f>
        <v>Chief Executive Officer</v>
      </c>
      <c r="J47" t="str">
        <f t="shared" si="0"/>
        <v>Dassault Service</v>
      </c>
      <c r="K47" t="str">
        <f>IFERROR(IF($A47&gt;0,IF(LEN(INDEX(Map!$E:$G,MATCH(K$1,Map!$E:$E,0),2))=0,"",INDEX([1]Sheet3!$B:$S,$A47+1,INDEX(Map!$E:$G,MATCH(K$1,Map!$E:$E,0),2))),""),"")</f>
        <v/>
      </c>
      <c r="L47" t="str">
        <f>IFERROR(IF($A47&gt;0,IF(LEN(INDEX(Map!$E:$G,MATCH(L$1,Map!$E:$E,0),2))=0,"",INDEX([1]Sheet3!$B:$S,$A47+1,INDEX(Map!$E:$G,MATCH(L$1,Map!$E:$E,0),2))),""),"")</f>
        <v/>
      </c>
      <c r="M47" t="str">
        <f>IFERROR(IF($A47&gt;0,IF(LEN(INDEX(Map!$E:$G,MATCH(M$1,Map!$E:$E,0),2))=0,"",INDEX([1]Sheet3!$B:$S,$A47+1,INDEX(Map!$E:$G,MATCH(M$1,Map!$E:$E,0),2))),""),"")</f>
        <v>+33 6 80 98 94 03</v>
      </c>
      <c r="N47" t="str">
        <f>IFERROR(IF($A47&gt;0,IF(LEN(INDEX(Map!$E:$G,MATCH(N$1,Map!$E:$E,0),2))=0,"",INDEX([1]Sheet3!$B:$S,$A47+1,INDEX(Map!$E:$G,MATCH(N$1,Map!$E:$E,0),2))),""),"")</f>
        <v/>
      </c>
      <c r="O47" t="str">
        <f>IFERROR(IF($A47&gt;0,IF(LEN(INDEX(Map!$E:$G,MATCH(O$1,Map!$E:$E,0),2))=0,"",INDEX([1]Sheet3!$B:$S,$A47+1,INDEX(Map!$E:$G,MATCH(O$1,Map!$E:$E,0),2))),""),"")</f>
        <v/>
      </c>
      <c r="P47" t="str">
        <f>IFERROR(IF($A47&gt;0,IF(LEN(INDEX(Map!$E:$G,MATCH(P$1,Map!$E:$E,0),2))=0,"",INDEX([1]Sheet3!$B:$S,$A47+1,INDEX(Map!$E:$G,MATCH(P$1,Map!$E:$E,0),2))),""),"")</f>
        <v/>
      </c>
      <c r="Q47" t="str">
        <f>IFERROR(IF($A47&gt;0,IF(LEN(INDEX(Map!$E:$G,MATCH(Q$1,Map!$E:$E,0),2))=0,"",INDEX([1]Sheet3!$B:$S,$A47+1,INDEX(Map!$E:$G,MATCH(Q$1,Map!$E:$E,0),2))),""),"")</f>
        <v/>
      </c>
      <c r="R47" t="str">
        <f>IFERROR(IF($A47&gt;0,IF(LEN(INDEX(Map!$E:$G,MATCH(R$1,Map!$E:$E,0),2))=0,"",INDEX([1]Sheet3!$B:$S,$A47+1,INDEX(Map!$E:$G,MATCH(R$1,Map!$E:$E,0),2))),""),"")</f>
        <v/>
      </c>
      <c r="S47" t="str">
        <f>IFERROR(IF($A47&gt;0,IF(LEN(INDEX(Map!$E:$G,MATCH(S$1,Map!$E:$E,0),2))=0,"",INDEX([1]Sheet3!$B:$S,$A47+1,INDEX(Map!$E:$G,MATCH(S$1,Map!$E:$E,0),2))),""),"")</f>
        <v/>
      </c>
      <c r="T47" t="str">
        <f>IFERROR(IF($A47&gt;0,IF(LEN(INDEX(Map!$E:$G,MATCH(T$1,Map!$E:$E,0),2))=0,"",INDEX([1]Sheet3!$B:$S,$A47+1,INDEX(Map!$E:$G,MATCH(T$1,Map!$E:$E,0),2))),""),"")</f>
        <v/>
      </c>
      <c r="U47" t="str">
        <f>IFERROR(IF($A47&gt;0,IF(LEN(INDEX(Map!$E:$G,MATCH(U$1,Map!$E:$E,0),2))=0,"",INDEX([1]Sheet3!$B:$S,$A47+1,INDEX(Map!$E:$G,MATCH(U$1,Map!$E:$E,0),2))),""),"")</f>
        <v/>
      </c>
      <c r="V47" t="str">
        <f>IFERROR(IF($A47&gt;0,IF(LEN(INDEX(Map!$E:$G,MATCH(V$1,Map!$E:$E,0),2))=0,"",INDEX([1]Sheet3!$B:$S,$A47+1,INDEX(Map!$E:$G,MATCH(V$1,Map!$E:$E,0),2))),""),"")</f>
        <v/>
      </c>
      <c r="W47" t="str">
        <f>IFERROR(IF($A47&gt;0,IF(LEN(INDEX(Map!$E:$G,MATCH(W$1,Map!$E:$E,0),2))=0,"",INDEX([1]Sheet3!$B:$S,$A47+1,INDEX(Map!$E:$G,MATCH(W$1,Map!$E:$E,0),2))),""),"")</f>
        <v/>
      </c>
      <c r="X47" t="str">
        <f>IFERROR(IF($A47&gt;0,IF(LEN(INDEX(Map!$E:$G,MATCH(X$1,Map!$E:$E,0),2))=0,"",INDEX([1]Sheet3!$B:$S,$A47+1,INDEX(Map!$E:$G,MATCH(X$1,Map!$E:$E,0),2))),""),"")</f>
        <v/>
      </c>
      <c r="Y47" t="str">
        <f>IFERROR(IF($A47&gt;0,IF(LEN(INDEX(Map!$E:$G,MATCH(Y$1,Map!$E:$E,0),2))=0,"",INDEX([1]Sheet3!$B:$S,$A47+1,INDEX(Map!$E:$G,MATCH(Y$1,Map!$E:$E,0),2))),""),"")</f>
        <v/>
      </c>
      <c r="Z47" t="str">
        <f>IFERROR(IF($A47&gt;0,IF(LEN(INDEX(Map!$E:$G,MATCH(Z$1,Map!$E:$E,0),2))=0,"",INDEX([1]Sheet3!$B:$S,$A47+1,INDEX(Map!$E:$G,MATCH(Z$1,Map!$E:$E,0),2))),""),"")</f>
        <v/>
      </c>
      <c r="AA47" t="str">
        <f>IFERROR(IF($A47&gt;0,IF(LEN(INDEX(Map!$E:$G,MATCH(AA$1,Map!$E:$E,0),2))=0,"",INDEX([1]Sheet3!$B:$S,$A47+1,INDEX(Map!$E:$G,MATCH(AA$1,Map!$E:$E,0),2))),""),"")</f>
        <v/>
      </c>
      <c r="AB47" t="str">
        <f>IFERROR(IF($A47&gt;0,IF(LEN(INDEX(Map!$E:$G,MATCH(AB$1,Map!$E:$E,0),2))=0,"",INDEX([1]Sheet3!$B:$S,$A47+1,INDEX(Map!$E:$G,MATCH(AB$1,Map!$E:$E,0),2))),""),"")</f>
        <v/>
      </c>
      <c r="AC47" t="str">
        <f>IFERROR(IF($A47&gt;0,IF(LEN(INDEX(Map!$E:$G,MATCH(AC$1,Map!$E:$E,0),2))=0,"",INDEX([1]Sheet3!$B:$S,$A47+1,INDEX(Map!$E:$G,MATCH(AC$1,Map!$E:$E,0),2))),""),"")</f>
        <v/>
      </c>
      <c r="AD47" t="str">
        <f>IFERROR(IF($A47&gt;0,IF(LEN(INDEX(Map!$E:$G,MATCH(AD$1,Map!$E:$E,0),2))=0,"",INDEX([1]Sheet3!$B:$S,$A47+1,INDEX(Map!$E:$G,MATCH(AD$1,Map!$E:$E,0),2))),""),"")</f>
        <v/>
      </c>
      <c r="AE47" t="str">
        <f>IFERROR(IF($A47&gt;0,IF(LEN(INDEX(Map!$E:$G,MATCH(AE$1,Map!$E:$E,0),2))=0,"",INDEX([1]Sheet3!$B:$S,$A47+1,INDEX(Map!$E:$G,MATCH(AE$1,Map!$E:$E,0),2))),""),"")</f>
        <v/>
      </c>
    </row>
    <row r="48" spans="1:31" x14ac:dyDescent="0.25">
      <c r="A48">
        <f>IF(LEN([1]Sheet3!B48)=0,"",'Mailchimp Inport'!A47+1)</f>
        <v>47</v>
      </c>
      <c r="B48" t="str">
        <f>IFERROR(IF($A48&gt;0,IF(LEN(INDEX(Map!$E:$G,MATCH(B$1,Map!$E:$E,0),2))=0,"",INDEX([1]Sheet3!$B:$S,$A48+1,INDEX(Map!$E:$G,MATCH(B$1,Map!$E:$E,0),2))),""),"")</f>
        <v>alain.colin@sabenatechnics.com</v>
      </c>
      <c r="C48" t="str">
        <f>IFERROR(IF($A48&gt;0,IF(LEN(INDEX(Map!$E:$G,MATCH(C$1,Map!$E:$E,0),2))=0,"",INDEX([1]Sheet3!$B:$S,$A48+1,INDEX(Map!$E:$G,MATCH(C$1,Map!$E:$E,0),2))),""),"")</f>
        <v>Alain</v>
      </c>
      <c r="D48" t="str">
        <f>IFERROR(IF($A48&gt;0,IF(LEN(INDEX(Map!$E:$G,MATCH(D$1,Map!$E:$E,0),2))=0,"",INDEX([1]Sheet3!$B:$S,$A48+1,INDEX(Map!$E:$G,MATCH(D$1,Map!$E:$E,0),2))),""),"")</f>
        <v>Colin</v>
      </c>
      <c r="E48" t="str">
        <f>IFERROR(IF($A48&gt;0,IF(LEN(INDEX(Map!$E:$G,MATCH(E$1,Map!$E:$E,0),2))=0,"",INDEX([1]Sheet3!$B:$S,$A48+1,INDEX(Map!$E:$G,MATCH(E$1,Map!$E:$E,0),2))),""),"")</f>
        <v xml:space="preserve">Aéroport de Dinard Pleurtuit Saint-Malo    Dinard    France  </v>
      </c>
      <c r="F48" t="str">
        <f>IFERROR(IF($A48&gt;0,IF(LEN(INDEX(Map!$E:$G,MATCH(F$1,Map!$E:$E,0),2))=0,"",INDEX([1]Sheet3!$B:$S,$A48+1,INDEX(Map!$E:$G,MATCH(F$1,Map!$E:$E,0),2))),""),"")</f>
        <v>+33 2 99 82 72 22</v>
      </c>
      <c r="G48" t="str">
        <f>IFERROR(IF($A48&gt;0,IF(LEN(INDEX(Map!$E:$G,MATCH(G$1,Map!$E:$E,0),2))=0,"",INDEX([1]Sheet3!$B:$S,$A48+1,INDEX(Map!$E:$G,MATCH(G$1,Map!$E:$E,0),2))),""),"")</f>
        <v/>
      </c>
      <c r="H48" t="str">
        <f>IFERROR(IF($A48&gt;0,IF(LEN(INDEX(Map!$E:$G,MATCH(H$1,Map!$E:$E,0),2))=0,"",INDEX([1]Sheet3!$B:$S,$A48+1,INDEX(Map!$E:$G,MATCH(H$1,Map!$E:$E,0),2))),""),"")</f>
        <v>Sabena Technics DNR S.A.S</v>
      </c>
      <c r="I48" t="str">
        <f>IFERROR(IF($A48&gt;0,IF(LEN(INDEX(Map!$E:$G,MATCH(I$1,Map!$E:$E,0),2))=0,"",INDEX([1]Sheet3!$B:$S,$A48+1,INDEX(Map!$E:$G,MATCH(I$1,Map!$E:$E,0),2))),""),"")</f>
        <v>Chief Operating Officer</v>
      </c>
      <c r="J48" t="str">
        <f t="shared" si="0"/>
        <v>Dassault Service</v>
      </c>
      <c r="K48" t="str">
        <f>IFERROR(IF($A48&gt;0,IF(LEN(INDEX(Map!$E:$G,MATCH(K$1,Map!$E:$E,0),2))=0,"",INDEX([1]Sheet3!$B:$S,$A48+1,INDEX(Map!$E:$G,MATCH(K$1,Map!$E:$E,0),2))),""),"")</f>
        <v/>
      </c>
      <c r="L48" t="str">
        <f>IFERROR(IF($A48&gt;0,IF(LEN(INDEX(Map!$E:$G,MATCH(L$1,Map!$E:$E,0),2))=0,"",INDEX([1]Sheet3!$B:$S,$A48+1,INDEX(Map!$E:$G,MATCH(L$1,Map!$E:$E,0),2))),""),"")</f>
        <v/>
      </c>
      <c r="M48" t="str">
        <f>IFERROR(IF($A48&gt;0,IF(LEN(INDEX(Map!$E:$G,MATCH(M$1,Map!$E:$E,0),2))=0,"",INDEX([1]Sheet3!$B:$S,$A48+1,INDEX(Map!$E:$G,MATCH(M$1,Map!$E:$E,0),2))),""),"")</f>
        <v>+33 6 85 54 01 68</v>
      </c>
      <c r="N48" t="str">
        <f>IFERROR(IF($A48&gt;0,IF(LEN(INDEX(Map!$E:$G,MATCH(N$1,Map!$E:$E,0),2))=0,"",INDEX([1]Sheet3!$B:$S,$A48+1,INDEX(Map!$E:$G,MATCH(N$1,Map!$E:$E,0),2))),""),"")</f>
        <v/>
      </c>
      <c r="O48" t="str">
        <f>IFERROR(IF($A48&gt;0,IF(LEN(INDEX(Map!$E:$G,MATCH(O$1,Map!$E:$E,0),2))=0,"",INDEX([1]Sheet3!$B:$S,$A48+1,INDEX(Map!$E:$G,MATCH(O$1,Map!$E:$E,0),2))),""),"")</f>
        <v/>
      </c>
      <c r="P48" t="str">
        <f>IFERROR(IF($A48&gt;0,IF(LEN(INDEX(Map!$E:$G,MATCH(P$1,Map!$E:$E,0),2))=0,"",INDEX([1]Sheet3!$B:$S,$A48+1,INDEX(Map!$E:$G,MATCH(P$1,Map!$E:$E,0),2))),""),"")</f>
        <v/>
      </c>
      <c r="Q48" t="str">
        <f>IFERROR(IF($A48&gt;0,IF(LEN(INDEX(Map!$E:$G,MATCH(Q$1,Map!$E:$E,0),2))=0,"",INDEX([1]Sheet3!$B:$S,$A48+1,INDEX(Map!$E:$G,MATCH(Q$1,Map!$E:$E,0),2))),""),"")</f>
        <v/>
      </c>
      <c r="R48" t="str">
        <f>IFERROR(IF($A48&gt;0,IF(LEN(INDEX(Map!$E:$G,MATCH(R$1,Map!$E:$E,0),2))=0,"",INDEX([1]Sheet3!$B:$S,$A48+1,INDEX(Map!$E:$G,MATCH(R$1,Map!$E:$E,0),2))),""),"")</f>
        <v/>
      </c>
      <c r="S48" t="str">
        <f>IFERROR(IF($A48&gt;0,IF(LEN(INDEX(Map!$E:$G,MATCH(S$1,Map!$E:$E,0),2))=0,"",INDEX([1]Sheet3!$B:$S,$A48+1,INDEX(Map!$E:$G,MATCH(S$1,Map!$E:$E,0),2))),""),"")</f>
        <v/>
      </c>
      <c r="T48" t="str">
        <f>IFERROR(IF($A48&gt;0,IF(LEN(INDEX(Map!$E:$G,MATCH(T$1,Map!$E:$E,0),2))=0,"",INDEX([1]Sheet3!$B:$S,$A48+1,INDEX(Map!$E:$G,MATCH(T$1,Map!$E:$E,0),2))),""),"")</f>
        <v/>
      </c>
      <c r="U48" t="str">
        <f>IFERROR(IF($A48&gt;0,IF(LEN(INDEX(Map!$E:$G,MATCH(U$1,Map!$E:$E,0),2))=0,"",INDEX([1]Sheet3!$B:$S,$A48+1,INDEX(Map!$E:$G,MATCH(U$1,Map!$E:$E,0),2))),""),"")</f>
        <v/>
      </c>
      <c r="V48" t="str">
        <f>IFERROR(IF($A48&gt;0,IF(LEN(INDEX(Map!$E:$G,MATCH(V$1,Map!$E:$E,0),2))=0,"",INDEX([1]Sheet3!$B:$S,$A48+1,INDEX(Map!$E:$G,MATCH(V$1,Map!$E:$E,0),2))),""),"")</f>
        <v/>
      </c>
      <c r="W48" t="str">
        <f>IFERROR(IF($A48&gt;0,IF(LEN(INDEX(Map!$E:$G,MATCH(W$1,Map!$E:$E,0),2))=0,"",INDEX([1]Sheet3!$B:$S,$A48+1,INDEX(Map!$E:$G,MATCH(W$1,Map!$E:$E,0),2))),""),"")</f>
        <v/>
      </c>
      <c r="X48" t="str">
        <f>IFERROR(IF($A48&gt;0,IF(LEN(INDEX(Map!$E:$G,MATCH(X$1,Map!$E:$E,0),2))=0,"",INDEX([1]Sheet3!$B:$S,$A48+1,INDEX(Map!$E:$G,MATCH(X$1,Map!$E:$E,0),2))),""),"")</f>
        <v/>
      </c>
      <c r="Y48" t="str">
        <f>IFERROR(IF($A48&gt;0,IF(LEN(INDEX(Map!$E:$G,MATCH(Y$1,Map!$E:$E,0),2))=0,"",INDEX([1]Sheet3!$B:$S,$A48+1,INDEX(Map!$E:$G,MATCH(Y$1,Map!$E:$E,0),2))),""),"")</f>
        <v/>
      </c>
      <c r="Z48" t="str">
        <f>IFERROR(IF($A48&gt;0,IF(LEN(INDEX(Map!$E:$G,MATCH(Z$1,Map!$E:$E,0),2))=0,"",INDEX([1]Sheet3!$B:$S,$A48+1,INDEX(Map!$E:$G,MATCH(Z$1,Map!$E:$E,0),2))),""),"")</f>
        <v/>
      </c>
      <c r="AA48" t="str">
        <f>IFERROR(IF($A48&gt;0,IF(LEN(INDEX(Map!$E:$G,MATCH(AA$1,Map!$E:$E,0),2))=0,"",INDEX([1]Sheet3!$B:$S,$A48+1,INDEX(Map!$E:$G,MATCH(AA$1,Map!$E:$E,0),2))),""),"")</f>
        <v/>
      </c>
      <c r="AB48" t="str">
        <f>IFERROR(IF($A48&gt;0,IF(LEN(INDEX(Map!$E:$G,MATCH(AB$1,Map!$E:$E,0),2))=0,"",INDEX([1]Sheet3!$B:$S,$A48+1,INDEX(Map!$E:$G,MATCH(AB$1,Map!$E:$E,0),2))),""),"")</f>
        <v/>
      </c>
      <c r="AC48" t="str">
        <f>IFERROR(IF($A48&gt;0,IF(LEN(INDEX(Map!$E:$G,MATCH(AC$1,Map!$E:$E,0),2))=0,"",INDEX([1]Sheet3!$B:$S,$A48+1,INDEX(Map!$E:$G,MATCH(AC$1,Map!$E:$E,0),2))),""),"")</f>
        <v/>
      </c>
      <c r="AD48" t="str">
        <f>IFERROR(IF($A48&gt;0,IF(LEN(INDEX(Map!$E:$G,MATCH(AD$1,Map!$E:$E,0),2))=0,"",INDEX([1]Sheet3!$B:$S,$A48+1,INDEX(Map!$E:$G,MATCH(AD$1,Map!$E:$E,0),2))),""),"")</f>
        <v/>
      </c>
      <c r="AE48" t="str">
        <f>IFERROR(IF($A48&gt;0,IF(LEN(INDEX(Map!$E:$G,MATCH(AE$1,Map!$E:$E,0),2))=0,"",INDEX([1]Sheet3!$B:$S,$A48+1,INDEX(Map!$E:$G,MATCH(AE$1,Map!$E:$E,0),2))),""),"")</f>
        <v/>
      </c>
    </row>
    <row r="49" spans="1:31" x14ac:dyDescent="0.25">
      <c r="A49">
        <f>IF(LEN([1]Sheet3!B49)=0,"",'Mailchimp Inport'!A48+1)</f>
        <v>48</v>
      </c>
      <c r="B49" t="str">
        <f>IFERROR(IF($A49&gt;0,IF(LEN(INDEX(Map!$E:$G,MATCH(B$1,Map!$E:$E,0),2))=0,"",INDEX([1]Sheet3!$B:$S,$A49+1,INDEX(Map!$E:$G,MATCH(B$1,Map!$E:$E,0),2))),""),"")</f>
        <v>gregory.olivier@sabenatechnics.com</v>
      </c>
      <c r="C49" t="str">
        <f>IFERROR(IF($A49&gt;0,IF(LEN(INDEX(Map!$E:$G,MATCH(C$1,Map!$E:$E,0),2))=0,"",INDEX([1]Sheet3!$B:$S,$A49+1,INDEX(Map!$E:$G,MATCH(C$1,Map!$E:$E,0),2))),""),"")</f>
        <v>Grégory</v>
      </c>
      <c r="D49" t="str">
        <f>IFERROR(IF($A49&gt;0,IF(LEN(INDEX(Map!$E:$G,MATCH(D$1,Map!$E:$E,0),2))=0,"",INDEX([1]Sheet3!$B:$S,$A49+1,INDEX(Map!$E:$G,MATCH(D$1,Map!$E:$E,0),2))),""),"")</f>
        <v>Olivier</v>
      </c>
      <c r="E49" t="str">
        <f>IFERROR(IF($A49&gt;0,IF(LEN(INDEX(Map!$E:$G,MATCH(E$1,Map!$E:$E,0),2))=0,"",INDEX([1]Sheet3!$B:$S,$A49+1,INDEX(Map!$E:$G,MATCH(E$1,Map!$E:$E,0),2))),""),"")</f>
        <v xml:space="preserve">Aéroport de Dinard Pleurtuit Saint-Malo    Dinard    France  </v>
      </c>
      <c r="F49" t="str">
        <f>IFERROR(IF($A49&gt;0,IF(LEN(INDEX(Map!$E:$G,MATCH(F$1,Map!$E:$E,0),2))=0,"",INDEX([1]Sheet3!$B:$S,$A49+1,INDEX(Map!$E:$G,MATCH(F$1,Map!$E:$E,0),2))),""),"")</f>
        <v>+33 2 99 82 73 50</v>
      </c>
      <c r="G49" t="str">
        <f>IFERROR(IF($A49&gt;0,IF(LEN(INDEX(Map!$E:$G,MATCH(G$1,Map!$E:$E,0),2))=0,"",INDEX([1]Sheet3!$B:$S,$A49+1,INDEX(Map!$E:$G,MATCH(G$1,Map!$E:$E,0),2))),""),"")</f>
        <v/>
      </c>
      <c r="H49" t="str">
        <f>IFERROR(IF($A49&gt;0,IF(LEN(INDEX(Map!$E:$G,MATCH(H$1,Map!$E:$E,0),2))=0,"",INDEX([1]Sheet3!$B:$S,$A49+1,INDEX(Map!$E:$G,MATCH(H$1,Map!$E:$E,0),2))),""),"")</f>
        <v>Sabena Technics DNR S.A.S</v>
      </c>
      <c r="I49" t="str">
        <f>IFERROR(IF($A49&gt;0,IF(LEN(INDEX(Map!$E:$G,MATCH(I$1,Map!$E:$E,0),2))=0,"",INDEX([1]Sheet3!$B:$S,$A49+1,INDEX(Map!$E:$G,MATCH(I$1,Map!$E:$E,0),2))),""),"")</f>
        <v>Technical Support Manager</v>
      </c>
      <c r="J49" t="str">
        <f t="shared" si="0"/>
        <v>Dassault Service</v>
      </c>
      <c r="K49" t="str">
        <f>IFERROR(IF($A49&gt;0,IF(LEN(INDEX(Map!$E:$G,MATCH(K$1,Map!$E:$E,0),2))=0,"",INDEX([1]Sheet3!$B:$S,$A49+1,INDEX(Map!$E:$G,MATCH(K$1,Map!$E:$E,0),2))),""),"")</f>
        <v/>
      </c>
      <c r="L49" t="str">
        <f>IFERROR(IF($A49&gt;0,IF(LEN(INDEX(Map!$E:$G,MATCH(L$1,Map!$E:$E,0),2))=0,"",INDEX([1]Sheet3!$B:$S,$A49+1,INDEX(Map!$E:$G,MATCH(L$1,Map!$E:$E,0),2))),""),"")</f>
        <v/>
      </c>
      <c r="M49" t="str">
        <f>IFERROR(IF($A49&gt;0,IF(LEN(INDEX(Map!$E:$G,MATCH(M$1,Map!$E:$E,0),2))=0,"",INDEX([1]Sheet3!$B:$S,$A49+1,INDEX(Map!$E:$G,MATCH(M$1,Map!$E:$E,0),2))),""),"")</f>
        <v>+33 6 75 17 19 95</v>
      </c>
      <c r="N49" t="str">
        <f>IFERROR(IF($A49&gt;0,IF(LEN(INDEX(Map!$E:$G,MATCH(N$1,Map!$E:$E,0),2))=0,"",INDEX([1]Sheet3!$B:$S,$A49+1,INDEX(Map!$E:$G,MATCH(N$1,Map!$E:$E,0),2))),""),"")</f>
        <v/>
      </c>
      <c r="O49" t="str">
        <f>IFERROR(IF($A49&gt;0,IF(LEN(INDEX(Map!$E:$G,MATCH(O$1,Map!$E:$E,0),2))=0,"",INDEX([1]Sheet3!$B:$S,$A49+1,INDEX(Map!$E:$G,MATCH(O$1,Map!$E:$E,0),2))),""),"")</f>
        <v/>
      </c>
      <c r="P49" t="str">
        <f>IFERROR(IF($A49&gt;0,IF(LEN(INDEX(Map!$E:$G,MATCH(P$1,Map!$E:$E,0),2))=0,"",INDEX([1]Sheet3!$B:$S,$A49+1,INDEX(Map!$E:$G,MATCH(P$1,Map!$E:$E,0),2))),""),"")</f>
        <v/>
      </c>
      <c r="Q49" t="str">
        <f>IFERROR(IF($A49&gt;0,IF(LEN(INDEX(Map!$E:$G,MATCH(Q$1,Map!$E:$E,0),2))=0,"",INDEX([1]Sheet3!$B:$S,$A49+1,INDEX(Map!$E:$G,MATCH(Q$1,Map!$E:$E,0),2))),""),"")</f>
        <v/>
      </c>
      <c r="R49" t="str">
        <f>IFERROR(IF($A49&gt;0,IF(LEN(INDEX(Map!$E:$G,MATCH(R$1,Map!$E:$E,0),2))=0,"",INDEX([1]Sheet3!$B:$S,$A49+1,INDEX(Map!$E:$G,MATCH(R$1,Map!$E:$E,0),2))),""),"")</f>
        <v/>
      </c>
      <c r="S49" t="str">
        <f>IFERROR(IF($A49&gt;0,IF(LEN(INDEX(Map!$E:$G,MATCH(S$1,Map!$E:$E,0),2))=0,"",INDEX([1]Sheet3!$B:$S,$A49+1,INDEX(Map!$E:$G,MATCH(S$1,Map!$E:$E,0),2))),""),"")</f>
        <v/>
      </c>
      <c r="T49" t="str">
        <f>IFERROR(IF($A49&gt;0,IF(LEN(INDEX(Map!$E:$G,MATCH(T$1,Map!$E:$E,0),2))=0,"",INDEX([1]Sheet3!$B:$S,$A49+1,INDEX(Map!$E:$G,MATCH(T$1,Map!$E:$E,0),2))),""),"")</f>
        <v/>
      </c>
      <c r="U49" t="str">
        <f>IFERROR(IF($A49&gt;0,IF(LEN(INDEX(Map!$E:$G,MATCH(U$1,Map!$E:$E,0),2))=0,"",INDEX([1]Sheet3!$B:$S,$A49+1,INDEX(Map!$E:$G,MATCH(U$1,Map!$E:$E,0),2))),""),"")</f>
        <v/>
      </c>
      <c r="V49" t="str">
        <f>IFERROR(IF($A49&gt;0,IF(LEN(INDEX(Map!$E:$G,MATCH(V$1,Map!$E:$E,0),2))=0,"",INDEX([1]Sheet3!$B:$S,$A49+1,INDEX(Map!$E:$G,MATCH(V$1,Map!$E:$E,0),2))),""),"")</f>
        <v/>
      </c>
      <c r="W49" t="str">
        <f>IFERROR(IF($A49&gt;0,IF(LEN(INDEX(Map!$E:$G,MATCH(W$1,Map!$E:$E,0),2))=0,"",INDEX([1]Sheet3!$B:$S,$A49+1,INDEX(Map!$E:$G,MATCH(W$1,Map!$E:$E,0),2))),""),"")</f>
        <v/>
      </c>
      <c r="X49" t="str">
        <f>IFERROR(IF($A49&gt;0,IF(LEN(INDEX(Map!$E:$G,MATCH(X$1,Map!$E:$E,0),2))=0,"",INDEX([1]Sheet3!$B:$S,$A49+1,INDEX(Map!$E:$G,MATCH(X$1,Map!$E:$E,0),2))),""),"")</f>
        <v/>
      </c>
      <c r="Y49" t="str">
        <f>IFERROR(IF($A49&gt;0,IF(LEN(INDEX(Map!$E:$G,MATCH(Y$1,Map!$E:$E,0),2))=0,"",INDEX([1]Sheet3!$B:$S,$A49+1,INDEX(Map!$E:$G,MATCH(Y$1,Map!$E:$E,0),2))),""),"")</f>
        <v/>
      </c>
      <c r="Z49" t="str">
        <f>IFERROR(IF($A49&gt;0,IF(LEN(INDEX(Map!$E:$G,MATCH(Z$1,Map!$E:$E,0),2))=0,"",INDEX([1]Sheet3!$B:$S,$A49+1,INDEX(Map!$E:$G,MATCH(Z$1,Map!$E:$E,0),2))),""),"")</f>
        <v/>
      </c>
      <c r="AA49" t="str">
        <f>IFERROR(IF($A49&gt;0,IF(LEN(INDEX(Map!$E:$G,MATCH(AA$1,Map!$E:$E,0),2))=0,"",INDEX([1]Sheet3!$B:$S,$A49+1,INDEX(Map!$E:$G,MATCH(AA$1,Map!$E:$E,0),2))),""),"")</f>
        <v/>
      </c>
      <c r="AB49" t="str">
        <f>IFERROR(IF($A49&gt;0,IF(LEN(INDEX(Map!$E:$G,MATCH(AB$1,Map!$E:$E,0),2))=0,"",INDEX([1]Sheet3!$B:$S,$A49+1,INDEX(Map!$E:$G,MATCH(AB$1,Map!$E:$E,0),2))),""),"")</f>
        <v/>
      </c>
      <c r="AC49" t="str">
        <f>IFERROR(IF($A49&gt;0,IF(LEN(INDEX(Map!$E:$G,MATCH(AC$1,Map!$E:$E,0),2))=0,"",INDEX([1]Sheet3!$B:$S,$A49+1,INDEX(Map!$E:$G,MATCH(AC$1,Map!$E:$E,0),2))),""),"")</f>
        <v/>
      </c>
      <c r="AD49" t="str">
        <f>IFERROR(IF($A49&gt;0,IF(LEN(INDEX(Map!$E:$G,MATCH(AD$1,Map!$E:$E,0),2))=0,"",INDEX([1]Sheet3!$B:$S,$A49+1,INDEX(Map!$E:$G,MATCH(AD$1,Map!$E:$E,0),2))),""),"")</f>
        <v/>
      </c>
      <c r="AE49" t="str">
        <f>IFERROR(IF($A49&gt;0,IF(LEN(INDEX(Map!$E:$G,MATCH(AE$1,Map!$E:$E,0),2))=0,"",INDEX([1]Sheet3!$B:$S,$A49+1,INDEX(Map!$E:$G,MATCH(AE$1,Map!$E:$E,0),2))),""),"")</f>
        <v/>
      </c>
    </row>
    <row r="50" spans="1:31" x14ac:dyDescent="0.25">
      <c r="A50">
        <f>IF(LEN([1]Sheet3!B50)=0,"",'Mailchimp Inport'!A49+1)</f>
        <v>49</v>
      </c>
      <c r="B50" t="str">
        <f>IFERROR(IF($A50&gt;0,IF(LEN(INDEX(Map!$E:$G,MATCH(B$1,Map!$E:$E,0),2))=0,"",INDEX([1]Sheet3!$B:$S,$A50+1,INDEX(Map!$E:$G,MATCH(B$1,Map!$E:$E,0),2))),""),"")</f>
        <v>yann.lefriec@sabenatechnics.com</v>
      </c>
      <c r="C50" t="str">
        <f>IFERROR(IF($A50&gt;0,IF(LEN(INDEX(Map!$E:$G,MATCH(C$1,Map!$E:$E,0),2))=0,"",INDEX([1]Sheet3!$B:$S,$A50+1,INDEX(Map!$E:$G,MATCH(C$1,Map!$E:$E,0),2))),""),"")</f>
        <v>Yann</v>
      </c>
      <c r="D50" t="str">
        <f>IFERROR(IF($A50&gt;0,IF(LEN(INDEX(Map!$E:$G,MATCH(D$1,Map!$E:$E,0),2))=0,"",INDEX([1]Sheet3!$B:$S,$A50+1,INDEX(Map!$E:$G,MATCH(D$1,Map!$E:$E,0),2))),""),"")</f>
        <v>Leriec</v>
      </c>
      <c r="E50" t="str">
        <f>IFERROR(IF($A50&gt;0,IF(LEN(INDEX(Map!$E:$G,MATCH(E$1,Map!$E:$E,0),2))=0,"",INDEX([1]Sheet3!$B:$S,$A50+1,INDEX(Map!$E:$G,MATCH(E$1,Map!$E:$E,0),2))),""),"")</f>
        <v xml:space="preserve">Aéroport de Dinard Pleurtuit Saint-Malo    Dinard    France  </v>
      </c>
      <c r="F50" t="str">
        <f>IFERROR(IF($A50&gt;0,IF(LEN(INDEX(Map!$E:$G,MATCH(F$1,Map!$E:$E,0),2))=0,"",INDEX([1]Sheet3!$B:$S,$A50+1,INDEX(Map!$E:$G,MATCH(F$1,Map!$E:$E,0),2))),""),"")</f>
        <v>+33 2 99 82 99 80</v>
      </c>
      <c r="G50" t="str">
        <f>IFERROR(IF($A50&gt;0,IF(LEN(INDEX(Map!$E:$G,MATCH(G$1,Map!$E:$E,0),2))=0,"",INDEX([1]Sheet3!$B:$S,$A50+1,INDEX(Map!$E:$G,MATCH(G$1,Map!$E:$E,0),2))),""),"")</f>
        <v/>
      </c>
      <c r="H50" t="str">
        <f>IFERROR(IF($A50&gt;0,IF(LEN(INDEX(Map!$E:$G,MATCH(H$1,Map!$E:$E,0),2))=0,"",INDEX([1]Sheet3!$B:$S,$A50+1,INDEX(Map!$E:$G,MATCH(H$1,Map!$E:$E,0),2))),""),"")</f>
        <v>Sabena Technics DNR S.A.S</v>
      </c>
      <c r="I50" t="str">
        <f>IFERROR(IF($A50&gt;0,IF(LEN(INDEX(Map!$E:$G,MATCH(I$1,Map!$E:$E,0),2))=0,"",INDEX([1]Sheet3!$B:$S,$A50+1,INDEX(Map!$E:$G,MATCH(I$1,Map!$E:$E,0),2))),""),"")</f>
        <v>Maintenance Manager</v>
      </c>
      <c r="J50" t="str">
        <f t="shared" si="0"/>
        <v>Dassault Service</v>
      </c>
      <c r="K50" t="str">
        <f>IFERROR(IF($A50&gt;0,IF(LEN(INDEX(Map!$E:$G,MATCH(K$1,Map!$E:$E,0),2))=0,"",INDEX([1]Sheet3!$B:$S,$A50+1,INDEX(Map!$E:$G,MATCH(K$1,Map!$E:$E,0),2))),""),"")</f>
        <v/>
      </c>
      <c r="L50" t="str">
        <f>IFERROR(IF($A50&gt;0,IF(LEN(INDEX(Map!$E:$G,MATCH(L$1,Map!$E:$E,0),2))=0,"",INDEX([1]Sheet3!$B:$S,$A50+1,INDEX(Map!$E:$G,MATCH(L$1,Map!$E:$E,0),2))),""),"")</f>
        <v/>
      </c>
      <c r="M50" t="str">
        <f>IFERROR(IF($A50&gt;0,IF(LEN(INDEX(Map!$E:$G,MATCH(M$1,Map!$E:$E,0),2))=0,"",INDEX([1]Sheet3!$B:$S,$A50+1,INDEX(Map!$E:$G,MATCH(M$1,Map!$E:$E,0),2))),""),"")</f>
        <v>+33 6 81 92 80 19</v>
      </c>
      <c r="N50" t="str">
        <f>IFERROR(IF($A50&gt;0,IF(LEN(INDEX(Map!$E:$G,MATCH(N$1,Map!$E:$E,0),2))=0,"",INDEX([1]Sheet3!$B:$S,$A50+1,INDEX(Map!$E:$G,MATCH(N$1,Map!$E:$E,0),2))),""),"")</f>
        <v/>
      </c>
      <c r="O50" t="str">
        <f>IFERROR(IF($A50&gt;0,IF(LEN(INDEX(Map!$E:$G,MATCH(O$1,Map!$E:$E,0),2))=0,"",INDEX([1]Sheet3!$B:$S,$A50+1,INDEX(Map!$E:$G,MATCH(O$1,Map!$E:$E,0),2))),""),"")</f>
        <v/>
      </c>
      <c r="P50" t="str">
        <f>IFERROR(IF($A50&gt;0,IF(LEN(INDEX(Map!$E:$G,MATCH(P$1,Map!$E:$E,0),2))=0,"",INDEX([1]Sheet3!$B:$S,$A50+1,INDEX(Map!$E:$G,MATCH(P$1,Map!$E:$E,0),2))),""),"")</f>
        <v/>
      </c>
      <c r="Q50" t="str">
        <f>IFERROR(IF($A50&gt;0,IF(LEN(INDEX(Map!$E:$G,MATCH(Q$1,Map!$E:$E,0),2))=0,"",INDEX([1]Sheet3!$B:$S,$A50+1,INDEX(Map!$E:$G,MATCH(Q$1,Map!$E:$E,0),2))),""),"")</f>
        <v/>
      </c>
      <c r="R50" t="str">
        <f>IFERROR(IF($A50&gt;0,IF(LEN(INDEX(Map!$E:$G,MATCH(R$1,Map!$E:$E,0),2))=0,"",INDEX([1]Sheet3!$B:$S,$A50+1,INDEX(Map!$E:$G,MATCH(R$1,Map!$E:$E,0),2))),""),"")</f>
        <v/>
      </c>
      <c r="S50" t="str">
        <f>IFERROR(IF($A50&gt;0,IF(LEN(INDEX(Map!$E:$G,MATCH(S$1,Map!$E:$E,0),2))=0,"",INDEX([1]Sheet3!$B:$S,$A50+1,INDEX(Map!$E:$G,MATCH(S$1,Map!$E:$E,0),2))),""),"")</f>
        <v/>
      </c>
      <c r="T50" t="str">
        <f>IFERROR(IF($A50&gt;0,IF(LEN(INDEX(Map!$E:$G,MATCH(T$1,Map!$E:$E,0),2))=0,"",INDEX([1]Sheet3!$B:$S,$A50+1,INDEX(Map!$E:$G,MATCH(T$1,Map!$E:$E,0),2))),""),"")</f>
        <v/>
      </c>
      <c r="U50" t="str">
        <f>IFERROR(IF($A50&gt;0,IF(LEN(INDEX(Map!$E:$G,MATCH(U$1,Map!$E:$E,0),2))=0,"",INDEX([1]Sheet3!$B:$S,$A50+1,INDEX(Map!$E:$G,MATCH(U$1,Map!$E:$E,0),2))),""),"")</f>
        <v/>
      </c>
      <c r="V50" t="str">
        <f>IFERROR(IF($A50&gt;0,IF(LEN(INDEX(Map!$E:$G,MATCH(V$1,Map!$E:$E,0),2))=0,"",INDEX([1]Sheet3!$B:$S,$A50+1,INDEX(Map!$E:$G,MATCH(V$1,Map!$E:$E,0),2))),""),"")</f>
        <v/>
      </c>
      <c r="W50" t="str">
        <f>IFERROR(IF($A50&gt;0,IF(LEN(INDEX(Map!$E:$G,MATCH(W$1,Map!$E:$E,0),2))=0,"",INDEX([1]Sheet3!$B:$S,$A50+1,INDEX(Map!$E:$G,MATCH(W$1,Map!$E:$E,0),2))),""),"")</f>
        <v/>
      </c>
      <c r="X50" t="str">
        <f>IFERROR(IF($A50&gt;0,IF(LEN(INDEX(Map!$E:$G,MATCH(X$1,Map!$E:$E,0),2))=0,"",INDEX([1]Sheet3!$B:$S,$A50+1,INDEX(Map!$E:$G,MATCH(X$1,Map!$E:$E,0),2))),""),"")</f>
        <v/>
      </c>
      <c r="Y50" t="str">
        <f>IFERROR(IF($A50&gt;0,IF(LEN(INDEX(Map!$E:$G,MATCH(Y$1,Map!$E:$E,0),2))=0,"",INDEX([1]Sheet3!$B:$S,$A50+1,INDEX(Map!$E:$G,MATCH(Y$1,Map!$E:$E,0),2))),""),"")</f>
        <v/>
      </c>
      <c r="Z50" t="str">
        <f>IFERROR(IF($A50&gt;0,IF(LEN(INDEX(Map!$E:$G,MATCH(Z$1,Map!$E:$E,0),2))=0,"",INDEX([1]Sheet3!$B:$S,$A50+1,INDEX(Map!$E:$G,MATCH(Z$1,Map!$E:$E,0),2))),""),"")</f>
        <v/>
      </c>
      <c r="AA50" t="str">
        <f>IFERROR(IF($A50&gt;0,IF(LEN(INDEX(Map!$E:$G,MATCH(AA$1,Map!$E:$E,0),2))=0,"",INDEX([1]Sheet3!$B:$S,$A50+1,INDEX(Map!$E:$G,MATCH(AA$1,Map!$E:$E,0),2))),""),"")</f>
        <v/>
      </c>
      <c r="AB50" t="str">
        <f>IFERROR(IF($A50&gt;0,IF(LEN(INDEX(Map!$E:$G,MATCH(AB$1,Map!$E:$E,0),2))=0,"",INDEX([1]Sheet3!$B:$S,$A50+1,INDEX(Map!$E:$G,MATCH(AB$1,Map!$E:$E,0),2))),""),"")</f>
        <v/>
      </c>
      <c r="AC50" t="str">
        <f>IFERROR(IF($A50&gt;0,IF(LEN(INDEX(Map!$E:$G,MATCH(AC$1,Map!$E:$E,0),2))=0,"",INDEX([1]Sheet3!$B:$S,$A50+1,INDEX(Map!$E:$G,MATCH(AC$1,Map!$E:$E,0),2))),""),"")</f>
        <v/>
      </c>
      <c r="AD50" t="str">
        <f>IFERROR(IF($A50&gt;0,IF(LEN(INDEX(Map!$E:$G,MATCH(AD$1,Map!$E:$E,0),2))=0,"",INDEX([1]Sheet3!$B:$S,$A50+1,INDEX(Map!$E:$G,MATCH(AD$1,Map!$E:$E,0),2))),""),"")</f>
        <v/>
      </c>
      <c r="AE50" t="str">
        <f>IFERROR(IF($A50&gt;0,IF(LEN(INDEX(Map!$E:$G,MATCH(AE$1,Map!$E:$E,0),2))=0,"",INDEX([1]Sheet3!$B:$S,$A50+1,INDEX(Map!$E:$G,MATCH(AE$1,Map!$E:$E,0),2))),""),"")</f>
        <v/>
      </c>
    </row>
    <row r="51" spans="1:31" x14ac:dyDescent="0.25">
      <c r="A51">
        <f>IF(LEN([1]Sheet3!B51)=0,"",'Mailchimp Inport'!A50+1)</f>
        <v>50</v>
      </c>
      <c r="B51" t="str">
        <f>IFERROR(IF($A51&gt;0,IF(LEN(INDEX(Map!$E:$G,MATCH(B$1,Map!$E:$E,0),2))=0,"",INDEX([1]Sheet3!$B:$S,$A51+1,INDEX(Map!$E:$G,MATCH(B$1,Map!$E:$E,0),2))),""),"")</f>
        <v>eric.goasdoue@sabenatechnics.com</v>
      </c>
      <c r="C51" t="str">
        <f>IFERROR(IF($A51&gt;0,IF(LEN(INDEX(Map!$E:$G,MATCH(C$1,Map!$E:$E,0),2))=0,"",INDEX([1]Sheet3!$B:$S,$A51+1,INDEX(Map!$E:$G,MATCH(C$1,Map!$E:$E,0),2))),""),"")</f>
        <v>Eric</v>
      </c>
      <c r="D51" t="str">
        <f>IFERROR(IF($A51&gt;0,IF(LEN(INDEX(Map!$E:$G,MATCH(D$1,Map!$E:$E,0),2))=0,"",INDEX([1]Sheet3!$B:$S,$A51+1,INDEX(Map!$E:$G,MATCH(D$1,Map!$E:$E,0),2))),""),"")</f>
        <v>Goasdoue</v>
      </c>
      <c r="E51" t="str">
        <f>IFERROR(IF($A51&gt;0,IF(LEN(INDEX(Map!$E:$G,MATCH(E$1,Map!$E:$E,0),2))=0,"",INDEX([1]Sheet3!$B:$S,$A51+1,INDEX(Map!$E:$G,MATCH(E$1,Map!$E:$E,0),2))),""),"")</f>
        <v xml:space="preserve">Aéroport de Dinard Pleurtuit Saint-Malo    Dinard    France  </v>
      </c>
      <c r="F51" t="str">
        <f>IFERROR(IF($A51&gt;0,IF(LEN(INDEX(Map!$E:$G,MATCH(F$1,Map!$E:$E,0),2))=0,"",INDEX([1]Sheet3!$B:$S,$A51+1,INDEX(Map!$E:$G,MATCH(F$1,Map!$E:$E,0),2))),""),"")</f>
        <v>+33 2 99 82 99 26</v>
      </c>
      <c r="G51" t="str">
        <f>IFERROR(IF($A51&gt;0,IF(LEN(INDEX(Map!$E:$G,MATCH(G$1,Map!$E:$E,0),2))=0,"",INDEX([1]Sheet3!$B:$S,$A51+1,INDEX(Map!$E:$G,MATCH(G$1,Map!$E:$E,0),2))),""),"")</f>
        <v/>
      </c>
      <c r="H51" t="str">
        <f>IFERROR(IF($A51&gt;0,IF(LEN(INDEX(Map!$E:$G,MATCH(H$1,Map!$E:$E,0),2))=0,"",INDEX([1]Sheet3!$B:$S,$A51+1,INDEX(Map!$E:$G,MATCH(H$1,Map!$E:$E,0),2))),""),"")</f>
        <v>Sabena Technics DNR S.A.S</v>
      </c>
      <c r="I51" t="str">
        <f>IFERROR(IF($A51&gt;0,IF(LEN(INDEX(Map!$E:$G,MATCH(I$1,Map!$E:$E,0),2))=0,"",INDEX([1]Sheet3!$B:$S,$A51+1,INDEX(Map!$E:$G,MATCH(I$1,Map!$E:$E,0),2))),""),"")</f>
        <v>Falcon Project Manager</v>
      </c>
      <c r="J51" t="str">
        <f t="shared" si="0"/>
        <v>Dassault Service</v>
      </c>
      <c r="K51" t="str">
        <f>IFERROR(IF($A51&gt;0,IF(LEN(INDEX(Map!$E:$G,MATCH(K$1,Map!$E:$E,0),2))=0,"",INDEX([1]Sheet3!$B:$S,$A51+1,INDEX(Map!$E:$G,MATCH(K$1,Map!$E:$E,0),2))),""),"")</f>
        <v/>
      </c>
      <c r="L51" t="str">
        <f>IFERROR(IF($A51&gt;0,IF(LEN(INDEX(Map!$E:$G,MATCH(L$1,Map!$E:$E,0),2))=0,"",INDEX([1]Sheet3!$B:$S,$A51+1,INDEX(Map!$E:$G,MATCH(L$1,Map!$E:$E,0),2))),""),"")</f>
        <v/>
      </c>
      <c r="M51" t="str">
        <f>IFERROR(IF($A51&gt;0,IF(LEN(INDEX(Map!$E:$G,MATCH(M$1,Map!$E:$E,0),2))=0,"",INDEX([1]Sheet3!$B:$S,$A51+1,INDEX(Map!$E:$G,MATCH(M$1,Map!$E:$E,0),2))),""),"")</f>
        <v>+33 6 76 75 14 29</v>
      </c>
      <c r="N51" t="str">
        <f>IFERROR(IF($A51&gt;0,IF(LEN(INDEX(Map!$E:$G,MATCH(N$1,Map!$E:$E,0),2))=0,"",INDEX([1]Sheet3!$B:$S,$A51+1,INDEX(Map!$E:$G,MATCH(N$1,Map!$E:$E,0),2))),""),"")</f>
        <v/>
      </c>
      <c r="O51" t="str">
        <f>IFERROR(IF($A51&gt;0,IF(LEN(INDEX(Map!$E:$G,MATCH(O$1,Map!$E:$E,0),2))=0,"",INDEX([1]Sheet3!$B:$S,$A51+1,INDEX(Map!$E:$G,MATCH(O$1,Map!$E:$E,0),2))),""),"")</f>
        <v/>
      </c>
      <c r="P51" t="str">
        <f>IFERROR(IF($A51&gt;0,IF(LEN(INDEX(Map!$E:$G,MATCH(P$1,Map!$E:$E,0),2))=0,"",INDEX([1]Sheet3!$B:$S,$A51+1,INDEX(Map!$E:$G,MATCH(P$1,Map!$E:$E,0),2))),""),"")</f>
        <v/>
      </c>
      <c r="Q51" t="str">
        <f>IFERROR(IF($A51&gt;0,IF(LEN(INDEX(Map!$E:$G,MATCH(Q$1,Map!$E:$E,0),2))=0,"",INDEX([1]Sheet3!$B:$S,$A51+1,INDEX(Map!$E:$G,MATCH(Q$1,Map!$E:$E,0),2))),""),"")</f>
        <v/>
      </c>
      <c r="R51" t="str">
        <f>IFERROR(IF($A51&gt;0,IF(LEN(INDEX(Map!$E:$G,MATCH(R$1,Map!$E:$E,0),2))=0,"",INDEX([1]Sheet3!$B:$S,$A51+1,INDEX(Map!$E:$G,MATCH(R$1,Map!$E:$E,0),2))),""),"")</f>
        <v/>
      </c>
      <c r="S51" t="str">
        <f>IFERROR(IF($A51&gt;0,IF(LEN(INDEX(Map!$E:$G,MATCH(S$1,Map!$E:$E,0),2))=0,"",INDEX([1]Sheet3!$B:$S,$A51+1,INDEX(Map!$E:$G,MATCH(S$1,Map!$E:$E,0),2))),""),"")</f>
        <v/>
      </c>
      <c r="T51" t="str">
        <f>IFERROR(IF($A51&gt;0,IF(LEN(INDEX(Map!$E:$G,MATCH(T$1,Map!$E:$E,0),2))=0,"",INDEX([1]Sheet3!$B:$S,$A51+1,INDEX(Map!$E:$G,MATCH(T$1,Map!$E:$E,0),2))),""),"")</f>
        <v/>
      </c>
      <c r="U51" t="str">
        <f>IFERROR(IF($A51&gt;0,IF(LEN(INDEX(Map!$E:$G,MATCH(U$1,Map!$E:$E,0),2))=0,"",INDEX([1]Sheet3!$B:$S,$A51+1,INDEX(Map!$E:$G,MATCH(U$1,Map!$E:$E,0),2))),""),"")</f>
        <v/>
      </c>
      <c r="V51" t="str">
        <f>IFERROR(IF($A51&gt;0,IF(LEN(INDEX(Map!$E:$G,MATCH(V$1,Map!$E:$E,0),2))=0,"",INDEX([1]Sheet3!$B:$S,$A51+1,INDEX(Map!$E:$G,MATCH(V$1,Map!$E:$E,0),2))),""),"")</f>
        <v/>
      </c>
      <c r="W51" t="str">
        <f>IFERROR(IF($A51&gt;0,IF(LEN(INDEX(Map!$E:$G,MATCH(W$1,Map!$E:$E,0),2))=0,"",INDEX([1]Sheet3!$B:$S,$A51+1,INDEX(Map!$E:$G,MATCH(W$1,Map!$E:$E,0),2))),""),"")</f>
        <v/>
      </c>
      <c r="X51" t="str">
        <f>IFERROR(IF($A51&gt;0,IF(LEN(INDEX(Map!$E:$G,MATCH(X$1,Map!$E:$E,0),2))=0,"",INDEX([1]Sheet3!$B:$S,$A51+1,INDEX(Map!$E:$G,MATCH(X$1,Map!$E:$E,0),2))),""),"")</f>
        <v/>
      </c>
      <c r="Y51" t="str">
        <f>IFERROR(IF($A51&gt;0,IF(LEN(INDEX(Map!$E:$G,MATCH(Y$1,Map!$E:$E,0),2))=0,"",INDEX([1]Sheet3!$B:$S,$A51+1,INDEX(Map!$E:$G,MATCH(Y$1,Map!$E:$E,0),2))),""),"")</f>
        <v/>
      </c>
      <c r="Z51" t="str">
        <f>IFERROR(IF($A51&gt;0,IF(LEN(INDEX(Map!$E:$G,MATCH(Z$1,Map!$E:$E,0),2))=0,"",INDEX([1]Sheet3!$B:$S,$A51+1,INDEX(Map!$E:$G,MATCH(Z$1,Map!$E:$E,0),2))),""),"")</f>
        <v/>
      </c>
      <c r="AA51" t="str">
        <f>IFERROR(IF($A51&gt;0,IF(LEN(INDEX(Map!$E:$G,MATCH(AA$1,Map!$E:$E,0),2))=0,"",INDEX([1]Sheet3!$B:$S,$A51+1,INDEX(Map!$E:$G,MATCH(AA$1,Map!$E:$E,0),2))),""),"")</f>
        <v/>
      </c>
      <c r="AB51" t="str">
        <f>IFERROR(IF($A51&gt;0,IF(LEN(INDEX(Map!$E:$G,MATCH(AB$1,Map!$E:$E,0),2))=0,"",INDEX([1]Sheet3!$B:$S,$A51+1,INDEX(Map!$E:$G,MATCH(AB$1,Map!$E:$E,0),2))),""),"")</f>
        <v/>
      </c>
      <c r="AC51" t="str">
        <f>IFERROR(IF($A51&gt;0,IF(LEN(INDEX(Map!$E:$G,MATCH(AC$1,Map!$E:$E,0),2))=0,"",INDEX([1]Sheet3!$B:$S,$A51+1,INDEX(Map!$E:$G,MATCH(AC$1,Map!$E:$E,0),2))),""),"")</f>
        <v/>
      </c>
      <c r="AD51" t="str">
        <f>IFERROR(IF($A51&gt;0,IF(LEN(INDEX(Map!$E:$G,MATCH(AD$1,Map!$E:$E,0),2))=0,"",INDEX([1]Sheet3!$B:$S,$A51+1,INDEX(Map!$E:$G,MATCH(AD$1,Map!$E:$E,0),2))),""),"")</f>
        <v/>
      </c>
      <c r="AE51" t="str">
        <f>IFERROR(IF($A51&gt;0,IF(LEN(INDEX(Map!$E:$G,MATCH(AE$1,Map!$E:$E,0),2))=0,"",INDEX([1]Sheet3!$B:$S,$A51+1,INDEX(Map!$E:$G,MATCH(AE$1,Map!$E:$E,0),2))),""),"")</f>
        <v/>
      </c>
    </row>
    <row r="52" spans="1:31" x14ac:dyDescent="0.25">
      <c r="A52">
        <f>IF(LEN([1]Sheet3!B52)=0,"",'Mailchimp Inport'!A51+1)</f>
        <v>51</v>
      </c>
      <c r="B52" t="str">
        <f>IFERROR(IF($A52&gt;0,IF(LEN(INDEX(Map!$E:$G,MATCH(B$1,Map!$E:$E,0),2))=0,"",INDEX([1]Sheet3!$B:$S,$A52+1,INDEX(Map!$E:$G,MATCH(B$1,Map!$E:$E,0),2))),""),"")</f>
        <v>tbarre@tagmaintenance.com</v>
      </c>
      <c r="C52" t="str">
        <f>IFERROR(IF($A52&gt;0,IF(LEN(INDEX(Map!$E:$G,MATCH(C$1,Map!$E:$E,0),2))=0,"",INDEX([1]Sheet3!$B:$S,$A52+1,INDEX(Map!$E:$G,MATCH(C$1,Map!$E:$E,0),2))),""),"")</f>
        <v>Thierry</v>
      </c>
      <c r="D52" t="str">
        <f>IFERROR(IF($A52&gt;0,IF(LEN(INDEX(Map!$E:$G,MATCH(D$1,Map!$E:$E,0),2))=0,"",INDEX([1]Sheet3!$B:$S,$A52+1,INDEX(Map!$E:$G,MATCH(D$1,Map!$E:$E,0),2))),""),"")</f>
        <v>Barré</v>
      </c>
      <c r="E52" t="str">
        <f>IFERROR(IF($A52&gt;0,IF(LEN(INDEX(Map!$E:$G,MATCH(E$1,Map!$E:$E,0),2))=0,"",INDEX([1]Sheet3!$B:$S,$A52+1,INDEX(Map!$E:$G,MATCH(E$1,Map!$E:$E,0),2))),""),"")</f>
        <v xml:space="preserve">Farnborough Airport  Hangar N &amp; D  Farnborough  Hampshire  United Kingdom  </v>
      </c>
      <c r="F52" t="str">
        <f>IFERROR(IF($A52&gt;0,IF(LEN(INDEX(Map!$E:$G,MATCH(F$1,Map!$E:$E,0),2))=0,"",INDEX([1]Sheet3!$B:$S,$A52+1,INDEX(Map!$E:$G,MATCH(F$1,Map!$E:$E,0),2))),""),"")</f>
        <v>(44) 1252 526 701</v>
      </c>
      <c r="G52" t="str">
        <f>IFERROR(IF($A52&gt;0,IF(LEN(INDEX(Map!$E:$G,MATCH(G$1,Map!$E:$E,0),2))=0,"",INDEX([1]Sheet3!$B:$S,$A52+1,INDEX(Map!$E:$G,MATCH(G$1,Map!$E:$E,0),2))),""),"")</f>
        <v/>
      </c>
      <c r="H52" t="str">
        <f>IFERROR(IF($A52&gt;0,IF(LEN(INDEX(Map!$E:$G,MATCH(H$1,Map!$E:$E,0),2))=0,"",INDEX([1]Sheet3!$B:$S,$A52+1,INDEX(Map!$E:$G,MATCH(H$1,Map!$E:$E,0),2))),""),"")</f>
        <v>TAG Maintenance Services Farnborough</v>
      </c>
      <c r="I52" t="str">
        <f>IFERROR(IF($A52&gt;0,IF(LEN(INDEX(Map!$E:$G,MATCH(I$1,Map!$E:$E,0),2))=0,"",INDEX([1]Sheet3!$B:$S,$A52+1,INDEX(Map!$E:$G,MATCH(I$1,Map!$E:$E,0),2))),""),"")</f>
        <v>Managing Director</v>
      </c>
      <c r="J52" t="str">
        <f t="shared" si="0"/>
        <v>Dassault Service</v>
      </c>
      <c r="K52" t="str">
        <f>IFERROR(IF($A52&gt;0,IF(LEN(INDEX(Map!$E:$G,MATCH(K$1,Map!$E:$E,0),2))=0,"",INDEX([1]Sheet3!$B:$S,$A52+1,INDEX(Map!$E:$G,MATCH(K$1,Map!$E:$E,0),2))),""),"")</f>
        <v/>
      </c>
      <c r="L52" t="str">
        <f>IFERROR(IF($A52&gt;0,IF(LEN(INDEX(Map!$E:$G,MATCH(L$1,Map!$E:$E,0),2))=0,"",INDEX([1]Sheet3!$B:$S,$A52+1,INDEX(Map!$E:$G,MATCH(L$1,Map!$E:$E,0),2))),""),"")</f>
        <v/>
      </c>
      <c r="M52" t="str">
        <f>IFERROR(IF($A52&gt;0,IF(LEN(INDEX(Map!$E:$G,MATCH(M$1,Map!$E:$E,0),2))=0,"",INDEX([1]Sheet3!$B:$S,$A52+1,INDEX(Map!$E:$G,MATCH(M$1,Map!$E:$E,0),2))),""),"")</f>
        <v>+44 77 99 172 549</v>
      </c>
      <c r="N52" t="str">
        <f>IFERROR(IF($A52&gt;0,IF(LEN(INDEX(Map!$E:$G,MATCH(N$1,Map!$E:$E,0),2))=0,"",INDEX([1]Sheet3!$B:$S,$A52+1,INDEX(Map!$E:$G,MATCH(N$1,Map!$E:$E,0),2))),""),"")</f>
        <v/>
      </c>
      <c r="O52" t="str">
        <f>IFERROR(IF($A52&gt;0,IF(LEN(INDEX(Map!$E:$G,MATCH(O$1,Map!$E:$E,0),2))=0,"",INDEX([1]Sheet3!$B:$S,$A52+1,INDEX(Map!$E:$G,MATCH(O$1,Map!$E:$E,0),2))),""),"")</f>
        <v/>
      </c>
      <c r="P52" t="str">
        <f>IFERROR(IF($A52&gt;0,IF(LEN(INDEX(Map!$E:$G,MATCH(P$1,Map!$E:$E,0),2))=0,"",INDEX([1]Sheet3!$B:$S,$A52+1,INDEX(Map!$E:$G,MATCH(P$1,Map!$E:$E,0),2))),""),"")</f>
        <v/>
      </c>
      <c r="Q52" t="str">
        <f>IFERROR(IF($A52&gt;0,IF(LEN(INDEX(Map!$E:$G,MATCH(Q$1,Map!$E:$E,0),2))=0,"",INDEX([1]Sheet3!$B:$S,$A52+1,INDEX(Map!$E:$G,MATCH(Q$1,Map!$E:$E,0),2))),""),"")</f>
        <v/>
      </c>
      <c r="R52" t="str">
        <f>IFERROR(IF($A52&gt;0,IF(LEN(INDEX(Map!$E:$G,MATCH(R$1,Map!$E:$E,0),2))=0,"",INDEX([1]Sheet3!$B:$S,$A52+1,INDEX(Map!$E:$G,MATCH(R$1,Map!$E:$E,0),2))),""),"")</f>
        <v/>
      </c>
      <c r="S52" t="str">
        <f>IFERROR(IF($A52&gt;0,IF(LEN(INDEX(Map!$E:$G,MATCH(S$1,Map!$E:$E,0),2))=0,"",INDEX([1]Sheet3!$B:$S,$A52+1,INDEX(Map!$E:$G,MATCH(S$1,Map!$E:$E,0),2))),""),"")</f>
        <v/>
      </c>
      <c r="T52" t="str">
        <f>IFERROR(IF($A52&gt;0,IF(LEN(INDEX(Map!$E:$G,MATCH(T$1,Map!$E:$E,0),2))=0,"",INDEX([1]Sheet3!$B:$S,$A52+1,INDEX(Map!$E:$G,MATCH(T$1,Map!$E:$E,0),2))),""),"")</f>
        <v/>
      </c>
      <c r="U52" t="str">
        <f>IFERROR(IF($A52&gt;0,IF(LEN(INDEX(Map!$E:$G,MATCH(U$1,Map!$E:$E,0),2))=0,"",INDEX([1]Sheet3!$B:$S,$A52+1,INDEX(Map!$E:$G,MATCH(U$1,Map!$E:$E,0),2))),""),"")</f>
        <v/>
      </c>
      <c r="V52" t="str">
        <f>IFERROR(IF($A52&gt;0,IF(LEN(INDEX(Map!$E:$G,MATCH(V$1,Map!$E:$E,0),2))=0,"",INDEX([1]Sheet3!$B:$S,$A52+1,INDEX(Map!$E:$G,MATCH(V$1,Map!$E:$E,0),2))),""),"")</f>
        <v/>
      </c>
      <c r="W52" t="str">
        <f>IFERROR(IF($A52&gt;0,IF(LEN(INDEX(Map!$E:$G,MATCH(W$1,Map!$E:$E,0),2))=0,"",INDEX([1]Sheet3!$B:$S,$A52+1,INDEX(Map!$E:$G,MATCH(W$1,Map!$E:$E,0),2))),""),"")</f>
        <v/>
      </c>
      <c r="X52" t="str">
        <f>IFERROR(IF($A52&gt;0,IF(LEN(INDEX(Map!$E:$G,MATCH(X$1,Map!$E:$E,0),2))=0,"",INDEX([1]Sheet3!$B:$S,$A52+1,INDEX(Map!$E:$G,MATCH(X$1,Map!$E:$E,0),2))),""),"")</f>
        <v/>
      </c>
      <c r="Y52" t="str">
        <f>IFERROR(IF($A52&gt;0,IF(LEN(INDEX(Map!$E:$G,MATCH(Y$1,Map!$E:$E,0),2))=0,"",INDEX([1]Sheet3!$B:$S,$A52+1,INDEX(Map!$E:$G,MATCH(Y$1,Map!$E:$E,0),2))),""),"")</f>
        <v/>
      </c>
      <c r="Z52" t="str">
        <f>IFERROR(IF($A52&gt;0,IF(LEN(INDEX(Map!$E:$G,MATCH(Z$1,Map!$E:$E,0),2))=0,"",INDEX([1]Sheet3!$B:$S,$A52+1,INDEX(Map!$E:$G,MATCH(Z$1,Map!$E:$E,0),2))),""),"")</f>
        <v/>
      </c>
      <c r="AA52" t="str">
        <f>IFERROR(IF($A52&gt;0,IF(LEN(INDEX(Map!$E:$G,MATCH(AA$1,Map!$E:$E,0),2))=0,"",INDEX([1]Sheet3!$B:$S,$A52+1,INDEX(Map!$E:$G,MATCH(AA$1,Map!$E:$E,0),2))),""),"")</f>
        <v/>
      </c>
      <c r="AB52" t="str">
        <f>IFERROR(IF($A52&gt;0,IF(LEN(INDEX(Map!$E:$G,MATCH(AB$1,Map!$E:$E,0),2))=0,"",INDEX([1]Sheet3!$B:$S,$A52+1,INDEX(Map!$E:$G,MATCH(AB$1,Map!$E:$E,0),2))),""),"")</f>
        <v/>
      </c>
      <c r="AC52" t="str">
        <f>IFERROR(IF($A52&gt;0,IF(LEN(INDEX(Map!$E:$G,MATCH(AC$1,Map!$E:$E,0),2))=0,"",INDEX([1]Sheet3!$B:$S,$A52+1,INDEX(Map!$E:$G,MATCH(AC$1,Map!$E:$E,0),2))),""),"")</f>
        <v/>
      </c>
      <c r="AD52" t="str">
        <f>IFERROR(IF($A52&gt;0,IF(LEN(INDEX(Map!$E:$G,MATCH(AD$1,Map!$E:$E,0),2))=0,"",INDEX([1]Sheet3!$B:$S,$A52+1,INDEX(Map!$E:$G,MATCH(AD$1,Map!$E:$E,0),2))),""),"")</f>
        <v/>
      </c>
      <c r="AE52" t="str">
        <f>IFERROR(IF($A52&gt;0,IF(LEN(INDEX(Map!$E:$G,MATCH(AE$1,Map!$E:$E,0),2))=0,"",INDEX([1]Sheet3!$B:$S,$A52+1,INDEX(Map!$E:$G,MATCH(AE$1,Map!$E:$E,0),2))),""),"")</f>
        <v/>
      </c>
    </row>
    <row r="53" spans="1:31" x14ac:dyDescent="0.25">
      <c r="A53">
        <f>IF(LEN([1]Sheet3!B53)=0,"",'Mailchimp Inport'!A52+1)</f>
        <v>52</v>
      </c>
      <c r="B53" t="str">
        <f>IFERROR(IF($A53&gt;0,IF(LEN(INDEX(Map!$E:$G,MATCH(B$1,Map!$E:$E,0),2))=0,"",INDEX([1]Sheet3!$B:$S,$A53+1,INDEX(Map!$E:$G,MATCH(B$1,Map!$E:$E,0),2))),""),"")</f>
        <v>skirkwood@tagmaintenance.com</v>
      </c>
      <c r="C53" t="str">
        <f>IFERROR(IF($A53&gt;0,IF(LEN(INDEX(Map!$E:$G,MATCH(C$1,Map!$E:$E,0),2))=0,"",INDEX([1]Sheet3!$B:$S,$A53+1,INDEX(Map!$E:$G,MATCH(C$1,Map!$E:$E,0),2))),""),"")</f>
        <v>Stuart</v>
      </c>
      <c r="D53" t="str">
        <f>IFERROR(IF($A53&gt;0,IF(LEN(INDEX(Map!$E:$G,MATCH(D$1,Map!$E:$E,0),2))=0,"",INDEX([1]Sheet3!$B:$S,$A53+1,INDEX(Map!$E:$G,MATCH(D$1,Map!$E:$E,0),2))),""),"")</f>
        <v>Kirkwood</v>
      </c>
      <c r="E53" t="str">
        <f>IFERROR(IF($A53&gt;0,IF(LEN(INDEX(Map!$E:$G,MATCH(E$1,Map!$E:$E,0),2))=0,"",INDEX([1]Sheet3!$B:$S,$A53+1,INDEX(Map!$E:$G,MATCH(E$1,Map!$E:$E,0),2))),""),"")</f>
        <v xml:space="preserve">Farnborough Airport  Hangar N &amp; D  Farnborough  Hampshire  United Kingdom  </v>
      </c>
      <c r="F53" t="str">
        <f>IFERROR(IF($A53&gt;0,IF(LEN(INDEX(Map!$E:$G,MATCH(F$1,Map!$E:$E,0),2))=0,"",INDEX([1]Sheet3!$B:$S,$A53+1,INDEX(Map!$E:$G,MATCH(F$1,Map!$E:$E,0),2))),""),"")</f>
        <v/>
      </c>
      <c r="G53" t="str">
        <f>IFERROR(IF($A53&gt;0,IF(LEN(INDEX(Map!$E:$G,MATCH(G$1,Map!$E:$E,0),2))=0,"",INDEX([1]Sheet3!$B:$S,$A53+1,INDEX(Map!$E:$G,MATCH(G$1,Map!$E:$E,0),2))),""),"")</f>
        <v/>
      </c>
      <c r="H53" t="str">
        <f>IFERROR(IF($A53&gt;0,IF(LEN(INDEX(Map!$E:$G,MATCH(H$1,Map!$E:$E,0),2))=0,"",INDEX([1]Sheet3!$B:$S,$A53+1,INDEX(Map!$E:$G,MATCH(H$1,Map!$E:$E,0),2))),""),"")</f>
        <v>TAG Maintenance Services Farnborough</v>
      </c>
      <c r="I53" t="str">
        <f>IFERROR(IF($A53&gt;0,IF(LEN(INDEX(Map!$E:$G,MATCH(I$1,Map!$E:$E,0),2))=0,"",INDEX([1]Sheet3!$B:$S,$A53+1,INDEX(Map!$E:$G,MATCH(I$1,Map!$E:$E,0),2))),""),"")</f>
        <v>Business Development Manager</v>
      </c>
      <c r="J53" t="str">
        <f t="shared" si="0"/>
        <v>Dassault Service</v>
      </c>
      <c r="K53" t="str">
        <f>IFERROR(IF($A53&gt;0,IF(LEN(INDEX(Map!$E:$G,MATCH(K$1,Map!$E:$E,0),2))=0,"",INDEX([1]Sheet3!$B:$S,$A53+1,INDEX(Map!$E:$G,MATCH(K$1,Map!$E:$E,0),2))),""),"")</f>
        <v/>
      </c>
      <c r="L53" t="str">
        <f>IFERROR(IF($A53&gt;0,IF(LEN(INDEX(Map!$E:$G,MATCH(L$1,Map!$E:$E,0),2))=0,"",INDEX([1]Sheet3!$B:$S,$A53+1,INDEX(Map!$E:$G,MATCH(L$1,Map!$E:$E,0),2))),""),"")</f>
        <v/>
      </c>
      <c r="M53" t="str">
        <f>IFERROR(IF($A53&gt;0,IF(LEN(INDEX(Map!$E:$G,MATCH(M$1,Map!$E:$E,0),2))=0,"",INDEX([1]Sheet3!$B:$S,$A53+1,INDEX(Map!$E:$G,MATCH(M$1,Map!$E:$E,0),2))),""),"")</f>
        <v>(44) 7557 569 779</v>
      </c>
      <c r="N53" t="str">
        <f>IFERROR(IF($A53&gt;0,IF(LEN(INDEX(Map!$E:$G,MATCH(N$1,Map!$E:$E,0),2))=0,"",INDEX([1]Sheet3!$B:$S,$A53+1,INDEX(Map!$E:$G,MATCH(N$1,Map!$E:$E,0),2))),""),"")</f>
        <v/>
      </c>
      <c r="O53" t="str">
        <f>IFERROR(IF($A53&gt;0,IF(LEN(INDEX(Map!$E:$G,MATCH(O$1,Map!$E:$E,0),2))=0,"",INDEX([1]Sheet3!$B:$S,$A53+1,INDEX(Map!$E:$G,MATCH(O$1,Map!$E:$E,0),2))),""),"")</f>
        <v/>
      </c>
      <c r="P53" t="str">
        <f>IFERROR(IF($A53&gt;0,IF(LEN(INDEX(Map!$E:$G,MATCH(P$1,Map!$E:$E,0),2))=0,"",INDEX([1]Sheet3!$B:$S,$A53+1,INDEX(Map!$E:$G,MATCH(P$1,Map!$E:$E,0),2))),""),"")</f>
        <v/>
      </c>
      <c r="Q53" t="str">
        <f>IFERROR(IF($A53&gt;0,IF(LEN(INDEX(Map!$E:$G,MATCH(Q$1,Map!$E:$E,0),2))=0,"",INDEX([1]Sheet3!$B:$S,$A53+1,INDEX(Map!$E:$G,MATCH(Q$1,Map!$E:$E,0),2))),""),"")</f>
        <v/>
      </c>
      <c r="R53" t="str">
        <f>IFERROR(IF($A53&gt;0,IF(LEN(INDEX(Map!$E:$G,MATCH(R$1,Map!$E:$E,0),2))=0,"",INDEX([1]Sheet3!$B:$S,$A53+1,INDEX(Map!$E:$G,MATCH(R$1,Map!$E:$E,0),2))),""),"")</f>
        <v/>
      </c>
      <c r="S53" t="str">
        <f>IFERROR(IF($A53&gt;0,IF(LEN(INDEX(Map!$E:$G,MATCH(S$1,Map!$E:$E,0),2))=0,"",INDEX([1]Sheet3!$B:$S,$A53+1,INDEX(Map!$E:$G,MATCH(S$1,Map!$E:$E,0),2))),""),"")</f>
        <v/>
      </c>
      <c r="T53" t="str">
        <f>IFERROR(IF($A53&gt;0,IF(LEN(INDEX(Map!$E:$G,MATCH(T$1,Map!$E:$E,0),2))=0,"",INDEX([1]Sheet3!$B:$S,$A53+1,INDEX(Map!$E:$G,MATCH(T$1,Map!$E:$E,0),2))),""),"")</f>
        <v/>
      </c>
      <c r="U53" t="str">
        <f>IFERROR(IF($A53&gt;0,IF(LEN(INDEX(Map!$E:$G,MATCH(U$1,Map!$E:$E,0),2))=0,"",INDEX([1]Sheet3!$B:$S,$A53+1,INDEX(Map!$E:$G,MATCH(U$1,Map!$E:$E,0),2))),""),"")</f>
        <v/>
      </c>
      <c r="V53" t="str">
        <f>IFERROR(IF($A53&gt;0,IF(LEN(INDEX(Map!$E:$G,MATCH(V$1,Map!$E:$E,0),2))=0,"",INDEX([1]Sheet3!$B:$S,$A53+1,INDEX(Map!$E:$G,MATCH(V$1,Map!$E:$E,0),2))),""),"")</f>
        <v/>
      </c>
      <c r="W53" t="str">
        <f>IFERROR(IF($A53&gt;0,IF(LEN(INDEX(Map!$E:$G,MATCH(W$1,Map!$E:$E,0),2))=0,"",INDEX([1]Sheet3!$B:$S,$A53+1,INDEX(Map!$E:$G,MATCH(W$1,Map!$E:$E,0),2))),""),"")</f>
        <v/>
      </c>
      <c r="X53" t="str">
        <f>IFERROR(IF($A53&gt;0,IF(LEN(INDEX(Map!$E:$G,MATCH(X$1,Map!$E:$E,0),2))=0,"",INDEX([1]Sheet3!$B:$S,$A53+1,INDEX(Map!$E:$G,MATCH(X$1,Map!$E:$E,0),2))),""),"")</f>
        <v/>
      </c>
      <c r="Y53" t="str">
        <f>IFERROR(IF($A53&gt;0,IF(LEN(INDEX(Map!$E:$G,MATCH(Y$1,Map!$E:$E,0),2))=0,"",INDEX([1]Sheet3!$B:$S,$A53+1,INDEX(Map!$E:$G,MATCH(Y$1,Map!$E:$E,0),2))),""),"")</f>
        <v/>
      </c>
      <c r="Z53" t="str">
        <f>IFERROR(IF($A53&gt;0,IF(LEN(INDEX(Map!$E:$G,MATCH(Z$1,Map!$E:$E,0),2))=0,"",INDEX([1]Sheet3!$B:$S,$A53+1,INDEX(Map!$E:$G,MATCH(Z$1,Map!$E:$E,0),2))),""),"")</f>
        <v/>
      </c>
      <c r="AA53" t="str">
        <f>IFERROR(IF($A53&gt;0,IF(LEN(INDEX(Map!$E:$G,MATCH(AA$1,Map!$E:$E,0),2))=0,"",INDEX([1]Sheet3!$B:$S,$A53+1,INDEX(Map!$E:$G,MATCH(AA$1,Map!$E:$E,0),2))),""),"")</f>
        <v/>
      </c>
      <c r="AB53" t="str">
        <f>IFERROR(IF($A53&gt;0,IF(LEN(INDEX(Map!$E:$G,MATCH(AB$1,Map!$E:$E,0),2))=0,"",INDEX([1]Sheet3!$B:$S,$A53+1,INDEX(Map!$E:$G,MATCH(AB$1,Map!$E:$E,0),2))),""),"")</f>
        <v/>
      </c>
      <c r="AC53" t="str">
        <f>IFERROR(IF($A53&gt;0,IF(LEN(INDEX(Map!$E:$G,MATCH(AC$1,Map!$E:$E,0),2))=0,"",INDEX([1]Sheet3!$B:$S,$A53+1,INDEX(Map!$E:$G,MATCH(AC$1,Map!$E:$E,0),2))),""),"")</f>
        <v/>
      </c>
      <c r="AD53" t="str">
        <f>IFERROR(IF($A53&gt;0,IF(LEN(INDEX(Map!$E:$G,MATCH(AD$1,Map!$E:$E,0),2))=0,"",INDEX([1]Sheet3!$B:$S,$A53+1,INDEX(Map!$E:$G,MATCH(AD$1,Map!$E:$E,0),2))),""),"")</f>
        <v/>
      </c>
      <c r="AE53" t="str">
        <f>IFERROR(IF($A53&gt;0,IF(LEN(INDEX(Map!$E:$G,MATCH(AE$1,Map!$E:$E,0),2))=0,"",INDEX([1]Sheet3!$B:$S,$A53+1,INDEX(Map!$E:$G,MATCH(AE$1,Map!$E:$E,0),2))),""),"")</f>
        <v/>
      </c>
    </row>
    <row r="54" spans="1:31" x14ac:dyDescent="0.25">
      <c r="A54">
        <f>IF(LEN([1]Sheet3!B54)=0,"",'Mailchimp Inport'!A53+1)</f>
        <v>53</v>
      </c>
      <c r="B54" t="str">
        <f>IFERROR(IF($A54&gt;0,IF(LEN(INDEX(Map!$E:$G,MATCH(B$1,Map!$E:$E,0),2))=0,"",INDEX([1]Sheet3!$B:$S,$A54+1,INDEX(Map!$E:$G,MATCH(B$1,Map!$E:$E,0),2))),""),"")</f>
        <v>sbull@tagmaintenance.com</v>
      </c>
      <c r="C54" t="str">
        <f>IFERROR(IF($A54&gt;0,IF(LEN(INDEX(Map!$E:$G,MATCH(C$1,Map!$E:$E,0),2))=0,"",INDEX([1]Sheet3!$B:$S,$A54+1,INDEX(Map!$E:$G,MATCH(C$1,Map!$E:$E,0),2))),""),"")</f>
        <v>Steve</v>
      </c>
      <c r="D54" t="str">
        <f>IFERROR(IF($A54&gt;0,IF(LEN(INDEX(Map!$E:$G,MATCH(D$1,Map!$E:$E,0),2))=0,"",INDEX([1]Sheet3!$B:$S,$A54+1,INDEX(Map!$E:$G,MATCH(D$1,Map!$E:$E,0),2))),""),"")</f>
        <v>Bull</v>
      </c>
      <c r="E54" t="str">
        <f>IFERROR(IF($A54&gt;0,IF(LEN(INDEX(Map!$E:$G,MATCH(E$1,Map!$E:$E,0),2))=0,"",INDEX([1]Sheet3!$B:$S,$A54+1,INDEX(Map!$E:$G,MATCH(E$1,Map!$E:$E,0),2))),""),"")</f>
        <v xml:space="preserve">Farnborough Airport  Hangar N &amp; D  Farnborough  Hampshire  United Kingdom  </v>
      </c>
      <c r="F54" t="str">
        <f>IFERROR(IF($A54&gt;0,IF(LEN(INDEX(Map!$E:$G,MATCH(F$1,Map!$E:$E,0),2))=0,"",INDEX([1]Sheet3!$B:$S,$A54+1,INDEX(Map!$E:$G,MATCH(F$1,Map!$E:$E,0),2))),""),"")</f>
        <v>(44) 1252 526 752</v>
      </c>
      <c r="G54" t="str">
        <f>IFERROR(IF($A54&gt;0,IF(LEN(INDEX(Map!$E:$G,MATCH(G$1,Map!$E:$E,0),2))=0,"",INDEX([1]Sheet3!$B:$S,$A54+1,INDEX(Map!$E:$G,MATCH(G$1,Map!$E:$E,0),2))),""),"")</f>
        <v/>
      </c>
      <c r="H54" t="str">
        <f>IFERROR(IF($A54&gt;0,IF(LEN(INDEX(Map!$E:$G,MATCH(H$1,Map!$E:$E,0),2))=0,"",INDEX([1]Sheet3!$B:$S,$A54+1,INDEX(Map!$E:$G,MATCH(H$1,Map!$E:$E,0),2))),""),"")</f>
        <v>TAG Maintenance Services Farnborough</v>
      </c>
      <c r="I54" t="str">
        <f>IFERROR(IF($A54&gt;0,IF(LEN(INDEX(Map!$E:$G,MATCH(I$1,Map!$E:$E,0),2))=0,"",INDEX([1]Sheet3!$B:$S,$A54+1,INDEX(Map!$E:$G,MATCH(I$1,Map!$E:$E,0),2))),""),"")</f>
        <v>Customer Support Director</v>
      </c>
      <c r="J54" t="str">
        <f t="shared" si="0"/>
        <v>Dassault Service</v>
      </c>
      <c r="K54" t="str">
        <f>IFERROR(IF($A54&gt;0,IF(LEN(INDEX(Map!$E:$G,MATCH(K$1,Map!$E:$E,0),2))=0,"",INDEX([1]Sheet3!$B:$S,$A54+1,INDEX(Map!$E:$G,MATCH(K$1,Map!$E:$E,0),2))),""),"")</f>
        <v/>
      </c>
      <c r="L54" t="str">
        <f>IFERROR(IF($A54&gt;0,IF(LEN(INDEX(Map!$E:$G,MATCH(L$1,Map!$E:$E,0),2))=0,"",INDEX([1]Sheet3!$B:$S,$A54+1,INDEX(Map!$E:$G,MATCH(L$1,Map!$E:$E,0),2))),""),"")</f>
        <v/>
      </c>
      <c r="M54" t="str">
        <f>IFERROR(IF($A54&gt;0,IF(LEN(INDEX(Map!$E:$G,MATCH(M$1,Map!$E:$E,0),2))=0,"",INDEX([1]Sheet3!$B:$S,$A54+1,INDEX(Map!$E:$G,MATCH(M$1,Map!$E:$E,0),2))),""),"")</f>
        <v>(44) 7776 258 413</v>
      </c>
      <c r="N54" t="str">
        <f>IFERROR(IF($A54&gt;0,IF(LEN(INDEX(Map!$E:$G,MATCH(N$1,Map!$E:$E,0),2))=0,"",INDEX([1]Sheet3!$B:$S,$A54+1,INDEX(Map!$E:$G,MATCH(N$1,Map!$E:$E,0),2))),""),"")</f>
        <v/>
      </c>
      <c r="O54" t="str">
        <f>IFERROR(IF($A54&gt;0,IF(LEN(INDEX(Map!$E:$G,MATCH(O$1,Map!$E:$E,0),2))=0,"",INDEX([1]Sheet3!$B:$S,$A54+1,INDEX(Map!$E:$G,MATCH(O$1,Map!$E:$E,0),2))),""),"")</f>
        <v/>
      </c>
      <c r="P54" t="str">
        <f>IFERROR(IF($A54&gt;0,IF(LEN(INDEX(Map!$E:$G,MATCH(P$1,Map!$E:$E,0),2))=0,"",INDEX([1]Sheet3!$B:$S,$A54+1,INDEX(Map!$E:$G,MATCH(P$1,Map!$E:$E,0),2))),""),"")</f>
        <v/>
      </c>
      <c r="Q54" t="str">
        <f>IFERROR(IF($A54&gt;0,IF(LEN(INDEX(Map!$E:$G,MATCH(Q$1,Map!$E:$E,0),2))=0,"",INDEX([1]Sheet3!$B:$S,$A54+1,INDEX(Map!$E:$G,MATCH(Q$1,Map!$E:$E,0),2))),""),"")</f>
        <v/>
      </c>
      <c r="R54" t="str">
        <f>IFERROR(IF($A54&gt;0,IF(LEN(INDEX(Map!$E:$G,MATCH(R$1,Map!$E:$E,0),2))=0,"",INDEX([1]Sheet3!$B:$S,$A54+1,INDEX(Map!$E:$G,MATCH(R$1,Map!$E:$E,0),2))),""),"")</f>
        <v/>
      </c>
      <c r="S54" t="str">
        <f>IFERROR(IF($A54&gt;0,IF(LEN(INDEX(Map!$E:$G,MATCH(S$1,Map!$E:$E,0),2))=0,"",INDEX([1]Sheet3!$B:$S,$A54+1,INDEX(Map!$E:$G,MATCH(S$1,Map!$E:$E,0),2))),""),"")</f>
        <v/>
      </c>
      <c r="T54" t="str">
        <f>IFERROR(IF($A54&gt;0,IF(LEN(INDEX(Map!$E:$G,MATCH(T$1,Map!$E:$E,0),2))=0,"",INDEX([1]Sheet3!$B:$S,$A54+1,INDEX(Map!$E:$G,MATCH(T$1,Map!$E:$E,0),2))),""),"")</f>
        <v/>
      </c>
      <c r="U54" t="str">
        <f>IFERROR(IF($A54&gt;0,IF(LEN(INDEX(Map!$E:$G,MATCH(U$1,Map!$E:$E,0),2))=0,"",INDEX([1]Sheet3!$B:$S,$A54+1,INDEX(Map!$E:$G,MATCH(U$1,Map!$E:$E,0),2))),""),"")</f>
        <v/>
      </c>
      <c r="V54" t="str">
        <f>IFERROR(IF($A54&gt;0,IF(LEN(INDEX(Map!$E:$G,MATCH(V$1,Map!$E:$E,0),2))=0,"",INDEX([1]Sheet3!$B:$S,$A54+1,INDEX(Map!$E:$G,MATCH(V$1,Map!$E:$E,0),2))),""),"")</f>
        <v/>
      </c>
      <c r="W54" t="str">
        <f>IFERROR(IF($A54&gt;0,IF(LEN(INDEX(Map!$E:$G,MATCH(W$1,Map!$E:$E,0),2))=0,"",INDEX([1]Sheet3!$B:$S,$A54+1,INDEX(Map!$E:$G,MATCH(W$1,Map!$E:$E,0),2))),""),"")</f>
        <v/>
      </c>
      <c r="X54" t="str">
        <f>IFERROR(IF($A54&gt;0,IF(LEN(INDEX(Map!$E:$G,MATCH(X$1,Map!$E:$E,0),2))=0,"",INDEX([1]Sheet3!$B:$S,$A54+1,INDEX(Map!$E:$G,MATCH(X$1,Map!$E:$E,0),2))),""),"")</f>
        <v/>
      </c>
      <c r="Y54" t="str">
        <f>IFERROR(IF($A54&gt;0,IF(LEN(INDEX(Map!$E:$G,MATCH(Y$1,Map!$E:$E,0),2))=0,"",INDEX([1]Sheet3!$B:$S,$A54+1,INDEX(Map!$E:$G,MATCH(Y$1,Map!$E:$E,0),2))),""),"")</f>
        <v/>
      </c>
      <c r="Z54" t="str">
        <f>IFERROR(IF($A54&gt;0,IF(LEN(INDEX(Map!$E:$G,MATCH(Z$1,Map!$E:$E,0),2))=0,"",INDEX([1]Sheet3!$B:$S,$A54+1,INDEX(Map!$E:$G,MATCH(Z$1,Map!$E:$E,0),2))),""),"")</f>
        <v/>
      </c>
      <c r="AA54" t="str">
        <f>IFERROR(IF($A54&gt;0,IF(LEN(INDEX(Map!$E:$G,MATCH(AA$1,Map!$E:$E,0),2))=0,"",INDEX([1]Sheet3!$B:$S,$A54+1,INDEX(Map!$E:$G,MATCH(AA$1,Map!$E:$E,0),2))),""),"")</f>
        <v/>
      </c>
      <c r="AB54" t="str">
        <f>IFERROR(IF($A54&gt;0,IF(LEN(INDEX(Map!$E:$G,MATCH(AB$1,Map!$E:$E,0),2))=0,"",INDEX([1]Sheet3!$B:$S,$A54+1,INDEX(Map!$E:$G,MATCH(AB$1,Map!$E:$E,0),2))),""),"")</f>
        <v/>
      </c>
      <c r="AC54" t="str">
        <f>IFERROR(IF($A54&gt;0,IF(LEN(INDEX(Map!$E:$G,MATCH(AC$1,Map!$E:$E,0),2))=0,"",INDEX([1]Sheet3!$B:$S,$A54+1,INDEX(Map!$E:$G,MATCH(AC$1,Map!$E:$E,0),2))),""),"")</f>
        <v/>
      </c>
      <c r="AD54" t="str">
        <f>IFERROR(IF($A54&gt;0,IF(LEN(INDEX(Map!$E:$G,MATCH(AD$1,Map!$E:$E,0),2))=0,"",INDEX([1]Sheet3!$B:$S,$A54+1,INDEX(Map!$E:$G,MATCH(AD$1,Map!$E:$E,0),2))),""),"")</f>
        <v/>
      </c>
      <c r="AE54" t="str">
        <f>IFERROR(IF($A54&gt;0,IF(LEN(INDEX(Map!$E:$G,MATCH(AE$1,Map!$E:$E,0),2))=0,"",INDEX([1]Sheet3!$B:$S,$A54+1,INDEX(Map!$E:$G,MATCH(AE$1,Map!$E:$E,0),2))),""),"")</f>
        <v/>
      </c>
    </row>
    <row r="55" spans="1:31" x14ac:dyDescent="0.25">
      <c r="A55">
        <f>IF(LEN([1]Sheet3!B55)=0,"",'Mailchimp Inport'!A54+1)</f>
        <v>54</v>
      </c>
      <c r="B55" t="str">
        <f>IFERROR(IF($A55&gt;0,IF(LEN(INDEX(Map!$E:$G,MATCH(B$1,Map!$E:$E,0),2))=0,"",INDEX([1]Sheet3!$B:$S,$A55+1,INDEX(Map!$E:$G,MATCH(B$1,Map!$E:$E,0),2))),""),"")</f>
        <v>geneva@tagmaintenance.com</v>
      </c>
      <c r="C55" t="str">
        <f>IFERROR(IF($A55&gt;0,IF(LEN(INDEX(Map!$E:$G,MATCH(C$1,Map!$E:$E,0),2))=0,"",INDEX([1]Sheet3!$B:$S,$A55+1,INDEX(Map!$E:$G,MATCH(C$1,Map!$E:$E,0),2))),""),"")</f>
        <v>TAG</v>
      </c>
      <c r="D55" t="str">
        <f>IFERROR(IF($A55&gt;0,IF(LEN(INDEX(Map!$E:$G,MATCH(D$1,Map!$E:$E,0),2))=0,"",INDEX([1]Sheet3!$B:$S,$A55+1,INDEX(Map!$E:$G,MATCH(D$1,Map!$E:$E,0),2))),""),"")</f>
        <v>Maintenance Services Geneva</v>
      </c>
      <c r="E55" t="str">
        <f>IFERROR(IF($A55&gt;0,IF(LEN(INDEX(Map!$E:$G,MATCH(E$1,Map!$E:$E,0),2))=0,"",INDEX([1]Sheet3!$B:$S,$A55+1,INDEX(Map!$E:$G,MATCH(E$1,Map!$E:$E,0),2))),""),"")</f>
        <v xml:space="preserve">    Geneva Airport    Switzerland  </v>
      </c>
      <c r="F55" t="str">
        <f>IFERROR(IF($A55&gt;0,IF(LEN(INDEX(Map!$E:$G,MATCH(F$1,Map!$E:$E,0),2))=0,"",INDEX([1]Sheet3!$B:$S,$A55+1,INDEX(Map!$E:$G,MATCH(F$1,Map!$E:$E,0),2))),""),"")</f>
        <v>+41 58 123 6000</v>
      </c>
      <c r="G55" t="str">
        <f>IFERROR(IF($A55&gt;0,IF(LEN(INDEX(Map!$E:$G,MATCH(G$1,Map!$E:$E,0),2))=0,"",INDEX([1]Sheet3!$B:$S,$A55+1,INDEX(Map!$E:$G,MATCH(G$1,Map!$E:$E,0),2))),""),"")</f>
        <v/>
      </c>
      <c r="H55" t="str">
        <f>IFERROR(IF($A55&gt;0,IF(LEN(INDEX(Map!$E:$G,MATCH(H$1,Map!$E:$E,0),2))=0,"",INDEX([1]Sheet3!$B:$S,$A55+1,INDEX(Map!$E:$G,MATCH(H$1,Map!$E:$E,0),2))),""),"")</f>
        <v>TAG Maintenance Services Geneva</v>
      </c>
      <c r="I55" t="str">
        <f>IFERROR(IF($A55&gt;0,IF(LEN(INDEX(Map!$E:$G,MATCH(I$1,Map!$E:$E,0),2))=0,"",INDEX([1]Sheet3!$B:$S,$A55+1,INDEX(Map!$E:$G,MATCH(I$1,Map!$E:$E,0),2))),""),"")</f>
        <v/>
      </c>
      <c r="J55" t="str">
        <f t="shared" si="0"/>
        <v>Dassault Service</v>
      </c>
      <c r="K55" t="str">
        <f>IFERROR(IF($A55&gt;0,IF(LEN(INDEX(Map!$E:$G,MATCH(K$1,Map!$E:$E,0),2))=0,"",INDEX([1]Sheet3!$B:$S,$A55+1,INDEX(Map!$E:$G,MATCH(K$1,Map!$E:$E,0),2))),""),"")</f>
        <v/>
      </c>
      <c r="L55" t="str">
        <f>IFERROR(IF($A55&gt;0,IF(LEN(INDEX(Map!$E:$G,MATCH(L$1,Map!$E:$E,0),2))=0,"",INDEX([1]Sheet3!$B:$S,$A55+1,INDEX(Map!$E:$G,MATCH(L$1,Map!$E:$E,0),2))),""),"")</f>
        <v/>
      </c>
      <c r="M55" t="str">
        <f>IFERROR(IF($A55&gt;0,IF(LEN(INDEX(Map!$E:$G,MATCH(M$1,Map!$E:$E,0),2))=0,"",INDEX([1]Sheet3!$B:$S,$A55+1,INDEX(Map!$E:$G,MATCH(M$1,Map!$E:$E,0),2))),""),"")</f>
        <v/>
      </c>
      <c r="N55" t="str">
        <f>IFERROR(IF($A55&gt;0,IF(LEN(INDEX(Map!$E:$G,MATCH(N$1,Map!$E:$E,0),2))=0,"",INDEX([1]Sheet3!$B:$S,$A55+1,INDEX(Map!$E:$G,MATCH(N$1,Map!$E:$E,0),2))),""),"")</f>
        <v/>
      </c>
      <c r="O55" t="str">
        <f>IFERROR(IF($A55&gt;0,IF(LEN(INDEX(Map!$E:$G,MATCH(O$1,Map!$E:$E,0),2))=0,"",INDEX([1]Sheet3!$B:$S,$A55+1,INDEX(Map!$E:$G,MATCH(O$1,Map!$E:$E,0),2))),""),"")</f>
        <v/>
      </c>
      <c r="P55" t="str">
        <f>IFERROR(IF($A55&gt;0,IF(LEN(INDEX(Map!$E:$G,MATCH(P$1,Map!$E:$E,0),2))=0,"",INDEX([1]Sheet3!$B:$S,$A55+1,INDEX(Map!$E:$G,MATCH(P$1,Map!$E:$E,0),2))),""),"")</f>
        <v/>
      </c>
      <c r="Q55" t="str">
        <f>IFERROR(IF($A55&gt;0,IF(LEN(INDEX(Map!$E:$G,MATCH(Q$1,Map!$E:$E,0),2))=0,"",INDEX([1]Sheet3!$B:$S,$A55+1,INDEX(Map!$E:$G,MATCH(Q$1,Map!$E:$E,0),2))),""),"")</f>
        <v/>
      </c>
      <c r="R55" t="str">
        <f>IFERROR(IF($A55&gt;0,IF(LEN(INDEX(Map!$E:$G,MATCH(R$1,Map!$E:$E,0),2))=0,"",INDEX([1]Sheet3!$B:$S,$A55+1,INDEX(Map!$E:$G,MATCH(R$1,Map!$E:$E,0),2))),""),"")</f>
        <v/>
      </c>
      <c r="S55" t="str">
        <f>IFERROR(IF($A55&gt;0,IF(LEN(INDEX(Map!$E:$G,MATCH(S$1,Map!$E:$E,0),2))=0,"",INDEX([1]Sheet3!$B:$S,$A55+1,INDEX(Map!$E:$G,MATCH(S$1,Map!$E:$E,0),2))),""),"")</f>
        <v/>
      </c>
      <c r="T55" t="str">
        <f>IFERROR(IF($A55&gt;0,IF(LEN(INDEX(Map!$E:$G,MATCH(T$1,Map!$E:$E,0),2))=0,"",INDEX([1]Sheet3!$B:$S,$A55+1,INDEX(Map!$E:$G,MATCH(T$1,Map!$E:$E,0),2))),""),"")</f>
        <v/>
      </c>
      <c r="U55" t="str">
        <f>IFERROR(IF($A55&gt;0,IF(LEN(INDEX(Map!$E:$G,MATCH(U$1,Map!$E:$E,0),2))=0,"",INDEX([1]Sheet3!$B:$S,$A55+1,INDEX(Map!$E:$G,MATCH(U$1,Map!$E:$E,0),2))),""),"")</f>
        <v/>
      </c>
      <c r="V55" t="str">
        <f>IFERROR(IF($A55&gt;0,IF(LEN(INDEX(Map!$E:$G,MATCH(V$1,Map!$E:$E,0),2))=0,"",INDEX([1]Sheet3!$B:$S,$A55+1,INDEX(Map!$E:$G,MATCH(V$1,Map!$E:$E,0),2))),""),"")</f>
        <v/>
      </c>
      <c r="W55" t="str">
        <f>IFERROR(IF($A55&gt;0,IF(LEN(INDEX(Map!$E:$G,MATCH(W$1,Map!$E:$E,0),2))=0,"",INDEX([1]Sheet3!$B:$S,$A55+1,INDEX(Map!$E:$G,MATCH(W$1,Map!$E:$E,0),2))),""),"")</f>
        <v/>
      </c>
      <c r="X55" t="str">
        <f>IFERROR(IF($A55&gt;0,IF(LEN(INDEX(Map!$E:$G,MATCH(X$1,Map!$E:$E,0),2))=0,"",INDEX([1]Sheet3!$B:$S,$A55+1,INDEX(Map!$E:$G,MATCH(X$1,Map!$E:$E,0),2))),""),"")</f>
        <v/>
      </c>
      <c r="Y55" t="str">
        <f>IFERROR(IF($A55&gt;0,IF(LEN(INDEX(Map!$E:$G,MATCH(Y$1,Map!$E:$E,0),2))=0,"",INDEX([1]Sheet3!$B:$S,$A55+1,INDEX(Map!$E:$G,MATCH(Y$1,Map!$E:$E,0),2))),""),"")</f>
        <v/>
      </c>
      <c r="Z55" t="str">
        <f>IFERROR(IF($A55&gt;0,IF(LEN(INDEX(Map!$E:$G,MATCH(Z$1,Map!$E:$E,0),2))=0,"",INDEX([1]Sheet3!$B:$S,$A55+1,INDEX(Map!$E:$G,MATCH(Z$1,Map!$E:$E,0),2))),""),"")</f>
        <v/>
      </c>
      <c r="AA55" t="str">
        <f>IFERROR(IF($A55&gt;0,IF(LEN(INDEX(Map!$E:$G,MATCH(AA$1,Map!$E:$E,0),2))=0,"",INDEX([1]Sheet3!$B:$S,$A55+1,INDEX(Map!$E:$G,MATCH(AA$1,Map!$E:$E,0),2))),""),"")</f>
        <v/>
      </c>
      <c r="AB55" t="str">
        <f>IFERROR(IF($A55&gt;0,IF(LEN(INDEX(Map!$E:$G,MATCH(AB$1,Map!$E:$E,0),2))=0,"",INDEX([1]Sheet3!$B:$S,$A55+1,INDEX(Map!$E:$G,MATCH(AB$1,Map!$E:$E,0),2))),""),"")</f>
        <v/>
      </c>
      <c r="AC55" t="str">
        <f>IFERROR(IF($A55&gt;0,IF(LEN(INDEX(Map!$E:$G,MATCH(AC$1,Map!$E:$E,0),2))=0,"",INDEX([1]Sheet3!$B:$S,$A55+1,INDEX(Map!$E:$G,MATCH(AC$1,Map!$E:$E,0),2))),""),"")</f>
        <v/>
      </c>
      <c r="AD55" t="str">
        <f>IFERROR(IF($A55&gt;0,IF(LEN(INDEX(Map!$E:$G,MATCH(AD$1,Map!$E:$E,0),2))=0,"",INDEX([1]Sheet3!$B:$S,$A55+1,INDEX(Map!$E:$G,MATCH(AD$1,Map!$E:$E,0),2))),""),"")</f>
        <v/>
      </c>
      <c r="AE55" t="str">
        <f>IFERROR(IF($A55&gt;0,IF(LEN(INDEX(Map!$E:$G,MATCH(AE$1,Map!$E:$E,0),2))=0,"",INDEX([1]Sheet3!$B:$S,$A55+1,INDEX(Map!$E:$G,MATCH(AE$1,Map!$E:$E,0),2))),""),"")</f>
        <v/>
      </c>
    </row>
    <row r="56" spans="1:31" x14ac:dyDescent="0.25">
      <c r="A56">
        <f>IF(LEN([1]Sheet3!B56)=0,"",'Mailchimp Inport'!A55+1)</f>
        <v>55</v>
      </c>
      <c r="B56" t="str">
        <f>IFERROR(IF($A56&gt;0,IF(LEN(INDEX(Map!$E:$G,MATCH(B$1,Map!$E:$E,0),2))=0,"",INDEX([1]Sheet3!$B:$S,$A56+1,INDEX(Map!$E:$G,MATCH(B$1,Map!$E:$E,0),2))),""),"")</f>
        <v>fmadignier@tagmaintenance.com</v>
      </c>
      <c r="C56" t="str">
        <f>IFERROR(IF($A56&gt;0,IF(LEN(INDEX(Map!$E:$G,MATCH(C$1,Map!$E:$E,0),2))=0,"",INDEX([1]Sheet3!$B:$S,$A56+1,INDEX(Map!$E:$G,MATCH(C$1,Map!$E:$E,0),2))),""),"")</f>
        <v>Franck</v>
      </c>
      <c r="D56" t="str">
        <f>IFERROR(IF($A56&gt;0,IF(LEN(INDEX(Map!$E:$G,MATCH(D$1,Map!$E:$E,0),2))=0,"",INDEX([1]Sheet3!$B:$S,$A56+1,INDEX(Map!$E:$G,MATCH(D$1,Map!$E:$E,0),2))),""),"")</f>
        <v>Madignier</v>
      </c>
      <c r="E56" t="str">
        <f>IFERROR(IF($A56&gt;0,IF(LEN(INDEX(Map!$E:$G,MATCH(E$1,Map!$E:$E,0),2))=0,"",INDEX([1]Sheet3!$B:$S,$A56+1,INDEX(Map!$E:$G,MATCH(E$1,Map!$E:$E,0),2))),""),"")</f>
        <v xml:space="preserve">    Geneva Airport    Switzerland  </v>
      </c>
      <c r="F56" t="str">
        <f>IFERROR(IF($A56&gt;0,IF(LEN(INDEX(Map!$E:$G,MATCH(F$1,Map!$E:$E,0),2))=0,"",INDEX([1]Sheet3!$B:$S,$A56+1,INDEX(Map!$E:$G,MATCH(F$1,Map!$E:$E,0),2))),""),"")</f>
        <v>+41 58 123 6001</v>
      </c>
      <c r="G56" t="str">
        <f>IFERROR(IF($A56&gt;0,IF(LEN(INDEX(Map!$E:$G,MATCH(G$1,Map!$E:$E,0),2))=0,"",INDEX([1]Sheet3!$B:$S,$A56+1,INDEX(Map!$E:$G,MATCH(G$1,Map!$E:$E,0),2))),""),"")</f>
        <v/>
      </c>
      <c r="H56" t="str">
        <f>IFERROR(IF($A56&gt;0,IF(LEN(INDEX(Map!$E:$G,MATCH(H$1,Map!$E:$E,0),2))=0,"",INDEX([1]Sheet3!$B:$S,$A56+1,INDEX(Map!$E:$G,MATCH(H$1,Map!$E:$E,0),2))),""),"")</f>
        <v>TAG Maintenance Services Geneva</v>
      </c>
      <c r="I56" t="str">
        <f>IFERROR(IF($A56&gt;0,IF(LEN(INDEX(Map!$E:$G,MATCH(I$1,Map!$E:$E,0),2))=0,"",INDEX([1]Sheet3!$B:$S,$A56+1,INDEX(Map!$E:$G,MATCH(I$1,Map!$E:$E,0),2))),""),"")</f>
        <v>President</v>
      </c>
      <c r="J56" t="str">
        <f t="shared" si="0"/>
        <v>Dassault Service</v>
      </c>
      <c r="K56" t="str">
        <f>IFERROR(IF($A56&gt;0,IF(LEN(INDEX(Map!$E:$G,MATCH(K$1,Map!$E:$E,0),2))=0,"",INDEX([1]Sheet3!$B:$S,$A56+1,INDEX(Map!$E:$G,MATCH(K$1,Map!$E:$E,0),2))),""),"")</f>
        <v/>
      </c>
      <c r="L56" t="str">
        <f>IFERROR(IF($A56&gt;0,IF(LEN(INDEX(Map!$E:$G,MATCH(L$1,Map!$E:$E,0),2))=0,"",INDEX([1]Sheet3!$B:$S,$A56+1,INDEX(Map!$E:$G,MATCH(L$1,Map!$E:$E,0),2))),""),"")</f>
        <v/>
      </c>
      <c r="M56" t="str">
        <f>IFERROR(IF($A56&gt;0,IF(LEN(INDEX(Map!$E:$G,MATCH(M$1,Map!$E:$E,0),2))=0,"",INDEX([1]Sheet3!$B:$S,$A56+1,INDEX(Map!$E:$G,MATCH(M$1,Map!$E:$E,0),2))),""),"")</f>
        <v>(41) 79 449 10 00</v>
      </c>
      <c r="N56" t="str">
        <f>IFERROR(IF($A56&gt;0,IF(LEN(INDEX(Map!$E:$G,MATCH(N$1,Map!$E:$E,0),2))=0,"",INDEX([1]Sheet3!$B:$S,$A56+1,INDEX(Map!$E:$G,MATCH(N$1,Map!$E:$E,0),2))),""),"")</f>
        <v/>
      </c>
      <c r="O56" t="str">
        <f>IFERROR(IF($A56&gt;0,IF(LEN(INDEX(Map!$E:$G,MATCH(O$1,Map!$E:$E,0),2))=0,"",INDEX([1]Sheet3!$B:$S,$A56+1,INDEX(Map!$E:$G,MATCH(O$1,Map!$E:$E,0),2))),""),"")</f>
        <v/>
      </c>
      <c r="P56" t="str">
        <f>IFERROR(IF($A56&gt;0,IF(LEN(INDEX(Map!$E:$G,MATCH(P$1,Map!$E:$E,0),2))=0,"",INDEX([1]Sheet3!$B:$S,$A56+1,INDEX(Map!$E:$G,MATCH(P$1,Map!$E:$E,0),2))),""),"")</f>
        <v/>
      </c>
      <c r="Q56" t="str">
        <f>IFERROR(IF($A56&gt;0,IF(LEN(INDEX(Map!$E:$G,MATCH(Q$1,Map!$E:$E,0),2))=0,"",INDEX([1]Sheet3!$B:$S,$A56+1,INDEX(Map!$E:$G,MATCH(Q$1,Map!$E:$E,0),2))),""),"")</f>
        <v/>
      </c>
      <c r="R56" t="str">
        <f>IFERROR(IF($A56&gt;0,IF(LEN(INDEX(Map!$E:$G,MATCH(R$1,Map!$E:$E,0),2))=0,"",INDEX([1]Sheet3!$B:$S,$A56+1,INDEX(Map!$E:$G,MATCH(R$1,Map!$E:$E,0),2))),""),"")</f>
        <v/>
      </c>
      <c r="S56" t="str">
        <f>IFERROR(IF($A56&gt;0,IF(LEN(INDEX(Map!$E:$G,MATCH(S$1,Map!$E:$E,0),2))=0,"",INDEX([1]Sheet3!$B:$S,$A56+1,INDEX(Map!$E:$G,MATCH(S$1,Map!$E:$E,0),2))),""),"")</f>
        <v/>
      </c>
      <c r="T56" t="str">
        <f>IFERROR(IF($A56&gt;0,IF(LEN(INDEX(Map!$E:$G,MATCH(T$1,Map!$E:$E,0),2))=0,"",INDEX([1]Sheet3!$B:$S,$A56+1,INDEX(Map!$E:$G,MATCH(T$1,Map!$E:$E,0),2))),""),"")</f>
        <v/>
      </c>
      <c r="U56" t="str">
        <f>IFERROR(IF($A56&gt;0,IF(LEN(INDEX(Map!$E:$G,MATCH(U$1,Map!$E:$E,0),2))=0,"",INDEX([1]Sheet3!$B:$S,$A56+1,INDEX(Map!$E:$G,MATCH(U$1,Map!$E:$E,0),2))),""),"")</f>
        <v/>
      </c>
      <c r="V56" t="str">
        <f>IFERROR(IF($A56&gt;0,IF(LEN(INDEX(Map!$E:$G,MATCH(V$1,Map!$E:$E,0),2))=0,"",INDEX([1]Sheet3!$B:$S,$A56+1,INDEX(Map!$E:$G,MATCH(V$1,Map!$E:$E,0),2))),""),"")</f>
        <v/>
      </c>
      <c r="W56" t="str">
        <f>IFERROR(IF($A56&gt;0,IF(LEN(INDEX(Map!$E:$G,MATCH(W$1,Map!$E:$E,0),2))=0,"",INDEX([1]Sheet3!$B:$S,$A56+1,INDEX(Map!$E:$G,MATCH(W$1,Map!$E:$E,0),2))),""),"")</f>
        <v/>
      </c>
      <c r="X56" t="str">
        <f>IFERROR(IF($A56&gt;0,IF(LEN(INDEX(Map!$E:$G,MATCH(X$1,Map!$E:$E,0),2))=0,"",INDEX([1]Sheet3!$B:$S,$A56+1,INDEX(Map!$E:$G,MATCH(X$1,Map!$E:$E,0),2))),""),"")</f>
        <v/>
      </c>
      <c r="Y56" t="str">
        <f>IFERROR(IF($A56&gt;0,IF(LEN(INDEX(Map!$E:$G,MATCH(Y$1,Map!$E:$E,0),2))=0,"",INDEX([1]Sheet3!$B:$S,$A56+1,INDEX(Map!$E:$G,MATCH(Y$1,Map!$E:$E,0),2))),""),"")</f>
        <v/>
      </c>
      <c r="Z56" t="str">
        <f>IFERROR(IF($A56&gt;0,IF(LEN(INDEX(Map!$E:$G,MATCH(Z$1,Map!$E:$E,0),2))=0,"",INDEX([1]Sheet3!$B:$S,$A56+1,INDEX(Map!$E:$G,MATCH(Z$1,Map!$E:$E,0),2))),""),"")</f>
        <v/>
      </c>
      <c r="AA56" t="str">
        <f>IFERROR(IF($A56&gt;0,IF(LEN(INDEX(Map!$E:$G,MATCH(AA$1,Map!$E:$E,0),2))=0,"",INDEX([1]Sheet3!$B:$S,$A56+1,INDEX(Map!$E:$G,MATCH(AA$1,Map!$E:$E,0),2))),""),"")</f>
        <v/>
      </c>
      <c r="AB56" t="str">
        <f>IFERROR(IF($A56&gt;0,IF(LEN(INDEX(Map!$E:$G,MATCH(AB$1,Map!$E:$E,0),2))=0,"",INDEX([1]Sheet3!$B:$S,$A56+1,INDEX(Map!$E:$G,MATCH(AB$1,Map!$E:$E,0),2))),""),"")</f>
        <v/>
      </c>
      <c r="AC56" t="str">
        <f>IFERROR(IF($A56&gt;0,IF(LEN(INDEX(Map!$E:$G,MATCH(AC$1,Map!$E:$E,0),2))=0,"",INDEX([1]Sheet3!$B:$S,$A56+1,INDEX(Map!$E:$G,MATCH(AC$1,Map!$E:$E,0),2))),""),"")</f>
        <v/>
      </c>
      <c r="AD56" t="str">
        <f>IFERROR(IF($A56&gt;0,IF(LEN(INDEX(Map!$E:$G,MATCH(AD$1,Map!$E:$E,0),2))=0,"",INDEX([1]Sheet3!$B:$S,$A56+1,INDEX(Map!$E:$G,MATCH(AD$1,Map!$E:$E,0),2))),""),"")</f>
        <v/>
      </c>
      <c r="AE56" t="str">
        <f>IFERROR(IF($A56&gt;0,IF(LEN(INDEX(Map!$E:$G,MATCH(AE$1,Map!$E:$E,0),2))=0,"",INDEX([1]Sheet3!$B:$S,$A56+1,INDEX(Map!$E:$G,MATCH(AE$1,Map!$E:$E,0),2))),""),"")</f>
        <v/>
      </c>
    </row>
    <row r="57" spans="1:31" x14ac:dyDescent="0.25">
      <c r="A57">
        <f>IF(LEN([1]Sheet3!B57)=0,"",'Mailchimp Inport'!A56+1)</f>
        <v>56</v>
      </c>
      <c r="B57" t="str">
        <f>IFERROR(IF($A57&gt;0,IF(LEN(INDEX(Map!$E:$G,MATCH(B$1,Map!$E:$E,0),2))=0,"",INDEX([1]Sheet3!$B:$S,$A57+1,INDEX(Map!$E:$G,MATCH(B$1,Map!$E:$E,0),2))),""),"")</f>
        <v>prabier@tagmaintenance.com</v>
      </c>
      <c r="C57" t="str">
        <f>IFERROR(IF($A57&gt;0,IF(LEN(INDEX(Map!$E:$G,MATCH(C$1,Map!$E:$E,0),2))=0,"",INDEX([1]Sheet3!$B:$S,$A57+1,INDEX(Map!$E:$G,MATCH(C$1,Map!$E:$E,0),2))),""),"")</f>
        <v>Philippe</v>
      </c>
      <c r="D57" t="str">
        <f>IFERROR(IF($A57&gt;0,IF(LEN(INDEX(Map!$E:$G,MATCH(D$1,Map!$E:$E,0),2))=0,"",INDEX([1]Sheet3!$B:$S,$A57+1,INDEX(Map!$E:$G,MATCH(D$1,Map!$E:$E,0),2))),""),"")</f>
        <v>Rabier</v>
      </c>
      <c r="E57" t="str">
        <f>IFERROR(IF($A57&gt;0,IF(LEN(INDEX(Map!$E:$G,MATCH(E$1,Map!$E:$E,0),2))=0,"",INDEX([1]Sheet3!$B:$S,$A57+1,INDEX(Map!$E:$G,MATCH(E$1,Map!$E:$E,0),2))),""),"")</f>
        <v xml:space="preserve">    Geneva Airport    Switzerland  </v>
      </c>
      <c r="F57" t="str">
        <f>IFERROR(IF($A57&gt;0,IF(LEN(INDEX(Map!$E:$G,MATCH(F$1,Map!$E:$E,0),2))=0,"",INDEX([1]Sheet3!$B:$S,$A57+1,INDEX(Map!$E:$G,MATCH(F$1,Map!$E:$E,0),2))),""),"")</f>
        <v>+41 58 123 6101</v>
      </c>
      <c r="G57" t="str">
        <f>IFERROR(IF($A57&gt;0,IF(LEN(INDEX(Map!$E:$G,MATCH(G$1,Map!$E:$E,0),2))=0,"",INDEX([1]Sheet3!$B:$S,$A57+1,INDEX(Map!$E:$G,MATCH(G$1,Map!$E:$E,0),2))),""),"")</f>
        <v/>
      </c>
      <c r="H57" t="str">
        <f>IFERROR(IF($A57&gt;0,IF(LEN(INDEX(Map!$E:$G,MATCH(H$1,Map!$E:$E,0),2))=0,"",INDEX([1]Sheet3!$B:$S,$A57+1,INDEX(Map!$E:$G,MATCH(H$1,Map!$E:$E,0),2))),""),"")</f>
        <v>TAG Maintenance Services Geneva</v>
      </c>
      <c r="I57" t="str">
        <f>IFERROR(IF($A57&gt;0,IF(LEN(INDEX(Map!$E:$G,MATCH(I$1,Map!$E:$E,0),2))=0,"",INDEX([1]Sheet3!$B:$S,$A57+1,INDEX(Map!$E:$G,MATCH(I$1,Map!$E:$E,0),2))),""),"")</f>
        <v>Vice President Maintenance Sales</v>
      </c>
      <c r="J57" t="str">
        <f t="shared" si="0"/>
        <v>Dassault Service</v>
      </c>
      <c r="K57" t="str">
        <f>IFERROR(IF($A57&gt;0,IF(LEN(INDEX(Map!$E:$G,MATCH(K$1,Map!$E:$E,0),2))=0,"",INDEX([1]Sheet3!$B:$S,$A57+1,INDEX(Map!$E:$G,MATCH(K$1,Map!$E:$E,0),2))),""),"")</f>
        <v/>
      </c>
      <c r="L57" t="str">
        <f>IFERROR(IF($A57&gt;0,IF(LEN(INDEX(Map!$E:$G,MATCH(L$1,Map!$E:$E,0),2))=0,"",INDEX([1]Sheet3!$B:$S,$A57+1,INDEX(Map!$E:$G,MATCH(L$1,Map!$E:$E,0),2))),""),"")</f>
        <v/>
      </c>
      <c r="M57" t="str">
        <f>IFERROR(IF($A57&gt;0,IF(LEN(INDEX(Map!$E:$G,MATCH(M$1,Map!$E:$E,0),2))=0,"",INDEX([1]Sheet3!$B:$S,$A57+1,INDEX(Map!$E:$G,MATCH(M$1,Map!$E:$E,0),2))),""),"")</f>
        <v>(41) 79 726 75 09</v>
      </c>
      <c r="N57" t="str">
        <f>IFERROR(IF($A57&gt;0,IF(LEN(INDEX(Map!$E:$G,MATCH(N$1,Map!$E:$E,0),2))=0,"",INDEX([1]Sheet3!$B:$S,$A57+1,INDEX(Map!$E:$G,MATCH(N$1,Map!$E:$E,0),2))),""),"")</f>
        <v/>
      </c>
      <c r="O57" t="str">
        <f>IFERROR(IF($A57&gt;0,IF(LEN(INDEX(Map!$E:$G,MATCH(O$1,Map!$E:$E,0),2))=0,"",INDEX([1]Sheet3!$B:$S,$A57+1,INDEX(Map!$E:$G,MATCH(O$1,Map!$E:$E,0),2))),""),"")</f>
        <v/>
      </c>
      <c r="P57" t="str">
        <f>IFERROR(IF($A57&gt;0,IF(LEN(INDEX(Map!$E:$G,MATCH(P$1,Map!$E:$E,0),2))=0,"",INDEX([1]Sheet3!$B:$S,$A57+1,INDEX(Map!$E:$G,MATCH(P$1,Map!$E:$E,0),2))),""),"")</f>
        <v/>
      </c>
      <c r="Q57" t="str">
        <f>IFERROR(IF($A57&gt;0,IF(LEN(INDEX(Map!$E:$G,MATCH(Q$1,Map!$E:$E,0),2))=0,"",INDEX([1]Sheet3!$B:$S,$A57+1,INDEX(Map!$E:$G,MATCH(Q$1,Map!$E:$E,0),2))),""),"")</f>
        <v/>
      </c>
      <c r="R57" t="str">
        <f>IFERROR(IF($A57&gt;0,IF(LEN(INDEX(Map!$E:$G,MATCH(R$1,Map!$E:$E,0),2))=0,"",INDEX([1]Sheet3!$B:$S,$A57+1,INDEX(Map!$E:$G,MATCH(R$1,Map!$E:$E,0),2))),""),"")</f>
        <v/>
      </c>
      <c r="S57" t="str">
        <f>IFERROR(IF($A57&gt;0,IF(LEN(INDEX(Map!$E:$G,MATCH(S$1,Map!$E:$E,0),2))=0,"",INDEX([1]Sheet3!$B:$S,$A57+1,INDEX(Map!$E:$G,MATCH(S$1,Map!$E:$E,0),2))),""),"")</f>
        <v/>
      </c>
      <c r="T57" t="str">
        <f>IFERROR(IF($A57&gt;0,IF(LEN(INDEX(Map!$E:$G,MATCH(T$1,Map!$E:$E,0),2))=0,"",INDEX([1]Sheet3!$B:$S,$A57+1,INDEX(Map!$E:$G,MATCH(T$1,Map!$E:$E,0),2))),""),"")</f>
        <v/>
      </c>
      <c r="U57" t="str">
        <f>IFERROR(IF($A57&gt;0,IF(LEN(INDEX(Map!$E:$G,MATCH(U$1,Map!$E:$E,0),2))=0,"",INDEX([1]Sheet3!$B:$S,$A57+1,INDEX(Map!$E:$G,MATCH(U$1,Map!$E:$E,0),2))),""),"")</f>
        <v/>
      </c>
      <c r="V57" t="str">
        <f>IFERROR(IF($A57&gt;0,IF(LEN(INDEX(Map!$E:$G,MATCH(V$1,Map!$E:$E,0),2))=0,"",INDEX([1]Sheet3!$B:$S,$A57+1,INDEX(Map!$E:$G,MATCH(V$1,Map!$E:$E,0),2))),""),"")</f>
        <v/>
      </c>
      <c r="W57" t="str">
        <f>IFERROR(IF($A57&gt;0,IF(LEN(INDEX(Map!$E:$G,MATCH(W$1,Map!$E:$E,0),2))=0,"",INDEX([1]Sheet3!$B:$S,$A57+1,INDEX(Map!$E:$G,MATCH(W$1,Map!$E:$E,0),2))),""),"")</f>
        <v/>
      </c>
      <c r="X57" t="str">
        <f>IFERROR(IF($A57&gt;0,IF(LEN(INDEX(Map!$E:$G,MATCH(X$1,Map!$E:$E,0),2))=0,"",INDEX([1]Sheet3!$B:$S,$A57+1,INDEX(Map!$E:$G,MATCH(X$1,Map!$E:$E,0),2))),""),"")</f>
        <v/>
      </c>
      <c r="Y57" t="str">
        <f>IFERROR(IF($A57&gt;0,IF(LEN(INDEX(Map!$E:$G,MATCH(Y$1,Map!$E:$E,0),2))=0,"",INDEX([1]Sheet3!$B:$S,$A57+1,INDEX(Map!$E:$G,MATCH(Y$1,Map!$E:$E,0),2))),""),"")</f>
        <v/>
      </c>
      <c r="Z57" t="str">
        <f>IFERROR(IF($A57&gt;0,IF(LEN(INDEX(Map!$E:$G,MATCH(Z$1,Map!$E:$E,0),2))=0,"",INDEX([1]Sheet3!$B:$S,$A57+1,INDEX(Map!$E:$G,MATCH(Z$1,Map!$E:$E,0),2))),""),"")</f>
        <v/>
      </c>
      <c r="AA57" t="str">
        <f>IFERROR(IF($A57&gt;0,IF(LEN(INDEX(Map!$E:$G,MATCH(AA$1,Map!$E:$E,0),2))=0,"",INDEX([1]Sheet3!$B:$S,$A57+1,INDEX(Map!$E:$G,MATCH(AA$1,Map!$E:$E,0),2))),""),"")</f>
        <v/>
      </c>
      <c r="AB57" t="str">
        <f>IFERROR(IF($A57&gt;0,IF(LEN(INDEX(Map!$E:$G,MATCH(AB$1,Map!$E:$E,0),2))=0,"",INDEX([1]Sheet3!$B:$S,$A57+1,INDEX(Map!$E:$G,MATCH(AB$1,Map!$E:$E,0),2))),""),"")</f>
        <v/>
      </c>
      <c r="AC57" t="str">
        <f>IFERROR(IF($A57&gt;0,IF(LEN(INDEX(Map!$E:$G,MATCH(AC$1,Map!$E:$E,0),2))=0,"",INDEX([1]Sheet3!$B:$S,$A57+1,INDEX(Map!$E:$G,MATCH(AC$1,Map!$E:$E,0),2))),""),"")</f>
        <v/>
      </c>
      <c r="AD57" t="str">
        <f>IFERROR(IF($A57&gt;0,IF(LEN(INDEX(Map!$E:$G,MATCH(AD$1,Map!$E:$E,0),2))=0,"",INDEX([1]Sheet3!$B:$S,$A57+1,INDEX(Map!$E:$G,MATCH(AD$1,Map!$E:$E,0),2))),""),"")</f>
        <v/>
      </c>
      <c r="AE57" t="str">
        <f>IFERROR(IF($A57&gt;0,IF(LEN(INDEX(Map!$E:$G,MATCH(AE$1,Map!$E:$E,0),2))=0,"",INDEX([1]Sheet3!$B:$S,$A57+1,INDEX(Map!$E:$G,MATCH(AE$1,Map!$E:$E,0),2))),""),"")</f>
        <v/>
      </c>
    </row>
    <row r="58" spans="1:31" x14ac:dyDescent="0.25">
      <c r="A58">
        <f>IF(LEN([1]Sheet3!B58)=0,"",'Mailchimp Inport'!A57+1)</f>
        <v>57</v>
      </c>
      <c r="B58" t="str">
        <f>IFERROR(IF($A58&gt;0,IF(LEN(INDEX(Map!$E:$G,MATCH(B$1,Map!$E:$E,0),2))=0,"",INDEX([1]Sheet3!$B:$S,$A58+1,INDEX(Map!$E:$G,MATCH(B$1,Map!$E:$E,0),2))),""),"")</f>
        <v>cpillet@tagmaintenance.com</v>
      </c>
      <c r="C58" t="str">
        <f>IFERROR(IF($A58&gt;0,IF(LEN(INDEX(Map!$E:$G,MATCH(C$1,Map!$E:$E,0),2))=0,"",INDEX([1]Sheet3!$B:$S,$A58+1,INDEX(Map!$E:$G,MATCH(C$1,Map!$E:$E,0),2))),""),"")</f>
        <v>Cyrille</v>
      </c>
      <c r="D58" t="str">
        <f>IFERROR(IF($A58&gt;0,IF(LEN(INDEX(Map!$E:$G,MATCH(D$1,Map!$E:$E,0),2))=0,"",INDEX([1]Sheet3!$B:$S,$A58+1,INDEX(Map!$E:$G,MATCH(D$1,Map!$E:$E,0),2))),""),"")</f>
        <v>Pillet</v>
      </c>
      <c r="E58" t="str">
        <f>IFERROR(IF($A58&gt;0,IF(LEN(INDEX(Map!$E:$G,MATCH(E$1,Map!$E:$E,0),2))=0,"",INDEX([1]Sheet3!$B:$S,$A58+1,INDEX(Map!$E:$G,MATCH(E$1,Map!$E:$E,0),2))),""),"")</f>
        <v xml:space="preserve">    Geneva Airport    Switzerland  </v>
      </c>
      <c r="F58" t="str">
        <f>IFERROR(IF($A58&gt;0,IF(LEN(INDEX(Map!$E:$G,MATCH(F$1,Map!$E:$E,0),2))=0,"",INDEX([1]Sheet3!$B:$S,$A58+1,INDEX(Map!$E:$G,MATCH(F$1,Map!$E:$E,0),2))),""),"")</f>
        <v>+41 58 123 6201</v>
      </c>
      <c r="G58" t="str">
        <f>IFERROR(IF($A58&gt;0,IF(LEN(INDEX(Map!$E:$G,MATCH(G$1,Map!$E:$E,0),2))=0,"",INDEX([1]Sheet3!$B:$S,$A58+1,INDEX(Map!$E:$G,MATCH(G$1,Map!$E:$E,0),2))),""),"")</f>
        <v/>
      </c>
      <c r="H58" t="str">
        <f>IFERROR(IF($A58&gt;0,IF(LEN(INDEX(Map!$E:$G,MATCH(H$1,Map!$E:$E,0),2))=0,"",INDEX([1]Sheet3!$B:$S,$A58+1,INDEX(Map!$E:$G,MATCH(H$1,Map!$E:$E,0),2))),""),"")</f>
        <v>TAG Maintenance Services Geneva</v>
      </c>
      <c r="I58" t="str">
        <f>IFERROR(IF($A58&gt;0,IF(LEN(INDEX(Map!$E:$G,MATCH(I$1,Map!$E:$E,0),2))=0,"",INDEX([1]Sheet3!$B:$S,$A58+1,INDEX(Map!$E:$G,MATCH(I$1,Map!$E:$E,0),2))),""),"")</f>
        <v>Vice President Maintenance Operations</v>
      </c>
      <c r="J58" t="str">
        <f t="shared" si="0"/>
        <v>Dassault Service</v>
      </c>
      <c r="K58" t="str">
        <f>IFERROR(IF($A58&gt;0,IF(LEN(INDEX(Map!$E:$G,MATCH(K$1,Map!$E:$E,0),2))=0,"",INDEX([1]Sheet3!$B:$S,$A58+1,INDEX(Map!$E:$G,MATCH(K$1,Map!$E:$E,0),2))),""),"")</f>
        <v/>
      </c>
      <c r="L58" t="str">
        <f>IFERROR(IF($A58&gt;0,IF(LEN(INDEX(Map!$E:$G,MATCH(L$1,Map!$E:$E,0),2))=0,"",INDEX([1]Sheet3!$B:$S,$A58+1,INDEX(Map!$E:$G,MATCH(L$1,Map!$E:$E,0),2))),""),"")</f>
        <v/>
      </c>
      <c r="M58" t="str">
        <f>IFERROR(IF($A58&gt;0,IF(LEN(INDEX(Map!$E:$G,MATCH(M$1,Map!$E:$E,0),2))=0,"",INDEX([1]Sheet3!$B:$S,$A58+1,INDEX(Map!$E:$G,MATCH(M$1,Map!$E:$E,0),2))),""),"")</f>
        <v>(41) 79 449 10 02</v>
      </c>
      <c r="N58" t="str">
        <f>IFERROR(IF($A58&gt;0,IF(LEN(INDEX(Map!$E:$G,MATCH(N$1,Map!$E:$E,0),2))=0,"",INDEX([1]Sheet3!$B:$S,$A58+1,INDEX(Map!$E:$G,MATCH(N$1,Map!$E:$E,0),2))),""),"")</f>
        <v/>
      </c>
      <c r="O58" t="str">
        <f>IFERROR(IF($A58&gt;0,IF(LEN(INDEX(Map!$E:$G,MATCH(O$1,Map!$E:$E,0),2))=0,"",INDEX([1]Sheet3!$B:$S,$A58+1,INDEX(Map!$E:$G,MATCH(O$1,Map!$E:$E,0),2))),""),"")</f>
        <v/>
      </c>
      <c r="P58" t="str">
        <f>IFERROR(IF($A58&gt;0,IF(LEN(INDEX(Map!$E:$G,MATCH(P$1,Map!$E:$E,0),2))=0,"",INDEX([1]Sheet3!$B:$S,$A58+1,INDEX(Map!$E:$G,MATCH(P$1,Map!$E:$E,0),2))),""),"")</f>
        <v/>
      </c>
      <c r="Q58" t="str">
        <f>IFERROR(IF($A58&gt;0,IF(LEN(INDEX(Map!$E:$G,MATCH(Q$1,Map!$E:$E,0),2))=0,"",INDEX([1]Sheet3!$B:$S,$A58+1,INDEX(Map!$E:$G,MATCH(Q$1,Map!$E:$E,0),2))),""),"")</f>
        <v/>
      </c>
      <c r="R58" t="str">
        <f>IFERROR(IF($A58&gt;0,IF(LEN(INDEX(Map!$E:$G,MATCH(R$1,Map!$E:$E,0),2))=0,"",INDEX([1]Sheet3!$B:$S,$A58+1,INDEX(Map!$E:$G,MATCH(R$1,Map!$E:$E,0),2))),""),"")</f>
        <v/>
      </c>
      <c r="S58" t="str">
        <f>IFERROR(IF($A58&gt;0,IF(LEN(INDEX(Map!$E:$G,MATCH(S$1,Map!$E:$E,0),2))=0,"",INDEX([1]Sheet3!$B:$S,$A58+1,INDEX(Map!$E:$G,MATCH(S$1,Map!$E:$E,0),2))),""),"")</f>
        <v/>
      </c>
      <c r="T58" t="str">
        <f>IFERROR(IF($A58&gt;0,IF(LEN(INDEX(Map!$E:$G,MATCH(T$1,Map!$E:$E,0),2))=0,"",INDEX([1]Sheet3!$B:$S,$A58+1,INDEX(Map!$E:$G,MATCH(T$1,Map!$E:$E,0),2))),""),"")</f>
        <v/>
      </c>
      <c r="U58" t="str">
        <f>IFERROR(IF($A58&gt;0,IF(LEN(INDEX(Map!$E:$G,MATCH(U$1,Map!$E:$E,0),2))=0,"",INDEX([1]Sheet3!$B:$S,$A58+1,INDEX(Map!$E:$G,MATCH(U$1,Map!$E:$E,0),2))),""),"")</f>
        <v/>
      </c>
      <c r="V58" t="str">
        <f>IFERROR(IF($A58&gt;0,IF(LEN(INDEX(Map!$E:$G,MATCH(V$1,Map!$E:$E,0),2))=0,"",INDEX([1]Sheet3!$B:$S,$A58+1,INDEX(Map!$E:$G,MATCH(V$1,Map!$E:$E,0),2))),""),"")</f>
        <v/>
      </c>
      <c r="W58" t="str">
        <f>IFERROR(IF($A58&gt;0,IF(LEN(INDEX(Map!$E:$G,MATCH(W$1,Map!$E:$E,0),2))=0,"",INDEX([1]Sheet3!$B:$S,$A58+1,INDEX(Map!$E:$G,MATCH(W$1,Map!$E:$E,0),2))),""),"")</f>
        <v/>
      </c>
      <c r="X58" t="str">
        <f>IFERROR(IF($A58&gt;0,IF(LEN(INDEX(Map!$E:$G,MATCH(X$1,Map!$E:$E,0),2))=0,"",INDEX([1]Sheet3!$B:$S,$A58+1,INDEX(Map!$E:$G,MATCH(X$1,Map!$E:$E,0),2))),""),"")</f>
        <v/>
      </c>
      <c r="Y58" t="str">
        <f>IFERROR(IF($A58&gt;0,IF(LEN(INDEX(Map!$E:$G,MATCH(Y$1,Map!$E:$E,0),2))=0,"",INDEX([1]Sheet3!$B:$S,$A58+1,INDEX(Map!$E:$G,MATCH(Y$1,Map!$E:$E,0),2))),""),"")</f>
        <v/>
      </c>
      <c r="Z58" t="str">
        <f>IFERROR(IF($A58&gt;0,IF(LEN(INDEX(Map!$E:$G,MATCH(Z$1,Map!$E:$E,0),2))=0,"",INDEX([1]Sheet3!$B:$S,$A58+1,INDEX(Map!$E:$G,MATCH(Z$1,Map!$E:$E,0),2))),""),"")</f>
        <v/>
      </c>
      <c r="AA58" t="str">
        <f>IFERROR(IF($A58&gt;0,IF(LEN(INDEX(Map!$E:$G,MATCH(AA$1,Map!$E:$E,0),2))=0,"",INDEX([1]Sheet3!$B:$S,$A58+1,INDEX(Map!$E:$G,MATCH(AA$1,Map!$E:$E,0),2))),""),"")</f>
        <v/>
      </c>
      <c r="AB58" t="str">
        <f>IFERROR(IF($A58&gt;0,IF(LEN(INDEX(Map!$E:$G,MATCH(AB$1,Map!$E:$E,0),2))=0,"",INDEX([1]Sheet3!$B:$S,$A58+1,INDEX(Map!$E:$G,MATCH(AB$1,Map!$E:$E,0),2))),""),"")</f>
        <v/>
      </c>
      <c r="AC58" t="str">
        <f>IFERROR(IF($A58&gt;0,IF(LEN(INDEX(Map!$E:$G,MATCH(AC$1,Map!$E:$E,0),2))=0,"",INDEX([1]Sheet3!$B:$S,$A58+1,INDEX(Map!$E:$G,MATCH(AC$1,Map!$E:$E,0),2))),""),"")</f>
        <v/>
      </c>
      <c r="AD58" t="str">
        <f>IFERROR(IF($A58&gt;0,IF(LEN(INDEX(Map!$E:$G,MATCH(AD$1,Map!$E:$E,0),2))=0,"",INDEX([1]Sheet3!$B:$S,$A58+1,INDEX(Map!$E:$G,MATCH(AD$1,Map!$E:$E,0),2))),""),"")</f>
        <v/>
      </c>
      <c r="AE58" t="str">
        <f>IFERROR(IF($A58&gt;0,IF(LEN(INDEX(Map!$E:$G,MATCH(AE$1,Map!$E:$E,0),2))=0,"",INDEX([1]Sheet3!$B:$S,$A58+1,INDEX(Map!$E:$G,MATCH(AE$1,Map!$E:$E,0),2))),""),"")</f>
        <v/>
      </c>
    </row>
    <row r="59" spans="1:31" x14ac:dyDescent="0.25">
      <c r="A59">
        <f>IF(LEN([1]Sheet3!B59)=0,"",'Mailchimp Inport'!A58+1)</f>
        <v>58</v>
      </c>
      <c r="B59" t="str">
        <f>IFERROR(IF($A59&gt;0,IF(LEN(INDEX(Map!$E:$G,MATCH(B$1,Map!$E:$E,0),2))=0,"",INDEX([1]Sheet3!$B:$S,$A59+1,INDEX(Map!$E:$G,MATCH(B$1,Map!$E:$E,0),2))),""),"")</f>
        <v>njuriens@tagmaintenance.com</v>
      </c>
      <c r="C59" t="str">
        <f>IFERROR(IF($A59&gt;0,IF(LEN(INDEX(Map!$E:$G,MATCH(C$1,Map!$E:$E,0),2))=0,"",INDEX([1]Sheet3!$B:$S,$A59+1,INDEX(Map!$E:$G,MATCH(C$1,Map!$E:$E,0),2))),""),"")</f>
        <v>Nicolas</v>
      </c>
      <c r="D59" t="str">
        <f>IFERROR(IF($A59&gt;0,IF(LEN(INDEX(Map!$E:$G,MATCH(D$1,Map!$E:$E,0),2))=0,"",INDEX([1]Sheet3!$B:$S,$A59+1,INDEX(Map!$E:$G,MATCH(D$1,Map!$E:$E,0),2))),""),"")</f>
        <v>Juriens</v>
      </c>
      <c r="E59" t="str">
        <f>IFERROR(IF($A59&gt;0,IF(LEN(INDEX(Map!$E:$G,MATCH(E$1,Map!$E:$E,0),2))=0,"",INDEX([1]Sheet3!$B:$S,$A59+1,INDEX(Map!$E:$G,MATCH(E$1,Map!$E:$E,0),2))),""),"")</f>
        <v xml:space="preserve">    Geneva Airport    Switzerland  </v>
      </c>
      <c r="F59" t="str">
        <f>IFERROR(IF($A59&gt;0,IF(LEN(INDEX(Map!$E:$G,MATCH(F$1,Map!$E:$E,0),2))=0,"",INDEX([1]Sheet3!$B:$S,$A59+1,INDEX(Map!$E:$G,MATCH(F$1,Map!$E:$E,0),2))),""),"")</f>
        <v>+41 58 123 6301</v>
      </c>
      <c r="G59" t="str">
        <f>IFERROR(IF($A59&gt;0,IF(LEN(INDEX(Map!$E:$G,MATCH(G$1,Map!$E:$E,0),2))=0,"",INDEX([1]Sheet3!$B:$S,$A59+1,INDEX(Map!$E:$G,MATCH(G$1,Map!$E:$E,0),2))),""),"")</f>
        <v/>
      </c>
      <c r="H59" t="str">
        <f>IFERROR(IF($A59&gt;0,IF(LEN(INDEX(Map!$E:$G,MATCH(H$1,Map!$E:$E,0),2))=0,"",INDEX([1]Sheet3!$B:$S,$A59+1,INDEX(Map!$E:$G,MATCH(H$1,Map!$E:$E,0),2))),""),"")</f>
        <v>TAG Maintenance Services Geneva</v>
      </c>
      <c r="I59" t="str">
        <f>IFERROR(IF($A59&gt;0,IF(LEN(INDEX(Map!$E:$G,MATCH(I$1,Map!$E:$E,0),2))=0,"",INDEX([1]Sheet3!$B:$S,$A59+1,INDEX(Map!$E:$G,MATCH(I$1,Map!$E:$E,0),2))),""),"")</f>
        <v>VP Airworthiness &amp; Standards</v>
      </c>
      <c r="J59" t="str">
        <f t="shared" si="0"/>
        <v>Dassault Service</v>
      </c>
      <c r="K59" t="str">
        <f>IFERROR(IF($A59&gt;0,IF(LEN(INDEX(Map!$E:$G,MATCH(K$1,Map!$E:$E,0),2))=0,"",INDEX([1]Sheet3!$B:$S,$A59+1,INDEX(Map!$E:$G,MATCH(K$1,Map!$E:$E,0),2))),""),"")</f>
        <v/>
      </c>
      <c r="L59" t="str">
        <f>IFERROR(IF($A59&gt;0,IF(LEN(INDEX(Map!$E:$G,MATCH(L$1,Map!$E:$E,0),2))=0,"",INDEX([1]Sheet3!$B:$S,$A59+1,INDEX(Map!$E:$G,MATCH(L$1,Map!$E:$E,0),2))),""),"")</f>
        <v/>
      </c>
      <c r="M59" t="str">
        <f>IFERROR(IF($A59&gt;0,IF(LEN(INDEX(Map!$E:$G,MATCH(M$1,Map!$E:$E,0),2))=0,"",INDEX([1]Sheet3!$B:$S,$A59+1,INDEX(Map!$E:$G,MATCH(M$1,Map!$E:$E,0),2))),""),"")</f>
        <v/>
      </c>
      <c r="N59" t="str">
        <f>IFERROR(IF($A59&gt;0,IF(LEN(INDEX(Map!$E:$G,MATCH(N$1,Map!$E:$E,0),2))=0,"",INDEX([1]Sheet3!$B:$S,$A59+1,INDEX(Map!$E:$G,MATCH(N$1,Map!$E:$E,0),2))),""),"")</f>
        <v/>
      </c>
      <c r="O59" t="str">
        <f>IFERROR(IF($A59&gt;0,IF(LEN(INDEX(Map!$E:$G,MATCH(O$1,Map!$E:$E,0),2))=0,"",INDEX([1]Sheet3!$B:$S,$A59+1,INDEX(Map!$E:$G,MATCH(O$1,Map!$E:$E,0),2))),""),"")</f>
        <v/>
      </c>
      <c r="P59" t="str">
        <f>IFERROR(IF($A59&gt;0,IF(LEN(INDEX(Map!$E:$G,MATCH(P$1,Map!$E:$E,0),2))=0,"",INDEX([1]Sheet3!$B:$S,$A59+1,INDEX(Map!$E:$G,MATCH(P$1,Map!$E:$E,0),2))),""),"")</f>
        <v/>
      </c>
      <c r="Q59" t="str">
        <f>IFERROR(IF($A59&gt;0,IF(LEN(INDEX(Map!$E:$G,MATCH(Q$1,Map!$E:$E,0),2))=0,"",INDEX([1]Sheet3!$B:$S,$A59+1,INDEX(Map!$E:$G,MATCH(Q$1,Map!$E:$E,0),2))),""),"")</f>
        <v/>
      </c>
      <c r="R59" t="str">
        <f>IFERROR(IF($A59&gt;0,IF(LEN(INDEX(Map!$E:$G,MATCH(R$1,Map!$E:$E,0),2))=0,"",INDEX([1]Sheet3!$B:$S,$A59+1,INDEX(Map!$E:$G,MATCH(R$1,Map!$E:$E,0),2))),""),"")</f>
        <v/>
      </c>
      <c r="S59" t="str">
        <f>IFERROR(IF($A59&gt;0,IF(LEN(INDEX(Map!$E:$G,MATCH(S$1,Map!$E:$E,0),2))=0,"",INDEX([1]Sheet3!$B:$S,$A59+1,INDEX(Map!$E:$G,MATCH(S$1,Map!$E:$E,0),2))),""),"")</f>
        <v/>
      </c>
      <c r="T59" t="str">
        <f>IFERROR(IF($A59&gt;0,IF(LEN(INDEX(Map!$E:$G,MATCH(T$1,Map!$E:$E,0),2))=0,"",INDEX([1]Sheet3!$B:$S,$A59+1,INDEX(Map!$E:$G,MATCH(T$1,Map!$E:$E,0),2))),""),"")</f>
        <v/>
      </c>
      <c r="U59" t="str">
        <f>IFERROR(IF($A59&gt;0,IF(LEN(INDEX(Map!$E:$G,MATCH(U$1,Map!$E:$E,0),2))=0,"",INDEX([1]Sheet3!$B:$S,$A59+1,INDEX(Map!$E:$G,MATCH(U$1,Map!$E:$E,0),2))),""),"")</f>
        <v/>
      </c>
      <c r="V59" t="str">
        <f>IFERROR(IF($A59&gt;0,IF(LEN(INDEX(Map!$E:$G,MATCH(V$1,Map!$E:$E,0),2))=0,"",INDEX([1]Sheet3!$B:$S,$A59+1,INDEX(Map!$E:$G,MATCH(V$1,Map!$E:$E,0),2))),""),"")</f>
        <v/>
      </c>
      <c r="W59" t="str">
        <f>IFERROR(IF($A59&gt;0,IF(LEN(INDEX(Map!$E:$G,MATCH(W$1,Map!$E:$E,0),2))=0,"",INDEX([1]Sheet3!$B:$S,$A59+1,INDEX(Map!$E:$G,MATCH(W$1,Map!$E:$E,0),2))),""),"")</f>
        <v/>
      </c>
      <c r="X59" t="str">
        <f>IFERROR(IF($A59&gt;0,IF(LEN(INDEX(Map!$E:$G,MATCH(X$1,Map!$E:$E,0),2))=0,"",INDEX([1]Sheet3!$B:$S,$A59+1,INDEX(Map!$E:$G,MATCH(X$1,Map!$E:$E,0),2))),""),"")</f>
        <v/>
      </c>
      <c r="Y59" t="str">
        <f>IFERROR(IF($A59&gt;0,IF(LEN(INDEX(Map!$E:$G,MATCH(Y$1,Map!$E:$E,0),2))=0,"",INDEX([1]Sheet3!$B:$S,$A59+1,INDEX(Map!$E:$G,MATCH(Y$1,Map!$E:$E,0),2))),""),"")</f>
        <v/>
      </c>
      <c r="Z59" t="str">
        <f>IFERROR(IF($A59&gt;0,IF(LEN(INDEX(Map!$E:$G,MATCH(Z$1,Map!$E:$E,0),2))=0,"",INDEX([1]Sheet3!$B:$S,$A59+1,INDEX(Map!$E:$G,MATCH(Z$1,Map!$E:$E,0),2))),""),"")</f>
        <v/>
      </c>
      <c r="AA59" t="str">
        <f>IFERROR(IF($A59&gt;0,IF(LEN(INDEX(Map!$E:$G,MATCH(AA$1,Map!$E:$E,0),2))=0,"",INDEX([1]Sheet3!$B:$S,$A59+1,INDEX(Map!$E:$G,MATCH(AA$1,Map!$E:$E,0),2))),""),"")</f>
        <v/>
      </c>
      <c r="AB59" t="str">
        <f>IFERROR(IF($A59&gt;0,IF(LEN(INDEX(Map!$E:$G,MATCH(AB$1,Map!$E:$E,0),2))=0,"",INDEX([1]Sheet3!$B:$S,$A59+1,INDEX(Map!$E:$G,MATCH(AB$1,Map!$E:$E,0),2))),""),"")</f>
        <v/>
      </c>
      <c r="AC59" t="str">
        <f>IFERROR(IF($A59&gt;0,IF(LEN(INDEX(Map!$E:$G,MATCH(AC$1,Map!$E:$E,0),2))=0,"",INDEX([1]Sheet3!$B:$S,$A59+1,INDEX(Map!$E:$G,MATCH(AC$1,Map!$E:$E,0),2))),""),"")</f>
        <v/>
      </c>
      <c r="AD59" t="str">
        <f>IFERROR(IF($A59&gt;0,IF(LEN(INDEX(Map!$E:$G,MATCH(AD$1,Map!$E:$E,0),2))=0,"",INDEX([1]Sheet3!$B:$S,$A59+1,INDEX(Map!$E:$G,MATCH(AD$1,Map!$E:$E,0),2))),""),"")</f>
        <v/>
      </c>
      <c r="AE59" t="str">
        <f>IFERROR(IF($A59&gt;0,IF(LEN(INDEX(Map!$E:$G,MATCH(AE$1,Map!$E:$E,0),2))=0,"",INDEX([1]Sheet3!$B:$S,$A59+1,INDEX(Map!$E:$G,MATCH(AE$1,Map!$E:$E,0),2))),""),"")</f>
        <v/>
      </c>
    </row>
    <row r="60" spans="1:31" x14ac:dyDescent="0.25">
      <c r="A60">
        <f>IF(LEN([1]Sheet3!B60)=0,"",'Mailchimp Inport'!A59+1)</f>
        <v>59</v>
      </c>
      <c r="B60" t="str">
        <f>IFERROR(IF($A60&gt;0,IF(LEN(INDEX(Map!$E:$G,MATCH(B$1,Map!$E:$E,0),2))=0,"",INDEX([1]Sheet3!$B:$S,$A60+1,INDEX(Map!$E:$G,MATCH(B$1,Map!$E:$E,0),2))),""),"")</f>
        <v>xsauque@tagmaintenance.com</v>
      </c>
      <c r="C60" t="str">
        <f>IFERROR(IF($A60&gt;0,IF(LEN(INDEX(Map!$E:$G,MATCH(C$1,Map!$E:$E,0),2))=0,"",INDEX([1]Sheet3!$B:$S,$A60+1,INDEX(Map!$E:$G,MATCH(C$1,Map!$E:$E,0),2))),""),"")</f>
        <v>Xavier</v>
      </c>
      <c r="D60" t="str">
        <f>IFERROR(IF($A60&gt;0,IF(LEN(INDEX(Map!$E:$G,MATCH(D$1,Map!$E:$E,0),2))=0,"",INDEX([1]Sheet3!$B:$S,$A60+1,INDEX(Map!$E:$G,MATCH(D$1,Map!$E:$E,0),2))),""),"")</f>
        <v>Sauque</v>
      </c>
      <c r="E60" t="str">
        <f>IFERROR(IF($A60&gt;0,IF(LEN(INDEX(Map!$E:$G,MATCH(E$1,Map!$E:$E,0),2))=0,"",INDEX([1]Sheet3!$B:$S,$A60+1,INDEX(Map!$E:$G,MATCH(E$1,Map!$E:$E,0),2))),""),"")</f>
        <v xml:space="preserve">Bat. 433  6 rue de Prague  Le Bourget Airport    France  </v>
      </c>
      <c r="F60" t="str">
        <f>IFERROR(IF($A60&gt;0,IF(LEN(INDEX(Map!$E:$G,MATCH(F$1,Map!$E:$E,0),2))=0,"",INDEX([1]Sheet3!$B:$S,$A60+1,INDEX(Map!$E:$G,MATCH(F$1,Map!$E:$E,0),2))),""),"")</f>
        <v>+351 210 308 850</v>
      </c>
      <c r="G60" t="str">
        <f>IFERROR(IF($A60&gt;0,IF(LEN(INDEX(Map!$E:$G,MATCH(G$1,Map!$E:$E,0),2))=0,"",INDEX([1]Sheet3!$B:$S,$A60+1,INDEX(Map!$E:$G,MATCH(G$1,Map!$E:$E,0),2))),""),"")</f>
        <v/>
      </c>
      <c r="H60" t="str">
        <f>IFERROR(IF($A60&gt;0,IF(LEN(INDEX(Map!$E:$G,MATCH(H$1,Map!$E:$E,0),2))=0,"",INDEX([1]Sheet3!$B:$S,$A60+1,INDEX(Map!$E:$G,MATCH(H$1,Map!$E:$E,0),2))),""),"")</f>
        <v>TAG Maintenance Services Le Bourget</v>
      </c>
      <c r="I60" t="str">
        <f>IFERROR(IF($A60&gt;0,IF(LEN(INDEX(Map!$E:$G,MATCH(I$1,Map!$E:$E,0),2))=0,"",INDEX([1]Sheet3!$B:$S,$A60+1,INDEX(Map!$E:$G,MATCH(I$1,Map!$E:$E,0),2))),""),"")</f>
        <v>Line Station Manager &amp; MCC Director Deputy</v>
      </c>
      <c r="J60" t="str">
        <f t="shared" si="0"/>
        <v>Dassault Service</v>
      </c>
      <c r="K60" t="str">
        <f>IFERROR(IF($A60&gt;0,IF(LEN(INDEX(Map!$E:$G,MATCH(K$1,Map!$E:$E,0),2))=0,"",INDEX([1]Sheet3!$B:$S,$A60+1,INDEX(Map!$E:$G,MATCH(K$1,Map!$E:$E,0),2))),""),"")</f>
        <v/>
      </c>
      <c r="L60" t="str">
        <f>IFERROR(IF($A60&gt;0,IF(LEN(INDEX(Map!$E:$G,MATCH(L$1,Map!$E:$E,0),2))=0,"",INDEX([1]Sheet3!$B:$S,$A60+1,INDEX(Map!$E:$G,MATCH(L$1,Map!$E:$E,0),2))),""),"")</f>
        <v/>
      </c>
      <c r="M60" t="str">
        <f>IFERROR(IF($A60&gt;0,IF(LEN(INDEX(Map!$E:$G,MATCH(M$1,Map!$E:$E,0),2))=0,"",INDEX([1]Sheet3!$B:$S,$A60+1,INDEX(Map!$E:$G,MATCH(M$1,Map!$E:$E,0),2))),""),"")</f>
        <v>+33 6 61 05 06 51</v>
      </c>
      <c r="N60" t="str">
        <f>IFERROR(IF($A60&gt;0,IF(LEN(INDEX(Map!$E:$G,MATCH(N$1,Map!$E:$E,0),2))=0,"",INDEX([1]Sheet3!$B:$S,$A60+1,INDEX(Map!$E:$G,MATCH(N$1,Map!$E:$E,0),2))),""),"")</f>
        <v/>
      </c>
      <c r="O60" t="str">
        <f>IFERROR(IF($A60&gt;0,IF(LEN(INDEX(Map!$E:$G,MATCH(O$1,Map!$E:$E,0),2))=0,"",INDEX([1]Sheet3!$B:$S,$A60+1,INDEX(Map!$E:$G,MATCH(O$1,Map!$E:$E,0),2))),""),"")</f>
        <v/>
      </c>
      <c r="P60" t="str">
        <f>IFERROR(IF($A60&gt;0,IF(LEN(INDEX(Map!$E:$G,MATCH(P$1,Map!$E:$E,0),2))=0,"",INDEX([1]Sheet3!$B:$S,$A60+1,INDEX(Map!$E:$G,MATCH(P$1,Map!$E:$E,0),2))),""),"")</f>
        <v/>
      </c>
      <c r="Q60" t="str">
        <f>IFERROR(IF($A60&gt;0,IF(LEN(INDEX(Map!$E:$G,MATCH(Q$1,Map!$E:$E,0),2))=0,"",INDEX([1]Sheet3!$B:$S,$A60+1,INDEX(Map!$E:$G,MATCH(Q$1,Map!$E:$E,0),2))),""),"")</f>
        <v/>
      </c>
      <c r="R60" t="str">
        <f>IFERROR(IF($A60&gt;0,IF(LEN(INDEX(Map!$E:$G,MATCH(R$1,Map!$E:$E,0),2))=0,"",INDEX([1]Sheet3!$B:$S,$A60+1,INDEX(Map!$E:$G,MATCH(R$1,Map!$E:$E,0),2))),""),"")</f>
        <v/>
      </c>
      <c r="S60" t="str">
        <f>IFERROR(IF($A60&gt;0,IF(LEN(INDEX(Map!$E:$G,MATCH(S$1,Map!$E:$E,0),2))=0,"",INDEX([1]Sheet3!$B:$S,$A60+1,INDEX(Map!$E:$G,MATCH(S$1,Map!$E:$E,0),2))),""),"")</f>
        <v/>
      </c>
      <c r="T60" t="str">
        <f>IFERROR(IF($A60&gt;0,IF(LEN(INDEX(Map!$E:$G,MATCH(T$1,Map!$E:$E,0),2))=0,"",INDEX([1]Sheet3!$B:$S,$A60+1,INDEX(Map!$E:$G,MATCH(T$1,Map!$E:$E,0),2))),""),"")</f>
        <v/>
      </c>
      <c r="U60" t="str">
        <f>IFERROR(IF($A60&gt;0,IF(LEN(INDEX(Map!$E:$G,MATCH(U$1,Map!$E:$E,0),2))=0,"",INDEX([1]Sheet3!$B:$S,$A60+1,INDEX(Map!$E:$G,MATCH(U$1,Map!$E:$E,0),2))),""),"")</f>
        <v/>
      </c>
      <c r="V60" t="str">
        <f>IFERROR(IF($A60&gt;0,IF(LEN(INDEX(Map!$E:$G,MATCH(V$1,Map!$E:$E,0),2))=0,"",INDEX([1]Sheet3!$B:$S,$A60+1,INDEX(Map!$E:$G,MATCH(V$1,Map!$E:$E,0),2))),""),"")</f>
        <v/>
      </c>
      <c r="W60" t="str">
        <f>IFERROR(IF($A60&gt;0,IF(LEN(INDEX(Map!$E:$G,MATCH(W$1,Map!$E:$E,0),2))=0,"",INDEX([1]Sheet3!$B:$S,$A60+1,INDEX(Map!$E:$G,MATCH(W$1,Map!$E:$E,0),2))),""),"")</f>
        <v/>
      </c>
      <c r="X60" t="str">
        <f>IFERROR(IF($A60&gt;0,IF(LEN(INDEX(Map!$E:$G,MATCH(X$1,Map!$E:$E,0),2))=0,"",INDEX([1]Sheet3!$B:$S,$A60+1,INDEX(Map!$E:$G,MATCH(X$1,Map!$E:$E,0),2))),""),"")</f>
        <v/>
      </c>
      <c r="Y60" t="str">
        <f>IFERROR(IF($A60&gt;0,IF(LEN(INDEX(Map!$E:$G,MATCH(Y$1,Map!$E:$E,0),2))=0,"",INDEX([1]Sheet3!$B:$S,$A60+1,INDEX(Map!$E:$G,MATCH(Y$1,Map!$E:$E,0),2))),""),"")</f>
        <v/>
      </c>
      <c r="Z60" t="str">
        <f>IFERROR(IF($A60&gt;0,IF(LEN(INDEX(Map!$E:$G,MATCH(Z$1,Map!$E:$E,0),2))=0,"",INDEX([1]Sheet3!$B:$S,$A60+1,INDEX(Map!$E:$G,MATCH(Z$1,Map!$E:$E,0),2))),""),"")</f>
        <v/>
      </c>
      <c r="AA60" t="str">
        <f>IFERROR(IF($A60&gt;0,IF(LEN(INDEX(Map!$E:$G,MATCH(AA$1,Map!$E:$E,0),2))=0,"",INDEX([1]Sheet3!$B:$S,$A60+1,INDEX(Map!$E:$G,MATCH(AA$1,Map!$E:$E,0),2))),""),"")</f>
        <v/>
      </c>
      <c r="AB60" t="str">
        <f>IFERROR(IF($A60&gt;0,IF(LEN(INDEX(Map!$E:$G,MATCH(AB$1,Map!$E:$E,0),2))=0,"",INDEX([1]Sheet3!$B:$S,$A60+1,INDEX(Map!$E:$G,MATCH(AB$1,Map!$E:$E,0),2))),""),"")</f>
        <v/>
      </c>
      <c r="AC60" t="str">
        <f>IFERROR(IF($A60&gt;0,IF(LEN(INDEX(Map!$E:$G,MATCH(AC$1,Map!$E:$E,0),2))=0,"",INDEX([1]Sheet3!$B:$S,$A60+1,INDEX(Map!$E:$G,MATCH(AC$1,Map!$E:$E,0),2))),""),"")</f>
        <v/>
      </c>
      <c r="AD60" t="str">
        <f>IFERROR(IF($A60&gt;0,IF(LEN(INDEX(Map!$E:$G,MATCH(AD$1,Map!$E:$E,0),2))=0,"",INDEX([1]Sheet3!$B:$S,$A60+1,INDEX(Map!$E:$G,MATCH(AD$1,Map!$E:$E,0),2))),""),"")</f>
        <v/>
      </c>
      <c r="AE60" t="str">
        <f>IFERROR(IF($A60&gt;0,IF(LEN(INDEX(Map!$E:$G,MATCH(AE$1,Map!$E:$E,0),2))=0,"",INDEX([1]Sheet3!$B:$S,$A60+1,INDEX(Map!$E:$G,MATCH(AE$1,Map!$E:$E,0),2))),""),"")</f>
        <v/>
      </c>
    </row>
    <row r="61" spans="1:31" x14ac:dyDescent="0.25">
      <c r="A61">
        <f>IF(LEN([1]Sheet3!B61)=0,"",'Mailchimp Inport'!A60+1)</f>
        <v>60</v>
      </c>
      <c r="B61" t="str">
        <f>IFERROR(IF($A61&gt;0,IF(LEN(INDEX(Map!$E:$G,MATCH(B$1,Map!$E:$E,0),2))=0,"",INDEX([1]Sheet3!$B:$S,$A61+1,INDEX(Map!$E:$G,MATCH(B$1,Map!$E:$E,0),2))),""),"")</f>
        <v>varaujo@tagmaintenance.com</v>
      </c>
      <c r="C61" t="str">
        <f>IFERROR(IF($A61&gt;0,IF(LEN(INDEX(Map!$E:$G,MATCH(C$1,Map!$E:$E,0),2))=0,"",INDEX([1]Sheet3!$B:$S,$A61+1,INDEX(Map!$E:$G,MATCH(C$1,Map!$E:$E,0),2))),""),"")</f>
        <v>Vasco</v>
      </c>
      <c r="D61" t="str">
        <f>IFERROR(IF($A61&gt;0,IF(LEN(INDEX(Map!$E:$G,MATCH(D$1,Map!$E:$E,0),2))=0,"",INDEX([1]Sheet3!$B:$S,$A61+1,INDEX(Map!$E:$G,MATCH(D$1,Map!$E:$E,0),2))),""),"")</f>
        <v>de Almeida Araujo</v>
      </c>
      <c r="E61" t="str">
        <f>IFERROR(IF($A61&gt;0,IF(LEN(INDEX(Map!$E:$G,MATCH(E$1,Map!$E:$E,0),2))=0,"",INDEX([1]Sheet3!$B:$S,$A61+1,INDEX(Map!$E:$G,MATCH(E$1,Map!$E:$E,0),2))),""),"")</f>
        <v xml:space="preserve">Aeródromo Municipal de Cascais Hangar 2    São Domingos de Rana  Tires  Portugal  </v>
      </c>
      <c r="F61" t="str">
        <f>IFERROR(IF($A61&gt;0,IF(LEN(INDEX(Map!$E:$G,MATCH(F$1,Map!$E:$E,0),2))=0,"",INDEX([1]Sheet3!$B:$S,$A61+1,INDEX(Map!$E:$G,MATCH(F$1,Map!$E:$E,0),2))),""),"")</f>
        <v>+351 210 308 850</v>
      </c>
      <c r="G61" t="str">
        <f>IFERROR(IF($A61&gt;0,IF(LEN(INDEX(Map!$E:$G,MATCH(G$1,Map!$E:$E,0),2))=0,"",INDEX([1]Sheet3!$B:$S,$A61+1,INDEX(Map!$E:$G,MATCH(G$1,Map!$E:$E,0),2))),""),"")</f>
        <v/>
      </c>
      <c r="H61" t="str">
        <f>IFERROR(IF($A61&gt;0,IF(LEN(INDEX(Map!$E:$G,MATCH(H$1,Map!$E:$E,0),2))=0,"",INDEX([1]Sheet3!$B:$S,$A61+1,INDEX(Map!$E:$G,MATCH(H$1,Map!$E:$E,0),2))),""),"")</f>
        <v>TAG Maintenance Services Portugal</v>
      </c>
      <c r="I61" t="str">
        <f>IFERROR(IF($A61&gt;0,IF(LEN(INDEX(Map!$E:$G,MATCH(I$1,Map!$E:$E,0),2))=0,"",INDEX([1]Sheet3!$B:$S,$A61+1,INDEX(Map!$E:$G,MATCH(I$1,Map!$E:$E,0),2))),""),"")</f>
        <v>Line Stations Director</v>
      </c>
      <c r="J61" t="str">
        <f t="shared" si="0"/>
        <v>Dassault Service</v>
      </c>
      <c r="K61" t="str">
        <f>IFERROR(IF($A61&gt;0,IF(LEN(INDEX(Map!$E:$G,MATCH(K$1,Map!$E:$E,0),2))=0,"",INDEX([1]Sheet3!$B:$S,$A61+1,INDEX(Map!$E:$G,MATCH(K$1,Map!$E:$E,0),2))),""),"")</f>
        <v/>
      </c>
      <c r="L61" t="str">
        <f>IFERROR(IF($A61&gt;0,IF(LEN(INDEX(Map!$E:$G,MATCH(L$1,Map!$E:$E,0),2))=0,"",INDEX([1]Sheet3!$B:$S,$A61+1,INDEX(Map!$E:$G,MATCH(L$1,Map!$E:$E,0),2))),""),"")</f>
        <v/>
      </c>
      <c r="M61" t="str">
        <f>IFERROR(IF($A61&gt;0,IF(LEN(INDEX(Map!$E:$G,MATCH(M$1,Map!$E:$E,0),2))=0,"",INDEX([1]Sheet3!$B:$S,$A61+1,INDEX(Map!$E:$G,MATCH(M$1,Map!$E:$E,0),2))),""),"")</f>
        <v/>
      </c>
      <c r="N61" t="str">
        <f>IFERROR(IF($A61&gt;0,IF(LEN(INDEX(Map!$E:$G,MATCH(N$1,Map!$E:$E,0),2))=0,"",INDEX([1]Sheet3!$B:$S,$A61+1,INDEX(Map!$E:$G,MATCH(N$1,Map!$E:$E,0),2))),""),"")</f>
        <v/>
      </c>
      <c r="O61" t="str">
        <f>IFERROR(IF($A61&gt;0,IF(LEN(INDEX(Map!$E:$G,MATCH(O$1,Map!$E:$E,0),2))=0,"",INDEX([1]Sheet3!$B:$S,$A61+1,INDEX(Map!$E:$G,MATCH(O$1,Map!$E:$E,0),2))),""),"")</f>
        <v/>
      </c>
      <c r="P61" t="str">
        <f>IFERROR(IF($A61&gt;0,IF(LEN(INDEX(Map!$E:$G,MATCH(P$1,Map!$E:$E,0),2))=0,"",INDEX([1]Sheet3!$B:$S,$A61+1,INDEX(Map!$E:$G,MATCH(P$1,Map!$E:$E,0),2))),""),"")</f>
        <v/>
      </c>
      <c r="Q61" t="str">
        <f>IFERROR(IF($A61&gt;0,IF(LEN(INDEX(Map!$E:$G,MATCH(Q$1,Map!$E:$E,0),2))=0,"",INDEX([1]Sheet3!$B:$S,$A61+1,INDEX(Map!$E:$G,MATCH(Q$1,Map!$E:$E,0),2))),""),"")</f>
        <v/>
      </c>
      <c r="R61" t="str">
        <f>IFERROR(IF($A61&gt;0,IF(LEN(INDEX(Map!$E:$G,MATCH(R$1,Map!$E:$E,0),2))=0,"",INDEX([1]Sheet3!$B:$S,$A61+1,INDEX(Map!$E:$G,MATCH(R$1,Map!$E:$E,0),2))),""),"")</f>
        <v/>
      </c>
      <c r="S61" t="str">
        <f>IFERROR(IF($A61&gt;0,IF(LEN(INDEX(Map!$E:$G,MATCH(S$1,Map!$E:$E,0),2))=0,"",INDEX([1]Sheet3!$B:$S,$A61+1,INDEX(Map!$E:$G,MATCH(S$1,Map!$E:$E,0),2))),""),"")</f>
        <v/>
      </c>
      <c r="T61" t="str">
        <f>IFERROR(IF($A61&gt;0,IF(LEN(INDEX(Map!$E:$G,MATCH(T$1,Map!$E:$E,0),2))=0,"",INDEX([1]Sheet3!$B:$S,$A61+1,INDEX(Map!$E:$G,MATCH(T$1,Map!$E:$E,0),2))),""),"")</f>
        <v/>
      </c>
      <c r="U61" t="str">
        <f>IFERROR(IF($A61&gt;0,IF(LEN(INDEX(Map!$E:$G,MATCH(U$1,Map!$E:$E,0),2))=0,"",INDEX([1]Sheet3!$B:$S,$A61+1,INDEX(Map!$E:$G,MATCH(U$1,Map!$E:$E,0),2))),""),"")</f>
        <v/>
      </c>
      <c r="V61" t="str">
        <f>IFERROR(IF($A61&gt;0,IF(LEN(INDEX(Map!$E:$G,MATCH(V$1,Map!$E:$E,0),2))=0,"",INDEX([1]Sheet3!$B:$S,$A61+1,INDEX(Map!$E:$G,MATCH(V$1,Map!$E:$E,0),2))),""),"")</f>
        <v/>
      </c>
      <c r="W61" t="str">
        <f>IFERROR(IF($A61&gt;0,IF(LEN(INDEX(Map!$E:$G,MATCH(W$1,Map!$E:$E,0),2))=0,"",INDEX([1]Sheet3!$B:$S,$A61+1,INDEX(Map!$E:$G,MATCH(W$1,Map!$E:$E,0),2))),""),"")</f>
        <v/>
      </c>
      <c r="X61" t="str">
        <f>IFERROR(IF($A61&gt;0,IF(LEN(INDEX(Map!$E:$G,MATCH(X$1,Map!$E:$E,0),2))=0,"",INDEX([1]Sheet3!$B:$S,$A61+1,INDEX(Map!$E:$G,MATCH(X$1,Map!$E:$E,0),2))),""),"")</f>
        <v/>
      </c>
      <c r="Y61" t="str">
        <f>IFERROR(IF($A61&gt;0,IF(LEN(INDEX(Map!$E:$G,MATCH(Y$1,Map!$E:$E,0),2))=0,"",INDEX([1]Sheet3!$B:$S,$A61+1,INDEX(Map!$E:$G,MATCH(Y$1,Map!$E:$E,0),2))),""),"")</f>
        <v/>
      </c>
      <c r="Z61" t="str">
        <f>IFERROR(IF($A61&gt;0,IF(LEN(INDEX(Map!$E:$G,MATCH(Z$1,Map!$E:$E,0),2))=0,"",INDEX([1]Sheet3!$B:$S,$A61+1,INDEX(Map!$E:$G,MATCH(Z$1,Map!$E:$E,0),2))),""),"")</f>
        <v/>
      </c>
      <c r="AA61" t="str">
        <f>IFERROR(IF($A61&gt;0,IF(LEN(INDEX(Map!$E:$G,MATCH(AA$1,Map!$E:$E,0),2))=0,"",INDEX([1]Sheet3!$B:$S,$A61+1,INDEX(Map!$E:$G,MATCH(AA$1,Map!$E:$E,0),2))),""),"")</f>
        <v/>
      </c>
      <c r="AB61" t="str">
        <f>IFERROR(IF($A61&gt;0,IF(LEN(INDEX(Map!$E:$G,MATCH(AB$1,Map!$E:$E,0),2))=0,"",INDEX([1]Sheet3!$B:$S,$A61+1,INDEX(Map!$E:$G,MATCH(AB$1,Map!$E:$E,0),2))),""),"")</f>
        <v/>
      </c>
      <c r="AC61" t="str">
        <f>IFERROR(IF($A61&gt;0,IF(LEN(INDEX(Map!$E:$G,MATCH(AC$1,Map!$E:$E,0),2))=0,"",INDEX([1]Sheet3!$B:$S,$A61+1,INDEX(Map!$E:$G,MATCH(AC$1,Map!$E:$E,0),2))),""),"")</f>
        <v/>
      </c>
      <c r="AD61" t="str">
        <f>IFERROR(IF($A61&gt;0,IF(LEN(INDEX(Map!$E:$G,MATCH(AD$1,Map!$E:$E,0),2))=0,"",INDEX([1]Sheet3!$B:$S,$A61+1,INDEX(Map!$E:$G,MATCH(AD$1,Map!$E:$E,0),2))),""),"")</f>
        <v/>
      </c>
      <c r="AE61" t="str">
        <f>IFERROR(IF($A61&gt;0,IF(LEN(INDEX(Map!$E:$G,MATCH(AE$1,Map!$E:$E,0),2))=0,"",INDEX([1]Sheet3!$B:$S,$A61+1,INDEX(Map!$E:$G,MATCH(AE$1,Map!$E:$E,0),2))),""),"")</f>
        <v/>
      </c>
    </row>
    <row r="62" spans="1:31" x14ac:dyDescent="0.25">
      <c r="A62">
        <f>IF(LEN([1]Sheet3!B62)=0,"",'Mailchimp Inport'!A61+1)</f>
        <v>61</v>
      </c>
      <c r="B62" t="str">
        <f>IFERROR(IF($A62&gt;0,IF(LEN(INDEX(Map!$E:$G,MATCH(B$1,Map!$E:$E,0),2))=0,"",INDEX([1]Sheet3!$B:$S,$A62+1,INDEX(Map!$E:$G,MATCH(B$1,Map!$E:$E,0),2))),""),"")</f>
        <v>ptavares@tagmaintenance.com</v>
      </c>
      <c r="C62" t="str">
        <f>IFERROR(IF($A62&gt;0,IF(LEN(INDEX(Map!$E:$G,MATCH(C$1,Map!$E:$E,0),2))=0,"",INDEX([1]Sheet3!$B:$S,$A62+1,INDEX(Map!$E:$G,MATCH(C$1,Map!$E:$E,0),2))),""),"")</f>
        <v>Pedro</v>
      </c>
      <c r="D62" t="str">
        <f>IFERROR(IF($A62&gt;0,IF(LEN(INDEX(Map!$E:$G,MATCH(D$1,Map!$E:$E,0),2))=0,"",INDEX([1]Sheet3!$B:$S,$A62+1,INDEX(Map!$E:$G,MATCH(D$1,Map!$E:$E,0),2))),""),"")</f>
        <v>Tavares</v>
      </c>
      <c r="E62" t="str">
        <f>IFERROR(IF($A62&gt;0,IF(LEN(INDEX(Map!$E:$G,MATCH(E$1,Map!$E:$E,0),2))=0,"",INDEX([1]Sheet3!$B:$S,$A62+1,INDEX(Map!$E:$G,MATCH(E$1,Map!$E:$E,0),2))),""),"")</f>
        <v xml:space="preserve">Aeródromo Municipal de Cascais Hangar 2    São Domingos de Rana  Tires  Portugal  </v>
      </c>
      <c r="F62" t="str">
        <f>IFERROR(IF($A62&gt;0,IF(LEN(INDEX(Map!$E:$G,MATCH(F$1,Map!$E:$E,0),2))=0,"",INDEX([1]Sheet3!$B:$S,$A62+1,INDEX(Map!$E:$G,MATCH(F$1,Map!$E:$E,0),2))),""),"")</f>
        <v>+351 91 193 29 97</v>
      </c>
      <c r="G62" t="str">
        <f>IFERROR(IF($A62&gt;0,IF(LEN(INDEX(Map!$E:$G,MATCH(G$1,Map!$E:$E,0),2))=0,"",INDEX([1]Sheet3!$B:$S,$A62+1,INDEX(Map!$E:$G,MATCH(G$1,Map!$E:$E,0),2))),""),"")</f>
        <v/>
      </c>
      <c r="H62" t="str">
        <f>IFERROR(IF($A62&gt;0,IF(LEN(INDEX(Map!$E:$G,MATCH(H$1,Map!$E:$E,0),2))=0,"",INDEX([1]Sheet3!$B:$S,$A62+1,INDEX(Map!$E:$G,MATCH(H$1,Map!$E:$E,0),2))),""),"")</f>
        <v>TAG Maintenance Services Portugal</v>
      </c>
      <c r="I62" t="str">
        <f>IFERROR(IF($A62&gt;0,IF(LEN(INDEX(Map!$E:$G,MATCH(I$1,Map!$E:$E,0),2))=0,"",INDEX([1]Sheet3!$B:$S,$A62+1,INDEX(Map!$E:$G,MATCH(I$1,Map!$E:$E,0),2))),""),"")</f>
        <v>Maintenance Control Center Mgr. - AOG &amp; MRT Coordinator</v>
      </c>
      <c r="J62" t="str">
        <f t="shared" si="0"/>
        <v>Dassault Service</v>
      </c>
      <c r="K62" t="str">
        <f>IFERROR(IF($A62&gt;0,IF(LEN(INDEX(Map!$E:$G,MATCH(K$1,Map!$E:$E,0),2))=0,"",INDEX([1]Sheet3!$B:$S,$A62+1,INDEX(Map!$E:$G,MATCH(K$1,Map!$E:$E,0),2))),""),"")</f>
        <v/>
      </c>
      <c r="L62" t="str">
        <f>IFERROR(IF($A62&gt;0,IF(LEN(INDEX(Map!$E:$G,MATCH(L$1,Map!$E:$E,0),2))=0,"",INDEX([1]Sheet3!$B:$S,$A62+1,INDEX(Map!$E:$G,MATCH(L$1,Map!$E:$E,0),2))),""),"")</f>
        <v/>
      </c>
      <c r="M62" t="str">
        <f>IFERROR(IF($A62&gt;0,IF(LEN(INDEX(Map!$E:$G,MATCH(M$1,Map!$E:$E,0),2))=0,"",INDEX([1]Sheet3!$B:$S,$A62+1,INDEX(Map!$E:$G,MATCH(M$1,Map!$E:$E,0),2))),""),"")</f>
        <v>+351 939 802 204</v>
      </c>
      <c r="N62" t="str">
        <f>IFERROR(IF($A62&gt;0,IF(LEN(INDEX(Map!$E:$G,MATCH(N$1,Map!$E:$E,0),2))=0,"",INDEX([1]Sheet3!$B:$S,$A62+1,INDEX(Map!$E:$G,MATCH(N$1,Map!$E:$E,0),2))),""),"")</f>
        <v/>
      </c>
      <c r="O62" t="str">
        <f>IFERROR(IF($A62&gt;0,IF(LEN(INDEX(Map!$E:$G,MATCH(O$1,Map!$E:$E,0),2))=0,"",INDEX([1]Sheet3!$B:$S,$A62+1,INDEX(Map!$E:$G,MATCH(O$1,Map!$E:$E,0),2))),""),"")</f>
        <v/>
      </c>
      <c r="P62" t="str">
        <f>IFERROR(IF($A62&gt;0,IF(LEN(INDEX(Map!$E:$G,MATCH(P$1,Map!$E:$E,0),2))=0,"",INDEX([1]Sheet3!$B:$S,$A62+1,INDEX(Map!$E:$G,MATCH(P$1,Map!$E:$E,0),2))),""),"")</f>
        <v/>
      </c>
      <c r="Q62" t="str">
        <f>IFERROR(IF($A62&gt;0,IF(LEN(INDEX(Map!$E:$G,MATCH(Q$1,Map!$E:$E,0),2))=0,"",INDEX([1]Sheet3!$B:$S,$A62+1,INDEX(Map!$E:$G,MATCH(Q$1,Map!$E:$E,0),2))),""),"")</f>
        <v/>
      </c>
      <c r="R62" t="str">
        <f>IFERROR(IF($A62&gt;0,IF(LEN(INDEX(Map!$E:$G,MATCH(R$1,Map!$E:$E,0),2))=0,"",INDEX([1]Sheet3!$B:$S,$A62+1,INDEX(Map!$E:$G,MATCH(R$1,Map!$E:$E,0),2))),""),"")</f>
        <v/>
      </c>
      <c r="S62" t="str">
        <f>IFERROR(IF($A62&gt;0,IF(LEN(INDEX(Map!$E:$G,MATCH(S$1,Map!$E:$E,0),2))=0,"",INDEX([1]Sheet3!$B:$S,$A62+1,INDEX(Map!$E:$G,MATCH(S$1,Map!$E:$E,0),2))),""),"")</f>
        <v/>
      </c>
      <c r="T62" t="str">
        <f>IFERROR(IF($A62&gt;0,IF(LEN(INDEX(Map!$E:$G,MATCH(T$1,Map!$E:$E,0),2))=0,"",INDEX([1]Sheet3!$B:$S,$A62+1,INDEX(Map!$E:$G,MATCH(T$1,Map!$E:$E,0),2))),""),"")</f>
        <v/>
      </c>
      <c r="U62" t="str">
        <f>IFERROR(IF($A62&gt;0,IF(LEN(INDEX(Map!$E:$G,MATCH(U$1,Map!$E:$E,0),2))=0,"",INDEX([1]Sheet3!$B:$S,$A62+1,INDEX(Map!$E:$G,MATCH(U$1,Map!$E:$E,0),2))),""),"")</f>
        <v/>
      </c>
      <c r="V62" t="str">
        <f>IFERROR(IF($A62&gt;0,IF(LEN(INDEX(Map!$E:$G,MATCH(V$1,Map!$E:$E,0),2))=0,"",INDEX([1]Sheet3!$B:$S,$A62+1,INDEX(Map!$E:$G,MATCH(V$1,Map!$E:$E,0),2))),""),"")</f>
        <v/>
      </c>
      <c r="W62" t="str">
        <f>IFERROR(IF($A62&gt;0,IF(LEN(INDEX(Map!$E:$G,MATCH(W$1,Map!$E:$E,0),2))=0,"",INDEX([1]Sheet3!$B:$S,$A62+1,INDEX(Map!$E:$G,MATCH(W$1,Map!$E:$E,0),2))),""),"")</f>
        <v/>
      </c>
      <c r="X62" t="str">
        <f>IFERROR(IF($A62&gt;0,IF(LEN(INDEX(Map!$E:$G,MATCH(X$1,Map!$E:$E,0),2))=0,"",INDEX([1]Sheet3!$B:$S,$A62+1,INDEX(Map!$E:$G,MATCH(X$1,Map!$E:$E,0),2))),""),"")</f>
        <v/>
      </c>
      <c r="Y62" t="str">
        <f>IFERROR(IF($A62&gt;0,IF(LEN(INDEX(Map!$E:$G,MATCH(Y$1,Map!$E:$E,0),2))=0,"",INDEX([1]Sheet3!$B:$S,$A62+1,INDEX(Map!$E:$G,MATCH(Y$1,Map!$E:$E,0),2))),""),"")</f>
        <v/>
      </c>
      <c r="Z62" t="str">
        <f>IFERROR(IF($A62&gt;0,IF(LEN(INDEX(Map!$E:$G,MATCH(Z$1,Map!$E:$E,0),2))=0,"",INDEX([1]Sheet3!$B:$S,$A62+1,INDEX(Map!$E:$G,MATCH(Z$1,Map!$E:$E,0),2))),""),"")</f>
        <v/>
      </c>
      <c r="AA62" t="str">
        <f>IFERROR(IF($A62&gt;0,IF(LEN(INDEX(Map!$E:$G,MATCH(AA$1,Map!$E:$E,0),2))=0,"",INDEX([1]Sheet3!$B:$S,$A62+1,INDEX(Map!$E:$G,MATCH(AA$1,Map!$E:$E,0),2))),""),"")</f>
        <v/>
      </c>
      <c r="AB62" t="str">
        <f>IFERROR(IF($A62&gt;0,IF(LEN(INDEX(Map!$E:$G,MATCH(AB$1,Map!$E:$E,0),2))=0,"",INDEX([1]Sheet3!$B:$S,$A62+1,INDEX(Map!$E:$G,MATCH(AB$1,Map!$E:$E,0),2))),""),"")</f>
        <v/>
      </c>
      <c r="AC62" t="str">
        <f>IFERROR(IF($A62&gt;0,IF(LEN(INDEX(Map!$E:$G,MATCH(AC$1,Map!$E:$E,0),2))=0,"",INDEX([1]Sheet3!$B:$S,$A62+1,INDEX(Map!$E:$G,MATCH(AC$1,Map!$E:$E,0),2))),""),"")</f>
        <v/>
      </c>
      <c r="AD62" t="str">
        <f>IFERROR(IF($A62&gt;0,IF(LEN(INDEX(Map!$E:$G,MATCH(AD$1,Map!$E:$E,0),2))=0,"",INDEX([1]Sheet3!$B:$S,$A62+1,INDEX(Map!$E:$G,MATCH(AD$1,Map!$E:$E,0),2))),""),"")</f>
        <v/>
      </c>
      <c r="AE62" t="str">
        <f>IFERROR(IF($A62&gt;0,IF(LEN(INDEX(Map!$E:$G,MATCH(AE$1,Map!$E:$E,0),2))=0,"",INDEX([1]Sheet3!$B:$S,$A62+1,INDEX(Map!$E:$G,MATCH(AE$1,Map!$E:$E,0),2))),""),"")</f>
        <v/>
      </c>
    </row>
    <row r="63" spans="1:31" x14ac:dyDescent="0.25">
      <c r="A63">
        <f>IF(LEN([1]Sheet3!B63)=0,"",'Mailchimp Inport'!A62+1)</f>
        <v>62</v>
      </c>
      <c r="B63" t="str">
        <f>IFERROR(IF($A63&gt;0,IF(LEN(INDEX(Map!$E:$G,MATCH(B$1,Map!$E:$E,0),2))=0,"",INDEX([1]Sheet3!$B:$S,$A63+1,INDEX(Map!$E:$G,MATCH(B$1,Map!$E:$E,0),2))),""),"")</f>
        <v>rtorres@tagmaintenance.com</v>
      </c>
      <c r="C63" t="str">
        <f>IFERROR(IF($A63&gt;0,IF(LEN(INDEX(Map!$E:$G,MATCH(C$1,Map!$E:$E,0),2))=0,"",INDEX([1]Sheet3!$B:$S,$A63+1,INDEX(Map!$E:$G,MATCH(C$1,Map!$E:$E,0),2))),""),"")</f>
        <v>Ricardo</v>
      </c>
      <c r="D63" t="str">
        <f>IFERROR(IF($A63&gt;0,IF(LEN(INDEX(Map!$E:$G,MATCH(D$1,Map!$E:$E,0),2))=0,"",INDEX([1]Sheet3!$B:$S,$A63+1,INDEX(Map!$E:$G,MATCH(D$1,Map!$E:$E,0),2))),""),"")</f>
        <v>Torres</v>
      </c>
      <c r="E63" t="str">
        <f>IFERROR(IF($A63&gt;0,IF(LEN(INDEX(Map!$E:$G,MATCH(E$1,Map!$E:$E,0),2))=0,"",INDEX([1]Sheet3!$B:$S,$A63+1,INDEX(Map!$E:$G,MATCH(E$1,Map!$E:$E,0),2))),""),"")</f>
        <v xml:space="preserve">Aeródromo Municipal de Cascais Hangar 2    São Domingos de Rana  Tires  Portugal  </v>
      </c>
      <c r="F63" t="str">
        <f>IFERROR(IF($A63&gt;0,IF(LEN(INDEX(Map!$E:$G,MATCH(F$1,Map!$E:$E,0),2))=0,"",INDEX([1]Sheet3!$B:$S,$A63+1,INDEX(Map!$E:$G,MATCH(F$1,Map!$E:$E,0),2))),""),"")</f>
        <v>+351 21 030 88 50</v>
      </c>
      <c r="G63" t="str">
        <f>IFERROR(IF($A63&gt;0,IF(LEN(INDEX(Map!$E:$G,MATCH(G$1,Map!$E:$E,0),2))=0,"",INDEX([1]Sheet3!$B:$S,$A63+1,INDEX(Map!$E:$G,MATCH(G$1,Map!$E:$E,0),2))),""),"")</f>
        <v/>
      </c>
      <c r="H63" t="str">
        <f>IFERROR(IF($A63&gt;0,IF(LEN(INDEX(Map!$E:$G,MATCH(H$1,Map!$E:$E,0),2))=0,"",INDEX([1]Sheet3!$B:$S,$A63+1,INDEX(Map!$E:$G,MATCH(H$1,Map!$E:$E,0),2))),""),"")</f>
        <v>TAG Maintenance Services Portugal</v>
      </c>
      <c r="I63" t="str">
        <f>IFERROR(IF($A63&gt;0,IF(LEN(INDEX(Map!$E:$G,MATCH(I$1,Map!$E:$E,0),2))=0,"",INDEX([1]Sheet3!$B:$S,$A63+1,INDEX(Map!$E:$G,MATCH(I$1,Map!$E:$E,0),2))),""),"")</f>
        <v>Lisbon &amp; Luanda Line Stations Manager</v>
      </c>
      <c r="J63" t="str">
        <f t="shared" si="0"/>
        <v>Dassault Service</v>
      </c>
      <c r="K63" t="str">
        <f>IFERROR(IF($A63&gt;0,IF(LEN(INDEX(Map!$E:$G,MATCH(K$1,Map!$E:$E,0),2))=0,"",INDEX([1]Sheet3!$B:$S,$A63+1,INDEX(Map!$E:$G,MATCH(K$1,Map!$E:$E,0),2))),""),"")</f>
        <v/>
      </c>
      <c r="L63" t="str">
        <f>IFERROR(IF($A63&gt;0,IF(LEN(INDEX(Map!$E:$G,MATCH(L$1,Map!$E:$E,0),2))=0,"",INDEX([1]Sheet3!$B:$S,$A63+1,INDEX(Map!$E:$G,MATCH(L$1,Map!$E:$E,0),2))),""),"")</f>
        <v/>
      </c>
      <c r="M63" t="str">
        <f>IFERROR(IF($A63&gt;0,IF(LEN(INDEX(Map!$E:$G,MATCH(M$1,Map!$E:$E,0),2))=0,"",INDEX([1]Sheet3!$B:$S,$A63+1,INDEX(Map!$E:$G,MATCH(M$1,Map!$E:$E,0),2))),""),"")</f>
        <v/>
      </c>
      <c r="N63" t="str">
        <f>IFERROR(IF($A63&gt;0,IF(LEN(INDEX(Map!$E:$G,MATCH(N$1,Map!$E:$E,0),2))=0,"",INDEX([1]Sheet3!$B:$S,$A63+1,INDEX(Map!$E:$G,MATCH(N$1,Map!$E:$E,0),2))),""),"")</f>
        <v/>
      </c>
      <c r="O63" t="str">
        <f>IFERROR(IF($A63&gt;0,IF(LEN(INDEX(Map!$E:$G,MATCH(O$1,Map!$E:$E,0),2))=0,"",INDEX([1]Sheet3!$B:$S,$A63+1,INDEX(Map!$E:$G,MATCH(O$1,Map!$E:$E,0),2))),""),"")</f>
        <v/>
      </c>
      <c r="P63" t="str">
        <f>IFERROR(IF($A63&gt;0,IF(LEN(INDEX(Map!$E:$G,MATCH(P$1,Map!$E:$E,0),2))=0,"",INDEX([1]Sheet3!$B:$S,$A63+1,INDEX(Map!$E:$G,MATCH(P$1,Map!$E:$E,0),2))),""),"")</f>
        <v/>
      </c>
      <c r="Q63" t="str">
        <f>IFERROR(IF($A63&gt;0,IF(LEN(INDEX(Map!$E:$G,MATCH(Q$1,Map!$E:$E,0),2))=0,"",INDEX([1]Sheet3!$B:$S,$A63+1,INDEX(Map!$E:$G,MATCH(Q$1,Map!$E:$E,0),2))),""),"")</f>
        <v/>
      </c>
      <c r="R63" t="str">
        <f>IFERROR(IF($A63&gt;0,IF(LEN(INDEX(Map!$E:$G,MATCH(R$1,Map!$E:$E,0),2))=0,"",INDEX([1]Sheet3!$B:$S,$A63+1,INDEX(Map!$E:$G,MATCH(R$1,Map!$E:$E,0),2))),""),"")</f>
        <v/>
      </c>
      <c r="S63" t="str">
        <f>IFERROR(IF($A63&gt;0,IF(LEN(INDEX(Map!$E:$G,MATCH(S$1,Map!$E:$E,0),2))=0,"",INDEX([1]Sheet3!$B:$S,$A63+1,INDEX(Map!$E:$G,MATCH(S$1,Map!$E:$E,0),2))),""),"")</f>
        <v/>
      </c>
      <c r="T63" t="str">
        <f>IFERROR(IF($A63&gt;0,IF(LEN(INDEX(Map!$E:$G,MATCH(T$1,Map!$E:$E,0),2))=0,"",INDEX([1]Sheet3!$B:$S,$A63+1,INDEX(Map!$E:$G,MATCH(T$1,Map!$E:$E,0),2))),""),"")</f>
        <v/>
      </c>
      <c r="U63" t="str">
        <f>IFERROR(IF($A63&gt;0,IF(LEN(INDEX(Map!$E:$G,MATCH(U$1,Map!$E:$E,0),2))=0,"",INDEX([1]Sheet3!$B:$S,$A63+1,INDEX(Map!$E:$G,MATCH(U$1,Map!$E:$E,0),2))),""),"")</f>
        <v/>
      </c>
      <c r="V63" t="str">
        <f>IFERROR(IF($A63&gt;0,IF(LEN(INDEX(Map!$E:$G,MATCH(V$1,Map!$E:$E,0),2))=0,"",INDEX([1]Sheet3!$B:$S,$A63+1,INDEX(Map!$E:$G,MATCH(V$1,Map!$E:$E,0),2))),""),"")</f>
        <v/>
      </c>
      <c r="W63" t="str">
        <f>IFERROR(IF($A63&gt;0,IF(LEN(INDEX(Map!$E:$G,MATCH(W$1,Map!$E:$E,0),2))=0,"",INDEX([1]Sheet3!$B:$S,$A63+1,INDEX(Map!$E:$G,MATCH(W$1,Map!$E:$E,0),2))),""),"")</f>
        <v/>
      </c>
      <c r="X63" t="str">
        <f>IFERROR(IF($A63&gt;0,IF(LEN(INDEX(Map!$E:$G,MATCH(X$1,Map!$E:$E,0),2))=0,"",INDEX([1]Sheet3!$B:$S,$A63+1,INDEX(Map!$E:$G,MATCH(X$1,Map!$E:$E,0),2))),""),"")</f>
        <v/>
      </c>
      <c r="Y63" t="str">
        <f>IFERROR(IF($A63&gt;0,IF(LEN(INDEX(Map!$E:$G,MATCH(Y$1,Map!$E:$E,0),2))=0,"",INDEX([1]Sheet3!$B:$S,$A63+1,INDEX(Map!$E:$G,MATCH(Y$1,Map!$E:$E,0),2))),""),"")</f>
        <v/>
      </c>
      <c r="Z63" t="str">
        <f>IFERROR(IF($A63&gt;0,IF(LEN(INDEX(Map!$E:$G,MATCH(Z$1,Map!$E:$E,0),2))=0,"",INDEX([1]Sheet3!$B:$S,$A63+1,INDEX(Map!$E:$G,MATCH(Z$1,Map!$E:$E,0),2))),""),"")</f>
        <v/>
      </c>
      <c r="AA63" t="str">
        <f>IFERROR(IF($A63&gt;0,IF(LEN(INDEX(Map!$E:$G,MATCH(AA$1,Map!$E:$E,0),2))=0,"",INDEX([1]Sheet3!$B:$S,$A63+1,INDEX(Map!$E:$G,MATCH(AA$1,Map!$E:$E,0),2))),""),"")</f>
        <v/>
      </c>
      <c r="AB63" t="str">
        <f>IFERROR(IF($A63&gt;0,IF(LEN(INDEX(Map!$E:$G,MATCH(AB$1,Map!$E:$E,0),2))=0,"",INDEX([1]Sheet3!$B:$S,$A63+1,INDEX(Map!$E:$G,MATCH(AB$1,Map!$E:$E,0),2))),""),"")</f>
        <v/>
      </c>
      <c r="AC63" t="str">
        <f>IFERROR(IF($A63&gt;0,IF(LEN(INDEX(Map!$E:$G,MATCH(AC$1,Map!$E:$E,0),2))=0,"",INDEX([1]Sheet3!$B:$S,$A63+1,INDEX(Map!$E:$G,MATCH(AC$1,Map!$E:$E,0),2))),""),"")</f>
        <v/>
      </c>
      <c r="AD63" t="str">
        <f>IFERROR(IF($A63&gt;0,IF(LEN(INDEX(Map!$E:$G,MATCH(AD$1,Map!$E:$E,0),2))=0,"",INDEX([1]Sheet3!$B:$S,$A63+1,INDEX(Map!$E:$G,MATCH(AD$1,Map!$E:$E,0),2))),""),"")</f>
        <v/>
      </c>
      <c r="AE63" t="str">
        <f>IFERROR(IF($A63&gt;0,IF(LEN(INDEX(Map!$E:$G,MATCH(AE$1,Map!$E:$E,0),2))=0,"",INDEX([1]Sheet3!$B:$S,$A63+1,INDEX(Map!$E:$G,MATCH(AE$1,Map!$E:$E,0),2))),""),"")</f>
        <v/>
      </c>
    </row>
    <row r="64" spans="1:31" x14ac:dyDescent="0.25">
      <c r="A64">
        <f>IF(LEN([1]Sheet3!B64)=0,"",'Mailchimp Inport'!A63+1)</f>
        <v>63</v>
      </c>
      <c r="B64" t="str">
        <f>IFERROR(IF($A64&gt;0,IF(LEN(INDEX(Map!$E:$G,MATCH(B$1,Map!$E:$E,0),2))=0,"",INDEX([1]Sheet3!$B:$S,$A64+1,INDEX(Map!$E:$G,MATCH(B$1,Map!$E:$E,0),2))),""),"")</f>
        <v>stephan.woodtli@tagmaintenance.com</v>
      </c>
      <c r="C64" t="str">
        <f>IFERROR(IF($A64&gt;0,IF(LEN(INDEX(Map!$E:$G,MATCH(C$1,Map!$E:$E,0),2))=0,"",INDEX([1]Sheet3!$B:$S,$A64+1,INDEX(Map!$E:$G,MATCH(C$1,Map!$E:$E,0),2))),""),"")</f>
        <v>Stephan</v>
      </c>
      <c r="D64" t="str">
        <f>IFERROR(IF($A64&gt;0,IF(LEN(INDEX(Map!$E:$G,MATCH(D$1,Map!$E:$E,0),2))=0,"",INDEX([1]Sheet3!$B:$S,$A64+1,INDEX(Map!$E:$G,MATCH(D$1,Map!$E:$E,0),2))),""),"")</f>
        <v>Woodtli</v>
      </c>
      <c r="E64" t="str">
        <f>IFERROR(IF($A64&gt;0,IF(LEN(INDEX(Map!$E:$G,MATCH(E$1,Map!$E:$E,0),2))=0,"",INDEX([1]Sheet3!$B:$S,$A64+1,INDEX(Map!$E:$G,MATCH(E$1,Map!$E:$E,0),2))),""),"")</f>
        <v xml:space="preserve">Lugano Airport  Via Aeroporto 15  Lugano-Agno    Switzerland  </v>
      </c>
      <c r="F64" t="str">
        <f>IFERROR(IF($A64&gt;0,IF(LEN(INDEX(Map!$E:$G,MATCH(F$1,Map!$E:$E,0),2))=0,"",INDEX([1]Sheet3!$B:$S,$A64+1,INDEX(Map!$E:$G,MATCH(F$1,Map!$E:$E,0),2))),""),"")</f>
        <v>+41 79 214 6248</v>
      </c>
      <c r="G64" t="str">
        <f>IFERROR(IF($A64&gt;0,IF(LEN(INDEX(Map!$E:$G,MATCH(G$1,Map!$E:$E,0),2))=0,"",INDEX([1]Sheet3!$B:$S,$A64+1,INDEX(Map!$E:$G,MATCH(G$1,Map!$E:$E,0),2))),""),"")</f>
        <v/>
      </c>
      <c r="H64" t="str">
        <f>IFERROR(IF($A64&gt;0,IF(LEN(INDEX(Map!$E:$G,MATCH(H$1,Map!$E:$E,0),2))=0,"",INDEX([1]Sheet3!$B:$S,$A64+1,INDEX(Map!$E:$G,MATCH(H$1,Map!$E:$E,0),2))),""),"")</f>
        <v>TAG Maintenance Services</v>
      </c>
      <c r="I64" t="str">
        <f>IFERROR(IF($A64&gt;0,IF(LEN(INDEX(Map!$E:$G,MATCH(I$1,Map!$E:$E,0),2))=0,"",INDEX([1]Sheet3!$B:$S,$A64+1,INDEX(Map!$E:$G,MATCH(I$1,Map!$E:$E,0),2))),""),"")</f>
        <v>Managing Director</v>
      </c>
      <c r="J64" t="str">
        <f t="shared" si="0"/>
        <v>Dassault Service</v>
      </c>
      <c r="K64" t="str">
        <f>IFERROR(IF($A64&gt;0,IF(LEN(INDEX(Map!$E:$G,MATCH(K$1,Map!$E:$E,0),2))=0,"",INDEX([1]Sheet3!$B:$S,$A64+1,INDEX(Map!$E:$G,MATCH(K$1,Map!$E:$E,0),2))),""),"")</f>
        <v/>
      </c>
      <c r="L64" t="str">
        <f>IFERROR(IF($A64&gt;0,IF(LEN(INDEX(Map!$E:$G,MATCH(L$1,Map!$E:$E,0),2))=0,"",INDEX([1]Sheet3!$B:$S,$A64+1,INDEX(Map!$E:$G,MATCH(L$1,Map!$E:$E,0),2))),""),"")</f>
        <v/>
      </c>
      <c r="M64" t="str">
        <f>IFERROR(IF($A64&gt;0,IF(LEN(INDEX(Map!$E:$G,MATCH(M$1,Map!$E:$E,0),2))=0,"",INDEX([1]Sheet3!$B:$S,$A64+1,INDEX(Map!$E:$G,MATCH(M$1,Map!$E:$E,0),2))),""),"")</f>
        <v/>
      </c>
      <c r="N64" t="str">
        <f>IFERROR(IF($A64&gt;0,IF(LEN(INDEX(Map!$E:$G,MATCH(N$1,Map!$E:$E,0),2))=0,"",INDEX([1]Sheet3!$B:$S,$A64+1,INDEX(Map!$E:$G,MATCH(N$1,Map!$E:$E,0),2))),""),"")</f>
        <v/>
      </c>
      <c r="O64" t="str">
        <f>IFERROR(IF($A64&gt;0,IF(LEN(INDEX(Map!$E:$G,MATCH(O$1,Map!$E:$E,0),2))=0,"",INDEX([1]Sheet3!$B:$S,$A64+1,INDEX(Map!$E:$G,MATCH(O$1,Map!$E:$E,0),2))),""),"")</f>
        <v/>
      </c>
      <c r="P64" t="str">
        <f>IFERROR(IF($A64&gt;0,IF(LEN(INDEX(Map!$E:$G,MATCH(P$1,Map!$E:$E,0),2))=0,"",INDEX([1]Sheet3!$B:$S,$A64+1,INDEX(Map!$E:$G,MATCH(P$1,Map!$E:$E,0),2))),""),"")</f>
        <v/>
      </c>
      <c r="Q64" t="str">
        <f>IFERROR(IF($A64&gt;0,IF(LEN(INDEX(Map!$E:$G,MATCH(Q$1,Map!$E:$E,0),2))=0,"",INDEX([1]Sheet3!$B:$S,$A64+1,INDEX(Map!$E:$G,MATCH(Q$1,Map!$E:$E,0),2))),""),"")</f>
        <v/>
      </c>
      <c r="R64" t="str">
        <f>IFERROR(IF($A64&gt;0,IF(LEN(INDEX(Map!$E:$G,MATCH(R$1,Map!$E:$E,0),2))=0,"",INDEX([1]Sheet3!$B:$S,$A64+1,INDEX(Map!$E:$G,MATCH(R$1,Map!$E:$E,0),2))),""),"")</f>
        <v/>
      </c>
      <c r="S64" t="str">
        <f>IFERROR(IF($A64&gt;0,IF(LEN(INDEX(Map!$E:$G,MATCH(S$1,Map!$E:$E,0),2))=0,"",INDEX([1]Sheet3!$B:$S,$A64+1,INDEX(Map!$E:$G,MATCH(S$1,Map!$E:$E,0),2))),""),"")</f>
        <v/>
      </c>
      <c r="T64" t="str">
        <f>IFERROR(IF($A64&gt;0,IF(LEN(INDEX(Map!$E:$G,MATCH(T$1,Map!$E:$E,0),2))=0,"",INDEX([1]Sheet3!$B:$S,$A64+1,INDEX(Map!$E:$G,MATCH(T$1,Map!$E:$E,0),2))),""),"")</f>
        <v/>
      </c>
      <c r="U64" t="str">
        <f>IFERROR(IF($A64&gt;0,IF(LEN(INDEX(Map!$E:$G,MATCH(U$1,Map!$E:$E,0),2))=0,"",INDEX([1]Sheet3!$B:$S,$A64+1,INDEX(Map!$E:$G,MATCH(U$1,Map!$E:$E,0),2))),""),"")</f>
        <v/>
      </c>
      <c r="V64" t="str">
        <f>IFERROR(IF($A64&gt;0,IF(LEN(INDEX(Map!$E:$G,MATCH(V$1,Map!$E:$E,0),2))=0,"",INDEX([1]Sheet3!$B:$S,$A64+1,INDEX(Map!$E:$G,MATCH(V$1,Map!$E:$E,0),2))),""),"")</f>
        <v/>
      </c>
      <c r="W64" t="str">
        <f>IFERROR(IF($A64&gt;0,IF(LEN(INDEX(Map!$E:$G,MATCH(W$1,Map!$E:$E,0),2))=0,"",INDEX([1]Sheet3!$B:$S,$A64+1,INDEX(Map!$E:$G,MATCH(W$1,Map!$E:$E,0),2))),""),"")</f>
        <v/>
      </c>
      <c r="X64" t="str">
        <f>IFERROR(IF($A64&gt;0,IF(LEN(INDEX(Map!$E:$G,MATCH(X$1,Map!$E:$E,0),2))=0,"",INDEX([1]Sheet3!$B:$S,$A64+1,INDEX(Map!$E:$G,MATCH(X$1,Map!$E:$E,0),2))),""),"")</f>
        <v/>
      </c>
      <c r="Y64" t="str">
        <f>IFERROR(IF($A64&gt;0,IF(LEN(INDEX(Map!$E:$G,MATCH(Y$1,Map!$E:$E,0),2))=0,"",INDEX([1]Sheet3!$B:$S,$A64+1,INDEX(Map!$E:$G,MATCH(Y$1,Map!$E:$E,0),2))),""),"")</f>
        <v/>
      </c>
      <c r="Z64" t="str">
        <f>IFERROR(IF($A64&gt;0,IF(LEN(INDEX(Map!$E:$G,MATCH(Z$1,Map!$E:$E,0),2))=0,"",INDEX([1]Sheet3!$B:$S,$A64+1,INDEX(Map!$E:$G,MATCH(Z$1,Map!$E:$E,0),2))),""),"")</f>
        <v/>
      </c>
      <c r="AA64" t="str">
        <f>IFERROR(IF($A64&gt;0,IF(LEN(INDEX(Map!$E:$G,MATCH(AA$1,Map!$E:$E,0),2))=0,"",INDEX([1]Sheet3!$B:$S,$A64+1,INDEX(Map!$E:$G,MATCH(AA$1,Map!$E:$E,0),2))),""),"")</f>
        <v/>
      </c>
      <c r="AB64" t="str">
        <f>IFERROR(IF($A64&gt;0,IF(LEN(INDEX(Map!$E:$G,MATCH(AB$1,Map!$E:$E,0),2))=0,"",INDEX([1]Sheet3!$B:$S,$A64+1,INDEX(Map!$E:$G,MATCH(AB$1,Map!$E:$E,0),2))),""),"")</f>
        <v/>
      </c>
      <c r="AC64" t="str">
        <f>IFERROR(IF($A64&gt;0,IF(LEN(INDEX(Map!$E:$G,MATCH(AC$1,Map!$E:$E,0),2))=0,"",INDEX([1]Sheet3!$B:$S,$A64+1,INDEX(Map!$E:$G,MATCH(AC$1,Map!$E:$E,0),2))),""),"")</f>
        <v/>
      </c>
      <c r="AD64" t="str">
        <f>IFERROR(IF($A64&gt;0,IF(LEN(INDEX(Map!$E:$G,MATCH(AD$1,Map!$E:$E,0),2))=0,"",INDEX([1]Sheet3!$B:$S,$A64+1,INDEX(Map!$E:$G,MATCH(AD$1,Map!$E:$E,0),2))),""),"")</f>
        <v/>
      </c>
      <c r="AE64" t="str">
        <f>IFERROR(IF($A64&gt;0,IF(LEN(INDEX(Map!$E:$G,MATCH(AE$1,Map!$E:$E,0),2))=0,"",INDEX([1]Sheet3!$B:$S,$A64+1,INDEX(Map!$E:$G,MATCH(AE$1,Map!$E:$E,0),2))),""),"")</f>
        <v/>
      </c>
    </row>
    <row r="65" spans="1:31" x14ac:dyDescent="0.25">
      <c r="A65">
        <f>IF(LEN([1]Sheet3!B65)=0,"",'Mailchimp Inport'!A64+1)</f>
        <v>64</v>
      </c>
      <c r="B65" t="str">
        <f>IFERROR(IF($A65&gt;0,IF(LEN(INDEX(Map!$E:$G,MATCH(B$1,Map!$E:$E,0),2))=0,"",INDEX([1]Sheet3!$B:$S,$A65+1,INDEX(Map!$E:$G,MATCH(B$1,Map!$E:$E,0),2))),""),"")</f>
        <v>fortunato.rizzo@tagmaintenance.com</v>
      </c>
      <c r="C65" t="str">
        <f>IFERROR(IF($A65&gt;0,IF(LEN(INDEX(Map!$E:$G,MATCH(C$1,Map!$E:$E,0),2))=0,"",INDEX([1]Sheet3!$B:$S,$A65+1,INDEX(Map!$E:$G,MATCH(C$1,Map!$E:$E,0),2))),""),"")</f>
        <v>Fortunato</v>
      </c>
      <c r="D65" t="str">
        <f>IFERROR(IF($A65&gt;0,IF(LEN(INDEX(Map!$E:$G,MATCH(D$1,Map!$E:$E,0),2))=0,"",INDEX([1]Sheet3!$B:$S,$A65+1,INDEX(Map!$E:$G,MATCH(D$1,Map!$E:$E,0),2))),""),"")</f>
        <v>Rizzo</v>
      </c>
      <c r="E65" t="str">
        <f>IFERROR(IF($A65&gt;0,IF(LEN(INDEX(Map!$E:$G,MATCH(E$1,Map!$E:$E,0),2))=0,"",INDEX([1]Sheet3!$B:$S,$A65+1,INDEX(Map!$E:$G,MATCH(E$1,Map!$E:$E,0),2))),""),"")</f>
        <v xml:space="preserve">Lugano Airport  Via Aeroporto 15  Lugano-Agno    Switzerland  </v>
      </c>
      <c r="F65" t="str">
        <f>IFERROR(IF($A65&gt;0,IF(LEN(INDEX(Map!$E:$G,MATCH(F$1,Map!$E:$E,0),2))=0,"",INDEX([1]Sheet3!$B:$S,$A65+1,INDEX(Map!$E:$G,MATCH(F$1,Map!$E:$E,0),2))),""),"")</f>
        <v>+41 79 580 9834</v>
      </c>
      <c r="G65" t="str">
        <f>IFERROR(IF($A65&gt;0,IF(LEN(INDEX(Map!$E:$G,MATCH(G$1,Map!$E:$E,0),2))=0,"",INDEX([1]Sheet3!$B:$S,$A65+1,INDEX(Map!$E:$G,MATCH(G$1,Map!$E:$E,0),2))),""),"")</f>
        <v/>
      </c>
      <c r="H65" t="str">
        <f>IFERROR(IF($A65&gt;0,IF(LEN(INDEX(Map!$E:$G,MATCH(H$1,Map!$E:$E,0),2))=0,"",INDEX([1]Sheet3!$B:$S,$A65+1,INDEX(Map!$E:$G,MATCH(H$1,Map!$E:$E,0),2))),""),"")</f>
        <v>TAG Maintenance Services</v>
      </c>
      <c r="I65" t="str">
        <f>IFERROR(IF($A65&gt;0,IF(LEN(INDEX(Map!$E:$G,MATCH(I$1,Map!$E:$E,0),2))=0,"",INDEX([1]Sheet3!$B:$S,$A65+1,INDEX(Map!$E:$G,MATCH(I$1,Map!$E:$E,0),2))),""),"")</f>
        <v>Sales Manager</v>
      </c>
      <c r="J65" t="str">
        <f t="shared" si="0"/>
        <v>Dassault Service</v>
      </c>
      <c r="K65" t="str">
        <f>IFERROR(IF($A65&gt;0,IF(LEN(INDEX(Map!$E:$G,MATCH(K$1,Map!$E:$E,0),2))=0,"",INDEX([1]Sheet3!$B:$S,$A65+1,INDEX(Map!$E:$G,MATCH(K$1,Map!$E:$E,0),2))),""),"")</f>
        <v/>
      </c>
      <c r="L65" t="str">
        <f>IFERROR(IF($A65&gt;0,IF(LEN(INDEX(Map!$E:$G,MATCH(L$1,Map!$E:$E,0),2))=0,"",INDEX([1]Sheet3!$B:$S,$A65+1,INDEX(Map!$E:$G,MATCH(L$1,Map!$E:$E,0),2))),""),"")</f>
        <v/>
      </c>
      <c r="M65" t="str">
        <f>IFERROR(IF($A65&gt;0,IF(LEN(INDEX(Map!$E:$G,MATCH(M$1,Map!$E:$E,0),2))=0,"",INDEX([1]Sheet3!$B:$S,$A65+1,INDEX(Map!$E:$G,MATCH(M$1,Map!$E:$E,0),2))),""),"")</f>
        <v/>
      </c>
      <c r="N65" t="str">
        <f>IFERROR(IF($A65&gt;0,IF(LEN(INDEX(Map!$E:$G,MATCH(N$1,Map!$E:$E,0),2))=0,"",INDEX([1]Sheet3!$B:$S,$A65+1,INDEX(Map!$E:$G,MATCH(N$1,Map!$E:$E,0),2))),""),"")</f>
        <v/>
      </c>
      <c r="O65" t="str">
        <f>IFERROR(IF($A65&gt;0,IF(LEN(INDEX(Map!$E:$G,MATCH(O$1,Map!$E:$E,0),2))=0,"",INDEX([1]Sheet3!$B:$S,$A65+1,INDEX(Map!$E:$G,MATCH(O$1,Map!$E:$E,0),2))),""),"")</f>
        <v/>
      </c>
      <c r="P65" t="str">
        <f>IFERROR(IF($A65&gt;0,IF(LEN(INDEX(Map!$E:$G,MATCH(P$1,Map!$E:$E,0),2))=0,"",INDEX([1]Sheet3!$B:$S,$A65+1,INDEX(Map!$E:$G,MATCH(P$1,Map!$E:$E,0),2))),""),"")</f>
        <v/>
      </c>
      <c r="Q65" t="str">
        <f>IFERROR(IF($A65&gt;0,IF(LEN(INDEX(Map!$E:$G,MATCH(Q$1,Map!$E:$E,0),2))=0,"",INDEX([1]Sheet3!$B:$S,$A65+1,INDEX(Map!$E:$G,MATCH(Q$1,Map!$E:$E,0),2))),""),"")</f>
        <v/>
      </c>
      <c r="R65" t="str">
        <f>IFERROR(IF($A65&gt;0,IF(LEN(INDEX(Map!$E:$G,MATCH(R$1,Map!$E:$E,0),2))=0,"",INDEX([1]Sheet3!$B:$S,$A65+1,INDEX(Map!$E:$G,MATCH(R$1,Map!$E:$E,0),2))),""),"")</f>
        <v/>
      </c>
      <c r="S65" t="str">
        <f>IFERROR(IF($A65&gt;0,IF(LEN(INDEX(Map!$E:$G,MATCH(S$1,Map!$E:$E,0),2))=0,"",INDEX([1]Sheet3!$B:$S,$A65+1,INDEX(Map!$E:$G,MATCH(S$1,Map!$E:$E,0),2))),""),"")</f>
        <v/>
      </c>
      <c r="T65" t="str">
        <f>IFERROR(IF($A65&gt;0,IF(LEN(INDEX(Map!$E:$G,MATCH(T$1,Map!$E:$E,0),2))=0,"",INDEX([1]Sheet3!$B:$S,$A65+1,INDEX(Map!$E:$G,MATCH(T$1,Map!$E:$E,0),2))),""),"")</f>
        <v/>
      </c>
      <c r="U65" t="str">
        <f>IFERROR(IF($A65&gt;0,IF(LEN(INDEX(Map!$E:$G,MATCH(U$1,Map!$E:$E,0),2))=0,"",INDEX([1]Sheet3!$B:$S,$A65+1,INDEX(Map!$E:$G,MATCH(U$1,Map!$E:$E,0),2))),""),"")</f>
        <v/>
      </c>
      <c r="V65" t="str">
        <f>IFERROR(IF($A65&gt;0,IF(LEN(INDEX(Map!$E:$G,MATCH(V$1,Map!$E:$E,0),2))=0,"",INDEX([1]Sheet3!$B:$S,$A65+1,INDEX(Map!$E:$G,MATCH(V$1,Map!$E:$E,0),2))),""),"")</f>
        <v/>
      </c>
      <c r="W65" t="str">
        <f>IFERROR(IF($A65&gt;0,IF(LEN(INDEX(Map!$E:$G,MATCH(W$1,Map!$E:$E,0),2))=0,"",INDEX([1]Sheet3!$B:$S,$A65+1,INDEX(Map!$E:$G,MATCH(W$1,Map!$E:$E,0),2))),""),"")</f>
        <v/>
      </c>
      <c r="X65" t="str">
        <f>IFERROR(IF($A65&gt;0,IF(LEN(INDEX(Map!$E:$G,MATCH(X$1,Map!$E:$E,0),2))=0,"",INDEX([1]Sheet3!$B:$S,$A65+1,INDEX(Map!$E:$G,MATCH(X$1,Map!$E:$E,0),2))),""),"")</f>
        <v/>
      </c>
      <c r="Y65" t="str">
        <f>IFERROR(IF($A65&gt;0,IF(LEN(INDEX(Map!$E:$G,MATCH(Y$1,Map!$E:$E,0),2))=0,"",INDEX([1]Sheet3!$B:$S,$A65+1,INDEX(Map!$E:$G,MATCH(Y$1,Map!$E:$E,0),2))),""),"")</f>
        <v/>
      </c>
      <c r="Z65" t="str">
        <f>IFERROR(IF($A65&gt;0,IF(LEN(INDEX(Map!$E:$G,MATCH(Z$1,Map!$E:$E,0),2))=0,"",INDEX([1]Sheet3!$B:$S,$A65+1,INDEX(Map!$E:$G,MATCH(Z$1,Map!$E:$E,0),2))),""),"")</f>
        <v/>
      </c>
      <c r="AA65" t="str">
        <f>IFERROR(IF($A65&gt;0,IF(LEN(INDEX(Map!$E:$G,MATCH(AA$1,Map!$E:$E,0),2))=0,"",INDEX([1]Sheet3!$B:$S,$A65+1,INDEX(Map!$E:$G,MATCH(AA$1,Map!$E:$E,0),2))),""),"")</f>
        <v/>
      </c>
      <c r="AB65" t="str">
        <f>IFERROR(IF($A65&gt;0,IF(LEN(INDEX(Map!$E:$G,MATCH(AB$1,Map!$E:$E,0),2))=0,"",INDEX([1]Sheet3!$B:$S,$A65+1,INDEX(Map!$E:$G,MATCH(AB$1,Map!$E:$E,0),2))),""),"")</f>
        <v/>
      </c>
      <c r="AC65" t="str">
        <f>IFERROR(IF($A65&gt;0,IF(LEN(INDEX(Map!$E:$G,MATCH(AC$1,Map!$E:$E,0),2))=0,"",INDEX([1]Sheet3!$B:$S,$A65+1,INDEX(Map!$E:$G,MATCH(AC$1,Map!$E:$E,0),2))),""),"")</f>
        <v/>
      </c>
      <c r="AD65" t="str">
        <f>IFERROR(IF($A65&gt;0,IF(LEN(INDEX(Map!$E:$G,MATCH(AD$1,Map!$E:$E,0),2))=0,"",INDEX([1]Sheet3!$B:$S,$A65+1,INDEX(Map!$E:$G,MATCH(AD$1,Map!$E:$E,0),2))),""),"")</f>
        <v/>
      </c>
      <c r="AE65" t="str">
        <f>IFERROR(IF($A65&gt;0,IF(LEN(INDEX(Map!$E:$G,MATCH(AE$1,Map!$E:$E,0),2))=0,"",INDEX([1]Sheet3!$B:$S,$A65+1,INDEX(Map!$E:$G,MATCH(AE$1,Map!$E:$E,0),2))),""),"")</f>
        <v/>
      </c>
    </row>
    <row r="66" spans="1:31" x14ac:dyDescent="0.25">
      <c r="A66">
        <f>IF(LEN([1]Sheet3!B66)=0,"",'Mailchimp Inport'!A65+1)</f>
        <v>65</v>
      </c>
      <c r="B66" t="str">
        <f>IFERROR(IF($A66&gt;0,IF(LEN(INDEX(Map!$E:$G,MATCH(B$1,Map!$E:$E,0),2))=0,"",INDEX([1]Sheet3!$B:$S,$A66+1,INDEX(Map!$E:$G,MATCH(B$1,Map!$E:$E,0),2))),""),"")</f>
        <v>gabriele.ghilardi@tagmaintenance.com</v>
      </c>
      <c r="C66" t="str">
        <f>IFERROR(IF($A66&gt;0,IF(LEN(INDEX(Map!$E:$G,MATCH(C$1,Map!$E:$E,0),2))=0,"",INDEX([1]Sheet3!$B:$S,$A66+1,INDEX(Map!$E:$G,MATCH(C$1,Map!$E:$E,0),2))),""),"")</f>
        <v>Gabriele</v>
      </c>
      <c r="D66" t="str">
        <f>IFERROR(IF($A66&gt;0,IF(LEN(INDEX(Map!$E:$G,MATCH(D$1,Map!$E:$E,0),2))=0,"",INDEX([1]Sheet3!$B:$S,$A66+1,INDEX(Map!$E:$G,MATCH(D$1,Map!$E:$E,0),2))),""),"")</f>
        <v>Ghilardi</v>
      </c>
      <c r="E66" t="str">
        <f>IFERROR(IF($A66&gt;0,IF(LEN(INDEX(Map!$E:$G,MATCH(E$1,Map!$E:$E,0),2))=0,"",INDEX([1]Sheet3!$B:$S,$A66+1,INDEX(Map!$E:$G,MATCH(E$1,Map!$E:$E,0),2))),""),"")</f>
        <v xml:space="preserve">Lugano Airport  Via Aeroporto 15  Lugano-Agno    Switzerland  </v>
      </c>
      <c r="F66" t="str">
        <f>IFERROR(IF($A66&gt;0,IF(LEN(INDEX(Map!$E:$G,MATCH(F$1,Map!$E:$E,0),2))=0,"",INDEX([1]Sheet3!$B:$S,$A66+1,INDEX(Map!$E:$G,MATCH(F$1,Map!$E:$E,0),2))),""),"")</f>
        <v>+351 210 322 824</v>
      </c>
      <c r="G66" t="str">
        <f>IFERROR(IF($A66&gt;0,IF(LEN(INDEX(Map!$E:$G,MATCH(G$1,Map!$E:$E,0),2))=0,"",INDEX([1]Sheet3!$B:$S,$A66+1,INDEX(Map!$E:$G,MATCH(G$1,Map!$E:$E,0),2))),""),"")</f>
        <v/>
      </c>
      <c r="H66" t="str">
        <f>IFERROR(IF($A66&gt;0,IF(LEN(INDEX(Map!$E:$G,MATCH(H$1,Map!$E:$E,0),2))=0,"",INDEX([1]Sheet3!$B:$S,$A66+1,INDEX(Map!$E:$G,MATCH(H$1,Map!$E:$E,0),2))),""),"")</f>
        <v>TAG Maintenance Services</v>
      </c>
      <c r="I66" t="str">
        <f>IFERROR(IF($A66&gt;0,IF(LEN(INDEX(Map!$E:$G,MATCH(I$1,Map!$E:$E,0),2))=0,"",INDEX([1]Sheet3!$B:$S,$A66+1,INDEX(Map!$E:$G,MATCH(I$1,Map!$E:$E,0),2))),""),"")</f>
        <v>Operation Manager</v>
      </c>
      <c r="J66" t="str">
        <f t="shared" ref="J66:J129" si="1">IFERROR(IF(VALUE($A66)&gt;0,"Dassault Service",""),"")</f>
        <v>Dassault Service</v>
      </c>
      <c r="K66" t="str">
        <f>IFERROR(IF($A66&gt;0,IF(LEN(INDEX(Map!$E:$G,MATCH(K$1,Map!$E:$E,0),2))=0,"",INDEX([1]Sheet3!$B:$S,$A66+1,INDEX(Map!$E:$G,MATCH(K$1,Map!$E:$E,0),2))),""),"")</f>
        <v/>
      </c>
      <c r="L66" t="str">
        <f>IFERROR(IF($A66&gt;0,IF(LEN(INDEX(Map!$E:$G,MATCH(L$1,Map!$E:$E,0),2))=0,"",INDEX([1]Sheet3!$B:$S,$A66+1,INDEX(Map!$E:$G,MATCH(L$1,Map!$E:$E,0),2))),""),"")</f>
        <v/>
      </c>
      <c r="M66" t="str">
        <f>IFERROR(IF($A66&gt;0,IF(LEN(INDEX(Map!$E:$G,MATCH(M$1,Map!$E:$E,0),2))=0,"",INDEX([1]Sheet3!$B:$S,$A66+1,INDEX(Map!$E:$G,MATCH(M$1,Map!$E:$E,0),2))),""),"")</f>
        <v/>
      </c>
      <c r="N66" t="str">
        <f>IFERROR(IF($A66&gt;0,IF(LEN(INDEX(Map!$E:$G,MATCH(N$1,Map!$E:$E,0),2))=0,"",INDEX([1]Sheet3!$B:$S,$A66+1,INDEX(Map!$E:$G,MATCH(N$1,Map!$E:$E,0),2))),""),"")</f>
        <v/>
      </c>
      <c r="O66" t="str">
        <f>IFERROR(IF($A66&gt;0,IF(LEN(INDEX(Map!$E:$G,MATCH(O$1,Map!$E:$E,0),2))=0,"",INDEX([1]Sheet3!$B:$S,$A66+1,INDEX(Map!$E:$G,MATCH(O$1,Map!$E:$E,0),2))),""),"")</f>
        <v/>
      </c>
      <c r="P66" t="str">
        <f>IFERROR(IF($A66&gt;0,IF(LEN(INDEX(Map!$E:$G,MATCH(P$1,Map!$E:$E,0),2))=0,"",INDEX([1]Sheet3!$B:$S,$A66+1,INDEX(Map!$E:$G,MATCH(P$1,Map!$E:$E,0),2))),""),"")</f>
        <v/>
      </c>
      <c r="Q66" t="str">
        <f>IFERROR(IF($A66&gt;0,IF(LEN(INDEX(Map!$E:$G,MATCH(Q$1,Map!$E:$E,0),2))=0,"",INDEX([1]Sheet3!$B:$S,$A66+1,INDEX(Map!$E:$G,MATCH(Q$1,Map!$E:$E,0),2))),""),"")</f>
        <v/>
      </c>
      <c r="R66" t="str">
        <f>IFERROR(IF($A66&gt;0,IF(LEN(INDEX(Map!$E:$G,MATCH(R$1,Map!$E:$E,0),2))=0,"",INDEX([1]Sheet3!$B:$S,$A66+1,INDEX(Map!$E:$G,MATCH(R$1,Map!$E:$E,0),2))),""),"")</f>
        <v/>
      </c>
      <c r="S66" t="str">
        <f>IFERROR(IF($A66&gt;0,IF(LEN(INDEX(Map!$E:$G,MATCH(S$1,Map!$E:$E,0),2))=0,"",INDEX([1]Sheet3!$B:$S,$A66+1,INDEX(Map!$E:$G,MATCH(S$1,Map!$E:$E,0),2))),""),"")</f>
        <v/>
      </c>
      <c r="T66" t="str">
        <f>IFERROR(IF($A66&gt;0,IF(LEN(INDEX(Map!$E:$G,MATCH(T$1,Map!$E:$E,0),2))=0,"",INDEX([1]Sheet3!$B:$S,$A66+1,INDEX(Map!$E:$G,MATCH(T$1,Map!$E:$E,0),2))),""),"")</f>
        <v/>
      </c>
      <c r="U66" t="str">
        <f>IFERROR(IF($A66&gt;0,IF(LEN(INDEX(Map!$E:$G,MATCH(U$1,Map!$E:$E,0),2))=0,"",INDEX([1]Sheet3!$B:$S,$A66+1,INDEX(Map!$E:$G,MATCH(U$1,Map!$E:$E,0),2))),""),"")</f>
        <v/>
      </c>
      <c r="V66" t="str">
        <f>IFERROR(IF($A66&gt;0,IF(LEN(INDEX(Map!$E:$G,MATCH(V$1,Map!$E:$E,0),2))=0,"",INDEX([1]Sheet3!$B:$S,$A66+1,INDEX(Map!$E:$G,MATCH(V$1,Map!$E:$E,0),2))),""),"")</f>
        <v/>
      </c>
      <c r="W66" t="str">
        <f>IFERROR(IF($A66&gt;0,IF(LEN(INDEX(Map!$E:$G,MATCH(W$1,Map!$E:$E,0),2))=0,"",INDEX([1]Sheet3!$B:$S,$A66+1,INDEX(Map!$E:$G,MATCH(W$1,Map!$E:$E,0),2))),""),"")</f>
        <v/>
      </c>
      <c r="X66" t="str">
        <f>IFERROR(IF($A66&gt;0,IF(LEN(INDEX(Map!$E:$G,MATCH(X$1,Map!$E:$E,0),2))=0,"",INDEX([1]Sheet3!$B:$S,$A66+1,INDEX(Map!$E:$G,MATCH(X$1,Map!$E:$E,0),2))),""),"")</f>
        <v/>
      </c>
      <c r="Y66" t="str">
        <f>IFERROR(IF($A66&gt;0,IF(LEN(INDEX(Map!$E:$G,MATCH(Y$1,Map!$E:$E,0),2))=0,"",INDEX([1]Sheet3!$B:$S,$A66+1,INDEX(Map!$E:$G,MATCH(Y$1,Map!$E:$E,0),2))),""),"")</f>
        <v/>
      </c>
      <c r="Z66" t="str">
        <f>IFERROR(IF($A66&gt;0,IF(LEN(INDEX(Map!$E:$G,MATCH(Z$1,Map!$E:$E,0),2))=0,"",INDEX([1]Sheet3!$B:$S,$A66+1,INDEX(Map!$E:$G,MATCH(Z$1,Map!$E:$E,0),2))),""),"")</f>
        <v/>
      </c>
      <c r="AA66" t="str">
        <f>IFERROR(IF($A66&gt;0,IF(LEN(INDEX(Map!$E:$G,MATCH(AA$1,Map!$E:$E,0),2))=0,"",INDEX([1]Sheet3!$B:$S,$A66+1,INDEX(Map!$E:$G,MATCH(AA$1,Map!$E:$E,0),2))),""),"")</f>
        <v/>
      </c>
      <c r="AB66" t="str">
        <f>IFERROR(IF($A66&gt;0,IF(LEN(INDEX(Map!$E:$G,MATCH(AB$1,Map!$E:$E,0),2))=0,"",INDEX([1]Sheet3!$B:$S,$A66+1,INDEX(Map!$E:$G,MATCH(AB$1,Map!$E:$E,0),2))),""),"")</f>
        <v/>
      </c>
      <c r="AC66" t="str">
        <f>IFERROR(IF($A66&gt;0,IF(LEN(INDEX(Map!$E:$G,MATCH(AC$1,Map!$E:$E,0),2))=0,"",INDEX([1]Sheet3!$B:$S,$A66+1,INDEX(Map!$E:$G,MATCH(AC$1,Map!$E:$E,0),2))),""),"")</f>
        <v/>
      </c>
      <c r="AD66" t="str">
        <f>IFERROR(IF($A66&gt;0,IF(LEN(INDEX(Map!$E:$G,MATCH(AD$1,Map!$E:$E,0),2))=0,"",INDEX([1]Sheet3!$B:$S,$A66+1,INDEX(Map!$E:$G,MATCH(AD$1,Map!$E:$E,0),2))),""),"")</f>
        <v/>
      </c>
      <c r="AE66" t="str">
        <f>IFERROR(IF($A66&gt;0,IF(LEN(INDEX(Map!$E:$G,MATCH(AE$1,Map!$E:$E,0),2))=0,"",INDEX([1]Sheet3!$B:$S,$A66+1,INDEX(Map!$E:$G,MATCH(AE$1,Map!$E:$E,0),2))),""),"")</f>
        <v/>
      </c>
    </row>
    <row r="67" spans="1:31" x14ac:dyDescent="0.25">
      <c r="A67">
        <f>IF(LEN([1]Sheet3!B67)=0,"",'Mailchimp Inport'!A66+1)</f>
        <v>66</v>
      </c>
      <c r="B67" t="str">
        <f>IFERROR(IF($A67&gt;0,IF(LEN(INDEX(Map!$E:$G,MATCH(B$1,Map!$E:$E,0),2))=0,"",INDEX([1]Sheet3!$B:$S,$A67+1,INDEX(Map!$E:$G,MATCH(B$1,Map!$E:$E,0),2))),""),"")</f>
        <v>jmorales@aeropersonal.com.mx</v>
      </c>
      <c r="C67" t="str">
        <f>IFERROR(IF($A67&gt;0,IF(LEN(INDEX(Map!$E:$G,MATCH(C$1,Map!$E:$E,0),2))=0,"",INDEX([1]Sheet3!$B:$S,$A67+1,INDEX(Map!$E:$G,MATCH(C$1,Map!$E:$E,0),2))),""),"")</f>
        <v>Jose</v>
      </c>
      <c r="D67" t="str">
        <f>IFERROR(IF($A67&gt;0,IF(LEN(INDEX(Map!$E:$G,MATCH(D$1,Map!$E:$E,0),2))=0,"",INDEX([1]Sheet3!$B:$S,$A67+1,INDEX(Map!$E:$G,MATCH(D$1,Map!$E:$E,0),2))),""),"")</f>
        <v>Morales</v>
      </c>
      <c r="E67" t="str">
        <f>IFERROR(IF($A67&gt;0,IF(LEN(INDEX(Map!$E:$G,MATCH(E$1,Map!$E:$E,0),2))=0,"",INDEX([1]Sheet3!$B:$S,$A67+1,INDEX(Map!$E:$G,MATCH(E$1,Map!$E:$E,0),2))),""),"")</f>
        <v xml:space="preserve">Boulevard de la Aviacion General  Lote 31  Toluca  MX  Mexico  </v>
      </c>
      <c r="F67" t="str">
        <f>IFERROR(IF($A67&gt;0,IF(LEN(INDEX(Map!$E:$G,MATCH(F$1,Map!$E:$E,0),2))=0,"",INDEX([1]Sheet3!$B:$S,$A67+1,INDEX(Map!$E:$G,MATCH(F$1,Map!$E:$E,0),2))),""),"")</f>
        <v/>
      </c>
      <c r="G67" t="str">
        <f>IFERROR(IF($A67&gt;0,IF(LEN(INDEX(Map!$E:$G,MATCH(G$1,Map!$E:$E,0),2))=0,"",INDEX([1]Sheet3!$B:$S,$A67+1,INDEX(Map!$E:$G,MATCH(G$1,Map!$E:$E,0),2))),""),"")</f>
        <v/>
      </c>
      <c r="H67" t="str">
        <f>IFERROR(IF($A67&gt;0,IF(LEN(INDEX(Map!$E:$G,MATCH(H$1,Map!$E:$E,0),2))=0,"",INDEX([1]Sheet3!$B:$S,$A67+1,INDEX(Map!$E:$G,MATCH(H$1,Map!$E:$E,0),2))),""),"")</f>
        <v>Aero Personal S.A. de C.V.​</v>
      </c>
      <c r="I67" t="str">
        <f>IFERROR(IF($A67&gt;0,IF(LEN(INDEX(Map!$E:$G,MATCH(I$1,Map!$E:$E,0),2))=0,"",INDEX([1]Sheet3!$B:$S,$A67+1,INDEX(Map!$E:$G,MATCH(I$1,Map!$E:$E,0),2))),""),"")</f>
        <v>Director of Maintenance</v>
      </c>
      <c r="J67" t="str">
        <f t="shared" si="1"/>
        <v>Dassault Service</v>
      </c>
      <c r="K67" t="str">
        <f>IFERROR(IF($A67&gt;0,IF(LEN(INDEX(Map!$E:$G,MATCH(K$1,Map!$E:$E,0),2))=0,"",INDEX([1]Sheet3!$B:$S,$A67+1,INDEX(Map!$E:$G,MATCH(K$1,Map!$E:$E,0),2))),""),"")</f>
        <v/>
      </c>
      <c r="L67" t="str">
        <f>IFERROR(IF($A67&gt;0,IF(LEN(INDEX(Map!$E:$G,MATCH(L$1,Map!$E:$E,0),2))=0,"",INDEX([1]Sheet3!$B:$S,$A67+1,INDEX(Map!$E:$G,MATCH(L$1,Map!$E:$E,0),2))),""),"")</f>
        <v/>
      </c>
      <c r="M67" t="str">
        <f>IFERROR(IF($A67&gt;0,IF(LEN(INDEX(Map!$E:$G,MATCH(M$1,Map!$E:$E,0),2))=0,"",INDEX([1]Sheet3!$B:$S,$A67+1,INDEX(Map!$E:$G,MATCH(M$1,Map!$E:$E,0),2))),""),"")</f>
        <v>+52 1722 387 2416</v>
      </c>
      <c r="N67" t="str">
        <f>IFERROR(IF($A67&gt;0,IF(LEN(INDEX(Map!$E:$G,MATCH(N$1,Map!$E:$E,0),2))=0,"",INDEX([1]Sheet3!$B:$S,$A67+1,INDEX(Map!$E:$G,MATCH(N$1,Map!$E:$E,0),2))),""),"")</f>
        <v/>
      </c>
      <c r="O67" t="str">
        <f>IFERROR(IF($A67&gt;0,IF(LEN(INDEX(Map!$E:$G,MATCH(O$1,Map!$E:$E,0),2))=0,"",INDEX([1]Sheet3!$B:$S,$A67+1,INDEX(Map!$E:$G,MATCH(O$1,Map!$E:$E,0),2))),""),"")</f>
        <v/>
      </c>
      <c r="P67" t="str">
        <f>IFERROR(IF($A67&gt;0,IF(LEN(INDEX(Map!$E:$G,MATCH(P$1,Map!$E:$E,0),2))=0,"",INDEX([1]Sheet3!$B:$S,$A67+1,INDEX(Map!$E:$G,MATCH(P$1,Map!$E:$E,0),2))),""),"")</f>
        <v/>
      </c>
      <c r="Q67" t="str">
        <f>IFERROR(IF($A67&gt;0,IF(LEN(INDEX(Map!$E:$G,MATCH(Q$1,Map!$E:$E,0),2))=0,"",INDEX([1]Sheet3!$B:$S,$A67+1,INDEX(Map!$E:$G,MATCH(Q$1,Map!$E:$E,0),2))),""),"")</f>
        <v/>
      </c>
      <c r="R67" t="str">
        <f>IFERROR(IF($A67&gt;0,IF(LEN(INDEX(Map!$E:$G,MATCH(R$1,Map!$E:$E,0),2))=0,"",INDEX([1]Sheet3!$B:$S,$A67+1,INDEX(Map!$E:$G,MATCH(R$1,Map!$E:$E,0),2))),""),"")</f>
        <v/>
      </c>
      <c r="S67" t="str">
        <f>IFERROR(IF($A67&gt;0,IF(LEN(INDEX(Map!$E:$G,MATCH(S$1,Map!$E:$E,0),2))=0,"",INDEX([1]Sheet3!$B:$S,$A67+1,INDEX(Map!$E:$G,MATCH(S$1,Map!$E:$E,0),2))),""),"")</f>
        <v/>
      </c>
      <c r="T67" t="str">
        <f>IFERROR(IF($A67&gt;0,IF(LEN(INDEX(Map!$E:$G,MATCH(T$1,Map!$E:$E,0),2))=0,"",INDEX([1]Sheet3!$B:$S,$A67+1,INDEX(Map!$E:$G,MATCH(T$1,Map!$E:$E,0),2))),""),"")</f>
        <v/>
      </c>
      <c r="U67" t="str">
        <f>IFERROR(IF($A67&gt;0,IF(LEN(INDEX(Map!$E:$G,MATCH(U$1,Map!$E:$E,0),2))=0,"",INDEX([1]Sheet3!$B:$S,$A67+1,INDEX(Map!$E:$G,MATCH(U$1,Map!$E:$E,0),2))),""),"")</f>
        <v/>
      </c>
      <c r="V67" t="str">
        <f>IFERROR(IF($A67&gt;0,IF(LEN(INDEX(Map!$E:$G,MATCH(V$1,Map!$E:$E,0),2))=0,"",INDEX([1]Sheet3!$B:$S,$A67+1,INDEX(Map!$E:$G,MATCH(V$1,Map!$E:$E,0),2))),""),"")</f>
        <v/>
      </c>
      <c r="W67" t="str">
        <f>IFERROR(IF($A67&gt;0,IF(LEN(INDEX(Map!$E:$G,MATCH(W$1,Map!$E:$E,0),2))=0,"",INDEX([1]Sheet3!$B:$S,$A67+1,INDEX(Map!$E:$G,MATCH(W$1,Map!$E:$E,0),2))),""),"")</f>
        <v/>
      </c>
      <c r="X67" t="str">
        <f>IFERROR(IF($A67&gt;0,IF(LEN(INDEX(Map!$E:$G,MATCH(X$1,Map!$E:$E,0),2))=0,"",INDEX([1]Sheet3!$B:$S,$A67+1,INDEX(Map!$E:$G,MATCH(X$1,Map!$E:$E,0),2))),""),"")</f>
        <v/>
      </c>
      <c r="Y67" t="str">
        <f>IFERROR(IF($A67&gt;0,IF(LEN(INDEX(Map!$E:$G,MATCH(Y$1,Map!$E:$E,0),2))=0,"",INDEX([1]Sheet3!$B:$S,$A67+1,INDEX(Map!$E:$G,MATCH(Y$1,Map!$E:$E,0),2))),""),"")</f>
        <v/>
      </c>
      <c r="Z67" t="str">
        <f>IFERROR(IF($A67&gt;0,IF(LEN(INDEX(Map!$E:$G,MATCH(Z$1,Map!$E:$E,0),2))=0,"",INDEX([1]Sheet3!$B:$S,$A67+1,INDEX(Map!$E:$G,MATCH(Z$1,Map!$E:$E,0),2))),""),"")</f>
        <v/>
      </c>
      <c r="AA67" t="str">
        <f>IFERROR(IF($A67&gt;0,IF(LEN(INDEX(Map!$E:$G,MATCH(AA$1,Map!$E:$E,0),2))=0,"",INDEX([1]Sheet3!$B:$S,$A67+1,INDEX(Map!$E:$G,MATCH(AA$1,Map!$E:$E,0),2))),""),"")</f>
        <v/>
      </c>
      <c r="AB67" t="str">
        <f>IFERROR(IF($A67&gt;0,IF(LEN(INDEX(Map!$E:$G,MATCH(AB$1,Map!$E:$E,0),2))=0,"",INDEX([1]Sheet3!$B:$S,$A67+1,INDEX(Map!$E:$G,MATCH(AB$1,Map!$E:$E,0),2))),""),"")</f>
        <v/>
      </c>
      <c r="AC67" t="str">
        <f>IFERROR(IF($A67&gt;0,IF(LEN(INDEX(Map!$E:$G,MATCH(AC$1,Map!$E:$E,0),2))=0,"",INDEX([1]Sheet3!$B:$S,$A67+1,INDEX(Map!$E:$G,MATCH(AC$1,Map!$E:$E,0),2))),""),"")</f>
        <v/>
      </c>
      <c r="AD67" t="str">
        <f>IFERROR(IF($A67&gt;0,IF(LEN(INDEX(Map!$E:$G,MATCH(AD$1,Map!$E:$E,0),2))=0,"",INDEX([1]Sheet3!$B:$S,$A67+1,INDEX(Map!$E:$G,MATCH(AD$1,Map!$E:$E,0),2))),""),"")</f>
        <v/>
      </c>
      <c r="AE67" t="str">
        <f>IFERROR(IF($A67&gt;0,IF(LEN(INDEX(Map!$E:$G,MATCH(AE$1,Map!$E:$E,0),2))=0,"",INDEX([1]Sheet3!$B:$S,$A67+1,INDEX(Map!$E:$G,MATCH(AE$1,Map!$E:$E,0),2))),""),"")</f>
        <v/>
      </c>
    </row>
    <row r="68" spans="1:31" x14ac:dyDescent="0.25">
      <c r="A68">
        <f>IF(LEN([1]Sheet3!B68)=0,"",'Mailchimp Inport'!A67+1)</f>
        <v>67</v>
      </c>
      <c r="B68" t="str">
        <f>IFERROR(IF($A68&gt;0,IF(LEN(INDEX(Map!$E:$G,MATCH(B$1,Map!$E:$E,0),2))=0,"",INDEX([1]Sheet3!$B:$S,$A68+1,INDEX(Map!$E:$G,MATCH(B$1,Map!$E:$E,0),2))),""),"")</f>
        <v>fdelcampo@aeropersonal.com.mx</v>
      </c>
      <c r="C68" t="str">
        <f>IFERROR(IF($A68&gt;0,IF(LEN(INDEX(Map!$E:$G,MATCH(C$1,Map!$E:$E,0),2))=0,"",INDEX([1]Sheet3!$B:$S,$A68+1,INDEX(Map!$E:$G,MATCH(C$1,Map!$E:$E,0),2))),""),"")</f>
        <v>Fernando</v>
      </c>
      <c r="D68" t="str">
        <f>IFERROR(IF($A68&gt;0,IF(LEN(INDEX(Map!$E:$G,MATCH(D$1,Map!$E:$E,0),2))=0,"",INDEX([1]Sheet3!$B:$S,$A68+1,INDEX(Map!$E:$G,MATCH(D$1,Map!$E:$E,0),2))),""),"")</f>
        <v>DelCampo</v>
      </c>
      <c r="E68" t="str">
        <f>IFERROR(IF($A68&gt;0,IF(LEN(INDEX(Map!$E:$G,MATCH(E$1,Map!$E:$E,0),2))=0,"",INDEX([1]Sheet3!$B:$S,$A68+1,INDEX(Map!$E:$G,MATCH(E$1,Map!$E:$E,0),2))),""),"")</f>
        <v xml:space="preserve">Boulevard de la Aviacion General  Lote 31  Toluca  MX  Mexico  </v>
      </c>
      <c r="F68" t="str">
        <f>IFERROR(IF($A68&gt;0,IF(LEN(INDEX(Map!$E:$G,MATCH(F$1,Map!$E:$E,0),2))=0,"",INDEX([1]Sheet3!$B:$S,$A68+1,INDEX(Map!$E:$G,MATCH(F$1,Map!$E:$E,0),2))),""),"")</f>
        <v/>
      </c>
      <c r="G68" t="str">
        <f>IFERROR(IF($A68&gt;0,IF(LEN(INDEX(Map!$E:$G,MATCH(G$1,Map!$E:$E,0),2))=0,"",INDEX([1]Sheet3!$B:$S,$A68+1,INDEX(Map!$E:$G,MATCH(G$1,Map!$E:$E,0),2))),""),"")</f>
        <v/>
      </c>
      <c r="H68" t="str">
        <f>IFERROR(IF($A68&gt;0,IF(LEN(INDEX(Map!$E:$G,MATCH(H$1,Map!$E:$E,0),2))=0,"",INDEX([1]Sheet3!$B:$S,$A68+1,INDEX(Map!$E:$G,MATCH(H$1,Map!$E:$E,0),2))),""),"")</f>
        <v>Aero Personal S.A. de C.V.​</v>
      </c>
      <c r="I68" t="str">
        <f>IFERROR(IF($A68&gt;0,IF(LEN(INDEX(Map!$E:$G,MATCH(I$1,Map!$E:$E,0),2))=0,"",INDEX([1]Sheet3!$B:$S,$A68+1,INDEX(Map!$E:$G,MATCH(I$1,Map!$E:$E,0),2))),""),"")</f>
        <v>Engineering Manager</v>
      </c>
      <c r="J68" t="str">
        <f t="shared" si="1"/>
        <v>Dassault Service</v>
      </c>
      <c r="K68" t="str">
        <f>IFERROR(IF($A68&gt;0,IF(LEN(INDEX(Map!$E:$G,MATCH(K$1,Map!$E:$E,0),2))=0,"",INDEX([1]Sheet3!$B:$S,$A68+1,INDEX(Map!$E:$G,MATCH(K$1,Map!$E:$E,0),2))),""),"")</f>
        <v/>
      </c>
      <c r="L68" t="str">
        <f>IFERROR(IF($A68&gt;0,IF(LEN(INDEX(Map!$E:$G,MATCH(L$1,Map!$E:$E,0),2))=0,"",INDEX([1]Sheet3!$B:$S,$A68+1,INDEX(Map!$E:$G,MATCH(L$1,Map!$E:$E,0),2))),""),"")</f>
        <v/>
      </c>
      <c r="M68" t="str">
        <f>IFERROR(IF($A68&gt;0,IF(LEN(INDEX(Map!$E:$G,MATCH(M$1,Map!$E:$E,0),2))=0,"",INDEX([1]Sheet3!$B:$S,$A68+1,INDEX(Map!$E:$G,MATCH(M$1,Map!$E:$E,0),2))),""),"")</f>
        <v>+52 1544 880 7125</v>
      </c>
      <c r="N68" t="str">
        <f>IFERROR(IF($A68&gt;0,IF(LEN(INDEX(Map!$E:$G,MATCH(N$1,Map!$E:$E,0),2))=0,"",INDEX([1]Sheet3!$B:$S,$A68+1,INDEX(Map!$E:$G,MATCH(N$1,Map!$E:$E,0),2))),""),"")</f>
        <v/>
      </c>
      <c r="O68" t="str">
        <f>IFERROR(IF($A68&gt;0,IF(LEN(INDEX(Map!$E:$G,MATCH(O$1,Map!$E:$E,0),2))=0,"",INDEX([1]Sheet3!$B:$S,$A68+1,INDEX(Map!$E:$G,MATCH(O$1,Map!$E:$E,0),2))),""),"")</f>
        <v/>
      </c>
      <c r="P68" t="str">
        <f>IFERROR(IF($A68&gt;0,IF(LEN(INDEX(Map!$E:$G,MATCH(P$1,Map!$E:$E,0),2))=0,"",INDEX([1]Sheet3!$B:$S,$A68+1,INDEX(Map!$E:$G,MATCH(P$1,Map!$E:$E,0),2))),""),"")</f>
        <v/>
      </c>
      <c r="Q68" t="str">
        <f>IFERROR(IF($A68&gt;0,IF(LEN(INDEX(Map!$E:$G,MATCH(Q$1,Map!$E:$E,0),2))=0,"",INDEX([1]Sheet3!$B:$S,$A68+1,INDEX(Map!$E:$G,MATCH(Q$1,Map!$E:$E,0),2))),""),"")</f>
        <v/>
      </c>
      <c r="R68" t="str">
        <f>IFERROR(IF($A68&gt;0,IF(LEN(INDEX(Map!$E:$G,MATCH(R$1,Map!$E:$E,0),2))=0,"",INDEX([1]Sheet3!$B:$S,$A68+1,INDEX(Map!$E:$G,MATCH(R$1,Map!$E:$E,0),2))),""),"")</f>
        <v/>
      </c>
      <c r="S68" t="str">
        <f>IFERROR(IF($A68&gt;0,IF(LEN(INDEX(Map!$E:$G,MATCH(S$1,Map!$E:$E,0),2))=0,"",INDEX([1]Sheet3!$B:$S,$A68+1,INDEX(Map!$E:$G,MATCH(S$1,Map!$E:$E,0),2))),""),"")</f>
        <v/>
      </c>
      <c r="T68" t="str">
        <f>IFERROR(IF($A68&gt;0,IF(LEN(INDEX(Map!$E:$G,MATCH(T$1,Map!$E:$E,0),2))=0,"",INDEX([1]Sheet3!$B:$S,$A68+1,INDEX(Map!$E:$G,MATCH(T$1,Map!$E:$E,0),2))),""),"")</f>
        <v/>
      </c>
      <c r="U68" t="str">
        <f>IFERROR(IF($A68&gt;0,IF(LEN(INDEX(Map!$E:$G,MATCH(U$1,Map!$E:$E,0),2))=0,"",INDEX([1]Sheet3!$B:$S,$A68+1,INDEX(Map!$E:$G,MATCH(U$1,Map!$E:$E,0),2))),""),"")</f>
        <v/>
      </c>
      <c r="V68" t="str">
        <f>IFERROR(IF($A68&gt;0,IF(LEN(INDEX(Map!$E:$G,MATCH(V$1,Map!$E:$E,0),2))=0,"",INDEX([1]Sheet3!$B:$S,$A68+1,INDEX(Map!$E:$G,MATCH(V$1,Map!$E:$E,0),2))),""),"")</f>
        <v/>
      </c>
      <c r="W68" t="str">
        <f>IFERROR(IF($A68&gt;0,IF(LEN(INDEX(Map!$E:$G,MATCH(W$1,Map!$E:$E,0),2))=0,"",INDEX([1]Sheet3!$B:$S,$A68+1,INDEX(Map!$E:$G,MATCH(W$1,Map!$E:$E,0),2))),""),"")</f>
        <v/>
      </c>
      <c r="X68" t="str">
        <f>IFERROR(IF($A68&gt;0,IF(LEN(INDEX(Map!$E:$G,MATCH(X$1,Map!$E:$E,0),2))=0,"",INDEX([1]Sheet3!$B:$S,$A68+1,INDEX(Map!$E:$G,MATCH(X$1,Map!$E:$E,0),2))),""),"")</f>
        <v/>
      </c>
      <c r="Y68" t="str">
        <f>IFERROR(IF($A68&gt;0,IF(LEN(INDEX(Map!$E:$G,MATCH(Y$1,Map!$E:$E,0),2))=0,"",INDEX([1]Sheet3!$B:$S,$A68+1,INDEX(Map!$E:$G,MATCH(Y$1,Map!$E:$E,0),2))),""),"")</f>
        <v/>
      </c>
      <c r="Z68" t="str">
        <f>IFERROR(IF($A68&gt;0,IF(LEN(INDEX(Map!$E:$G,MATCH(Z$1,Map!$E:$E,0),2))=0,"",INDEX([1]Sheet3!$B:$S,$A68+1,INDEX(Map!$E:$G,MATCH(Z$1,Map!$E:$E,0),2))),""),"")</f>
        <v/>
      </c>
      <c r="AA68" t="str">
        <f>IFERROR(IF($A68&gt;0,IF(LEN(INDEX(Map!$E:$G,MATCH(AA$1,Map!$E:$E,0),2))=0,"",INDEX([1]Sheet3!$B:$S,$A68+1,INDEX(Map!$E:$G,MATCH(AA$1,Map!$E:$E,0),2))),""),"")</f>
        <v/>
      </c>
      <c r="AB68" t="str">
        <f>IFERROR(IF($A68&gt;0,IF(LEN(INDEX(Map!$E:$G,MATCH(AB$1,Map!$E:$E,0),2))=0,"",INDEX([1]Sheet3!$B:$S,$A68+1,INDEX(Map!$E:$G,MATCH(AB$1,Map!$E:$E,0),2))),""),"")</f>
        <v/>
      </c>
      <c r="AC68" t="str">
        <f>IFERROR(IF($A68&gt;0,IF(LEN(INDEX(Map!$E:$G,MATCH(AC$1,Map!$E:$E,0),2))=0,"",INDEX([1]Sheet3!$B:$S,$A68+1,INDEX(Map!$E:$G,MATCH(AC$1,Map!$E:$E,0),2))),""),"")</f>
        <v/>
      </c>
      <c r="AD68" t="str">
        <f>IFERROR(IF($A68&gt;0,IF(LEN(INDEX(Map!$E:$G,MATCH(AD$1,Map!$E:$E,0),2))=0,"",INDEX([1]Sheet3!$B:$S,$A68+1,INDEX(Map!$E:$G,MATCH(AD$1,Map!$E:$E,0),2))),""),"")</f>
        <v/>
      </c>
      <c r="AE68" t="str">
        <f>IFERROR(IF($A68&gt;0,IF(LEN(INDEX(Map!$E:$G,MATCH(AE$1,Map!$E:$E,0),2))=0,"",INDEX([1]Sheet3!$B:$S,$A68+1,INDEX(Map!$E:$G,MATCH(AE$1,Map!$E:$E,0),2))),""),"")</f>
        <v/>
      </c>
    </row>
    <row r="69" spans="1:31" x14ac:dyDescent="0.25">
      <c r="A69">
        <f>IF(LEN([1]Sheet3!B69)=0,"",'Mailchimp Inport'!A68+1)</f>
        <v>68</v>
      </c>
      <c r="B69" t="str">
        <f>IFERROR(IF($A69&gt;0,IF(LEN(INDEX(Map!$E:$G,MATCH(B$1,Map!$E:$E,0),2))=0,"",INDEX([1]Sheet3!$B:$S,$A69+1,INDEX(Map!$E:$G,MATCH(B$1,Map!$E:$E,0),2))),""),"")</f>
        <v/>
      </c>
      <c r="C69" t="str">
        <f>IFERROR(IF($A69&gt;0,IF(LEN(INDEX(Map!$E:$G,MATCH(C$1,Map!$E:$E,0),2))=0,"",INDEX([1]Sheet3!$B:$S,$A69+1,INDEX(Map!$E:$G,MATCH(C$1,Map!$E:$E,0),2))),""),"")</f>
        <v>Juan</v>
      </c>
      <c r="D69" t="str">
        <f>IFERROR(IF($A69&gt;0,IF(LEN(INDEX(Map!$E:$G,MATCH(D$1,Map!$E:$E,0),2))=0,"",INDEX([1]Sheet3!$B:$S,$A69+1,INDEX(Map!$E:$G,MATCH(D$1,Map!$E:$E,0),2))),""),"")</f>
        <v>Napoles</v>
      </c>
      <c r="E69" t="str">
        <f>IFERROR(IF($A69&gt;0,IF(LEN(INDEX(Map!$E:$G,MATCH(E$1,Map!$E:$E,0),2))=0,"",INDEX([1]Sheet3!$B:$S,$A69+1,INDEX(Map!$E:$G,MATCH(E$1,Map!$E:$E,0),2))),""),"")</f>
        <v xml:space="preserve">Boulevard de la Aviacion General  Lote 31  Toluca  MX  Mexico  </v>
      </c>
      <c r="F69" t="str">
        <f>IFERROR(IF($A69&gt;0,IF(LEN(INDEX(Map!$E:$G,MATCH(F$1,Map!$E:$E,0),2))=0,"",INDEX([1]Sheet3!$B:$S,$A69+1,INDEX(Map!$E:$G,MATCH(F$1,Map!$E:$E,0),2))),""),"")</f>
        <v/>
      </c>
      <c r="G69" t="str">
        <f>IFERROR(IF($A69&gt;0,IF(LEN(INDEX(Map!$E:$G,MATCH(G$1,Map!$E:$E,0),2))=0,"",INDEX([1]Sheet3!$B:$S,$A69+1,INDEX(Map!$E:$G,MATCH(G$1,Map!$E:$E,0),2))),""),"")</f>
        <v/>
      </c>
      <c r="H69" t="str">
        <f>IFERROR(IF($A69&gt;0,IF(LEN(INDEX(Map!$E:$G,MATCH(H$1,Map!$E:$E,0),2))=0,"",INDEX([1]Sheet3!$B:$S,$A69+1,INDEX(Map!$E:$G,MATCH(H$1,Map!$E:$E,0),2))),""),"")</f>
        <v>Aero Personal S.A. de C.V.​</v>
      </c>
      <c r="I69" t="str">
        <f>IFERROR(IF($A69&gt;0,IF(LEN(INDEX(Map!$E:$G,MATCH(I$1,Map!$E:$E,0),2))=0,"",INDEX([1]Sheet3!$B:$S,$A69+1,INDEX(Map!$E:$G,MATCH(I$1,Map!$E:$E,0),2))),""),"")</f>
        <v/>
      </c>
      <c r="J69" t="str">
        <f t="shared" si="1"/>
        <v>Dassault Service</v>
      </c>
      <c r="K69" t="str">
        <f>IFERROR(IF($A69&gt;0,IF(LEN(INDEX(Map!$E:$G,MATCH(K$1,Map!$E:$E,0),2))=0,"",INDEX([1]Sheet3!$B:$S,$A69+1,INDEX(Map!$E:$G,MATCH(K$1,Map!$E:$E,0),2))),""),"")</f>
        <v/>
      </c>
      <c r="L69" t="str">
        <f>IFERROR(IF($A69&gt;0,IF(LEN(INDEX(Map!$E:$G,MATCH(L$1,Map!$E:$E,0),2))=0,"",INDEX([1]Sheet3!$B:$S,$A69+1,INDEX(Map!$E:$G,MATCH(L$1,Map!$E:$E,0),2))),""),"")</f>
        <v/>
      </c>
      <c r="M69" t="str">
        <f>IFERROR(IF($A69&gt;0,IF(LEN(INDEX(Map!$E:$G,MATCH(M$1,Map!$E:$E,0),2))=0,"",INDEX([1]Sheet3!$B:$S,$A69+1,INDEX(Map!$E:$G,MATCH(M$1,Map!$E:$E,0),2))),""),"")</f>
        <v/>
      </c>
      <c r="N69" t="str">
        <f>IFERROR(IF($A69&gt;0,IF(LEN(INDEX(Map!$E:$G,MATCH(N$1,Map!$E:$E,0),2))=0,"",INDEX([1]Sheet3!$B:$S,$A69+1,INDEX(Map!$E:$G,MATCH(N$1,Map!$E:$E,0),2))),""),"")</f>
        <v/>
      </c>
      <c r="O69" t="str">
        <f>IFERROR(IF($A69&gt;0,IF(LEN(INDEX(Map!$E:$G,MATCH(O$1,Map!$E:$E,0),2))=0,"",INDEX([1]Sheet3!$B:$S,$A69+1,INDEX(Map!$E:$G,MATCH(O$1,Map!$E:$E,0),2))),""),"")</f>
        <v/>
      </c>
      <c r="P69" t="str">
        <f>IFERROR(IF($A69&gt;0,IF(LEN(INDEX(Map!$E:$G,MATCH(P$1,Map!$E:$E,0),2))=0,"",INDEX([1]Sheet3!$B:$S,$A69+1,INDEX(Map!$E:$G,MATCH(P$1,Map!$E:$E,0),2))),""),"")</f>
        <v/>
      </c>
      <c r="Q69" t="str">
        <f>IFERROR(IF($A69&gt;0,IF(LEN(INDEX(Map!$E:$G,MATCH(Q$1,Map!$E:$E,0),2))=0,"",INDEX([1]Sheet3!$B:$S,$A69+1,INDEX(Map!$E:$G,MATCH(Q$1,Map!$E:$E,0),2))),""),"")</f>
        <v/>
      </c>
      <c r="R69" t="str">
        <f>IFERROR(IF($A69&gt;0,IF(LEN(INDEX(Map!$E:$G,MATCH(R$1,Map!$E:$E,0),2))=0,"",INDEX([1]Sheet3!$B:$S,$A69+1,INDEX(Map!$E:$G,MATCH(R$1,Map!$E:$E,0),2))),""),"")</f>
        <v/>
      </c>
      <c r="S69" t="str">
        <f>IFERROR(IF($A69&gt;0,IF(LEN(INDEX(Map!$E:$G,MATCH(S$1,Map!$E:$E,0),2))=0,"",INDEX([1]Sheet3!$B:$S,$A69+1,INDEX(Map!$E:$G,MATCH(S$1,Map!$E:$E,0),2))),""),"")</f>
        <v/>
      </c>
      <c r="T69" t="str">
        <f>IFERROR(IF($A69&gt;0,IF(LEN(INDEX(Map!$E:$G,MATCH(T$1,Map!$E:$E,0),2))=0,"",INDEX([1]Sheet3!$B:$S,$A69+1,INDEX(Map!$E:$G,MATCH(T$1,Map!$E:$E,0),2))),""),"")</f>
        <v/>
      </c>
      <c r="U69" t="str">
        <f>IFERROR(IF($A69&gt;0,IF(LEN(INDEX(Map!$E:$G,MATCH(U$1,Map!$E:$E,0),2))=0,"",INDEX([1]Sheet3!$B:$S,$A69+1,INDEX(Map!$E:$G,MATCH(U$1,Map!$E:$E,0),2))),""),"")</f>
        <v/>
      </c>
      <c r="V69" t="str">
        <f>IFERROR(IF($A69&gt;0,IF(LEN(INDEX(Map!$E:$G,MATCH(V$1,Map!$E:$E,0),2))=0,"",INDEX([1]Sheet3!$B:$S,$A69+1,INDEX(Map!$E:$G,MATCH(V$1,Map!$E:$E,0),2))),""),"")</f>
        <v/>
      </c>
      <c r="W69" t="str">
        <f>IFERROR(IF($A69&gt;0,IF(LEN(INDEX(Map!$E:$G,MATCH(W$1,Map!$E:$E,0),2))=0,"",INDEX([1]Sheet3!$B:$S,$A69+1,INDEX(Map!$E:$G,MATCH(W$1,Map!$E:$E,0),2))),""),"")</f>
        <v/>
      </c>
      <c r="X69" t="str">
        <f>IFERROR(IF($A69&gt;0,IF(LEN(INDEX(Map!$E:$G,MATCH(X$1,Map!$E:$E,0),2))=0,"",INDEX([1]Sheet3!$B:$S,$A69+1,INDEX(Map!$E:$G,MATCH(X$1,Map!$E:$E,0),2))),""),"")</f>
        <v/>
      </c>
      <c r="Y69" t="str">
        <f>IFERROR(IF($A69&gt;0,IF(LEN(INDEX(Map!$E:$G,MATCH(Y$1,Map!$E:$E,0),2))=0,"",INDEX([1]Sheet3!$B:$S,$A69+1,INDEX(Map!$E:$G,MATCH(Y$1,Map!$E:$E,0),2))),""),"")</f>
        <v/>
      </c>
      <c r="Z69" t="str">
        <f>IFERROR(IF($A69&gt;0,IF(LEN(INDEX(Map!$E:$G,MATCH(Z$1,Map!$E:$E,0),2))=0,"",INDEX([1]Sheet3!$B:$S,$A69+1,INDEX(Map!$E:$G,MATCH(Z$1,Map!$E:$E,0),2))),""),"")</f>
        <v/>
      </c>
      <c r="AA69" t="str">
        <f>IFERROR(IF($A69&gt;0,IF(LEN(INDEX(Map!$E:$G,MATCH(AA$1,Map!$E:$E,0),2))=0,"",INDEX([1]Sheet3!$B:$S,$A69+1,INDEX(Map!$E:$G,MATCH(AA$1,Map!$E:$E,0),2))),""),"")</f>
        <v/>
      </c>
      <c r="AB69" t="str">
        <f>IFERROR(IF($A69&gt;0,IF(LEN(INDEX(Map!$E:$G,MATCH(AB$1,Map!$E:$E,0),2))=0,"",INDEX([1]Sheet3!$B:$S,$A69+1,INDEX(Map!$E:$G,MATCH(AB$1,Map!$E:$E,0),2))),""),"")</f>
        <v/>
      </c>
      <c r="AC69" t="str">
        <f>IFERROR(IF($A69&gt;0,IF(LEN(INDEX(Map!$E:$G,MATCH(AC$1,Map!$E:$E,0),2))=0,"",INDEX([1]Sheet3!$B:$S,$A69+1,INDEX(Map!$E:$G,MATCH(AC$1,Map!$E:$E,0),2))),""),"")</f>
        <v/>
      </c>
      <c r="AD69" t="str">
        <f>IFERROR(IF($A69&gt;0,IF(LEN(INDEX(Map!$E:$G,MATCH(AD$1,Map!$E:$E,0),2))=0,"",INDEX([1]Sheet3!$B:$S,$A69+1,INDEX(Map!$E:$G,MATCH(AD$1,Map!$E:$E,0),2))),""),"")</f>
        <v/>
      </c>
      <c r="AE69" t="str">
        <f>IFERROR(IF($A69&gt;0,IF(LEN(INDEX(Map!$E:$G,MATCH(AE$1,Map!$E:$E,0),2))=0,"",INDEX([1]Sheet3!$B:$S,$A69+1,INDEX(Map!$E:$G,MATCH(AE$1,Map!$E:$E,0),2))),""),"")</f>
        <v/>
      </c>
    </row>
    <row r="70" spans="1:31" x14ac:dyDescent="0.25">
      <c r="A70">
        <f>IF(LEN([1]Sheet3!B70)=0,"",'Mailchimp Inport'!A69+1)</f>
        <v>69</v>
      </c>
      <c r="B70" t="str">
        <f>IFERROR(IF($A70&gt;0,IF(LEN(INDEX(Map!$E:$G,MATCH(B$1,Map!$E:$E,0),2))=0,"",INDEX([1]Sheet3!$B:$S,$A70+1,INDEX(Map!$E:$G,MATCH(B$1,Map!$E:$E,0),2))),""),"")</f>
        <v>jnapoles@aeropersonal.com.mx</v>
      </c>
      <c r="C70" t="str">
        <f>IFERROR(IF($A70&gt;0,IF(LEN(INDEX(Map!$E:$G,MATCH(C$1,Map!$E:$E,0),2))=0,"",INDEX([1]Sheet3!$B:$S,$A70+1,INDEX(Map!$E:$G,MATCH(C$1,Map!$E:$E,0),2))),""),"")</f>
        <v>Crew</v>
      </c>
      <c r="D70" t="str">
        <f>IFERROR(IF($A70&gt;0,IF(LEN(INDEX(Map!$E:$G,MATCH(D$1,Map!$E:$E,0),2))=0,"",INDEX([1]Sheet3!$B:$S,$A70+1,INDEX(Map!$E:$G,MATCH(D$1,Map!$E:$E,0),2))),""),"")</f>
        <v>Chief</v>
      </c>
      <c r="E70" t="str">
        <f>IFERROR(IF($A70&gt;0,IF(LEN(INDEX(Map!$E:$G,MATCH(E$1,Map!$E:$E,0),2))=0,"",INDEX([1]Sheet3!$B:$S,$A70+1,INDEX(Map!$E:$G,MATCH(E$1,Map!$E:$E,0),2))),""),"")</f>
        <v xml:space="preserve">Boulevard de la Aviacion General  Lote 31  Toluca  MX  Mexico  </v>
      </c>
      <c r="F70" t="str">
        <f>IFERROR(IF($A70&gt;0,IF(LEN(INDEX(Map!$E:$G,MATCH(F$1,Map!$E:$E,0),2))=0,"",INDEX([1]Sheet3!$B:$S,$A70+1,INDEX(Map!$E:$G,MATCH(F$1,Map!$E:$E,0),2))),""),"")</f>
        <v/>
      </c>
      <c r="G70" t="str">
        <f>IFERROR(IF($A70&gt;0,IF(LEN(INDEX(Map!$E:$G,MATCH(G$1,Map!$E:$E,0),2))=0,"",INDEX([1]Sheet3!$B:$S,$A70+1,INDEX(Map!$E:$G,MATCH(G$1,Map!$E:$E,0),2))),""),"")</f>
        <v/>
      </c>
      <c r="H70" t="str">
        <f>IFERROR(IF($A70&gt;0,IF(LEN(INDEX(Map!$E:$G,MATCH(H$1,Map!$E:$E,0),2))=0,"",INDEX([1]Sheet3!$B:$S,$A70+1,INDEX(Map!$E:$G,MATCH(H$1,Map!$E:$E,0),2))),""),"")</f>
        <v>Aero Personal S.A. de C.V.​</v>
      </c>
      <c r="I70" t="str">
        <f>IFERROR(IF($A70&gt;0,IF(LEN(INDEX(Map!$E:$G,MATCH(I$1,Map!$E:$E,0),2))=0,"",INDEX([1]Sheet3!$B:$S,$A70+1,INDEX(Map!$E:$G,MATCH(I$1,Map!$E:$E,0),2))),""),"")</f>
        <v>+52 1722 555 7582</v>
      </c>
      <c r="J70" t="str">
        <f t="shared" si="1"/>
        <v>Dassault Service</v>
      </c>
      <c r="K70" t="str">
        <f>IFERROR(IF($A70&gt;0,IF(LEN(INDEX(Map!$E:$G,MATCH(K$1,Map!$E:$E,0),2))=0,"",INDEX([1]Sheet3!$B:$S,$A70+1,INDEX(Map!$E:$G,MATCH(K$1,Map!$E:$E,0),2))),""),"")</f>
        <v/>
      </c>
      <c r="L70" t="str">
        <f>IFERROR(IF($A70&gt;0,IF(LEN(INDEX(Map!$E:$G,MATCH(L$1,Map!$E:$E,0),2))=0,"",INDEX([1]Sheet3!$B:$S,$A70+1,INDEX(Map!$E:$G,MATCH(L$1,Map!$E:$E,0),2))),""),"")</f>
        <v/>
      </c>
      <c r="M70" t="str">
        <f>IFERROR(IF($A70&gt;0,IF(LEN(INDEX(Map!$E:$G,MATCH(M$1,Map!$E:$E,0),2))=0,"",INDEX([1]Sheet3!$B:$S,$A70+1,INDEX(Map!$E:$G,MATCH(M$1,Map!$E:$E,0),2))),""),"")</f>
        <v/>
      </c>
      <c r="N70" t="str">
        <f>IFERROR(IF($A70&gt;0,IF(LEN(INDEX(Map!$E:$G,MATCH(N$1,Map!$E:$E,0),2))=0,"",INDEX([1]Sheet3!$B:$S,$A70+1,INDEX(Map!$E:$G,MATCH(N$1,Map!$E:$E,0),2))),""),"")</f>
        <v/>
      </c>
      <c r="O70" t="str">
        <f>IFERROR(IF($A70&gt;0,IF(LEN(INDEX(Map!$E:$G,MATCH(O$1,Map!$E:$E,0),2))=0,"",INDEX([1]Sheet3!$B:$S,$A70+1,INDEX(Map!$E:$G,MATCH(O$1,Map!$E:$E,0),2))),""),"")</f>
        <v/>
      </c>
      <c r="P70" t="str">
        <f>IFERROR(IF($A70&gt;0,IF(LEN(INDEX(Map!$E:$G,MATCH(P$1,Map!$E:$E,0),2))=0,"",INDEX([1]Sheet3!$B:$S,$A70+1,INDEX(Map!$E:$G,MATCH(P$1,Map!$E:$E,0),2))),""),"")</f>
        <v/>
      </c>
      <c r="Q70" t="str">
        <f>IFERROR(IF($A70&gt;0,IF(LEN(INDEX(Map!$E:$G,MATCH(Q$1,Map!$E:$E,0),2))=0,"",INDEX([1]Sheet3!$B:$S,$A70+1,INDEX(Map!$E:$G,MATCH(Q$1,Map!$E:$E,0),2))),""),"")</f>
        <v/>
      </c>
      <c r="R70" t="str">
        <f>IFERROR(IF($A70&gt;0,IF(LEN(INDEX(Map!$E:$G,MATCH(R$1,Map!$E:$E,0),2))=0,"",INDEX([1]Sheet3!$B:$S,$A70+1,INDEX(Map!$E:$G,MATCH(R$1,Map!$E:$E,0),2))),""),"")</f>
        <v/>
      </c>
      <c r="S70" t="str">
        <f>IFERROR(IF($A70&gt;0,IF(LEN(INDEX(Map!$E:$G,MATCH(S$1,Map!$E:$E,0),2))=0,"",INDEX([1]Sheet3!$B:$S,$A70+1,INDEX(Map!$E:$G,MATCH(S$1,Map!$E:$E,0),2))),""),"")</f>
        <v/>
      </c>
      <c r="T70" t="str">
        <f>IFERROR(IF($A70&gt;0,IF(LEN(INDEX(Map!$E:$G,MATCH(T$1,Map!$E:$E,0),2))=0,"",INDEX([1]Sheet3!$B:$S,$A70+1,INDEX(Map!$E:$G,MATCH(T$1,Map!$E:$E,0),2))),""),"")</f>
        <v/>
      </c>
      <c r="U70" t="str">
        <f>IFERROR(IF($A70&gt;0,IF(LEN(INDEX(Map!$E:$G,MATCH(U$1,Map!$E:$E,0),2))=0,"",INDEX([1]Sheet3!$B:$S,$A70+1,INDEX(Map!$E:$G,MATCH(U$1,Map!$E:$E,0),2))),""),"")</f>
        <v/>
      </c>
      <c r="V70" t="str">
        <f>IFERROR(IF($A70&gt;0,IF(LEN(INDEX(Map!$E:$G,MATCH(V$1,Map!$E:$E,0),2))=0,"",INDEX([1]Sheet3!$B:$S,$A70+1,INDEX(Map!$E:$G,MATCH(V$1,Map!$E:$E,0),2))),""),"")</f>
        <v/>
      </c>
      <c r="W70" t="str">
        <f>IFERROR(IF($A70&gt;0,IF(LEN(INDEX(Map!$E:$G,MATCH(W$1,Map!$E:$E,0),2))=0,"",INDEX([1]Sheet3!$B:$S,$A70+1,INDEX(Map!$E:$G,MATCH(W$1,Map!$E:$E,0),2))),""),"")</f>
        <v/>
      </c>
      <c r="X70" t="str">
        <f>IFERROR(IF($A70&gt;0,IF(LEN(INDEX(Map!$E:$G,MATCH(X$1,Map!$E:$E,0),2))=0,"",INDEX([1]Sheet3!$B:$S,$A70+1,INDEX(Map!$E:$G,MATCH(X$1,Map!$E:$E,0),2))),""),"")</f>
        <v/>
      </c>
      <c r="Y70" t="str">
        <f>IFERROR(IF($A70&gt;0,IF(LEN(INDEX(Map!$E:$G,MATCH(Y$1,Map!$E:$E,0),2))=0,"",INDEX([1]Sheet3!$B:$S,$A70+1,INDEX(Map!$E:$G,MATCH(Y$1,Map!$E:$E,0),2))),""),"")</f>
        <v/>
      </c>
      <c r="Z70" t="str">
        <f>IFERROR(IF($A70&gt;0,IF(LEN(INDEX(Map!$E:$G,MATCH(Z$1,Map!$E:$E,0),2))=0,"",INDEX([1]Sheet3!$B:$S,$A70+1,INDEX(Map!$E:$G,MATCH(Z$1,Map!$E:$E,0),2))),""),"")</f>
        <v/>
      </c>
      <c r="AA70" t="str">
        <f>IFERROR(IF($A70&gt;0,IF(LEN(INDEX(Map!$E:$G,MATCH(AA$1,Map!$E:$E,0),2))=0,"",INDEX([1]Sheet3!$B:$S,$A70+1,INDEX(Map!$E:$G,MATCH(AA$1,Map!$E:$E,0),2))),""),"")</f>
        <v/>
      </c>
      <c r="AB70" t="str">
        <f>IFERROR(IF($A70&gt;0,IF(LEN(INDEX(Map!$E:$G,MATCH(AB$1,Map!$E:$E,0),2))=0,"",INDEX([1]Sheet3!$B:$S,$A70+1,INDEX(Map!$E:$G,MATCH(AB$1,Map!$E:$E,0),2))),""),"")</f>
        <v/>
      </c>
      <c r="AC70" t="str">
        <f>IFERROR(IF($A70&gt;0,IF(LEN(INDEX(Map!$E:$G,MATCH(AC$1,Map!$E:$E,0),2))=0,"",INDEX([1]Sheet3!$B:$S,$A70+1,INDEX(Map!$E:$G,MATCH(AC$1,Map!$E:$E,0),2))),""),"")</f>
        <v/>
      </c>
      <c r="AD70" t="str">
        <f>IFERROR(IF($A70&gt;0,IF(LEN(INDEX(Map!$E:$G,MATCH(AD$1,Map!$E:$E,0),2))=0,"",INDEX([1]Sheet3!$B:$S,$A70+1,INDEX(Map!$E:$G,MATCH(AD$1,Map!$E:$E,0),2))),""),"")</f>
        <v/>
      </c>
      <c r="AE70" t="str">
        <f>IFERROR(IF($A70&gt;0,IF(LEN(INDEX(Map!$E:$G,MATCH(AE$1,Map!$E:$E,0),2))=0,"",INDEX([1]Sheet3!$B:$S,$A70+1,INDEX(Map!$E:$G,MATCH(AE$1,Map!$E:$E,0),2))),""),"")</f>
        <v/>
      </c>
    </row>
    <row r="71" spans="1:31" x14ac:dyDescent="0.25">
      <c r="A71">
        <f>IF(LEN([1]Sheet3!B71)=0,"",'Mailchimp Inport'!A70+1)</f>
        <v>70</v>
      </c>
      <c r="B71" t="str">
        <f>IFERROR(IF($A71&gt;0,IF(LEN(INDEX(Map!$E:$G,MATCH(B$1,Map!$E:$E,0),2))=0,"",INDEX([1]Sheet3!$B:$S,$A71+1,INDEX(Map!$E:$G,MATCH(B$1,Map!$E:$E,0),2))),""),"")</f>
        <v>tracy.kalbfleisch@falconjet.com</v>
      </c>
      <c r="C71" t="str">
        <f>IFERROR(IF($A71&gt;0,IF(LEN(INDEX(Map!$E:$G,MATCH(C$1,Map!$E:$E,0),2))=0,"",INDEX([1]Sheet3!$B:$S,$A71+1,INDEX(Map!$E:$G,MATCH(C$1,Map!$E:$E,0),2))),""),"")</f>
        <v>Tracy</v>
      </c>
      <c r="D71" t="str">
        <f>IFERROR(IF($A71&gt;0,IF(LEN(INDEX(Map!$E:$G,MATCH(D$1,Map!$E:$E,0),2))=0,"",INDEX([1]Sheet3!$B:$S,$A71+1,INDEX(Map!$E:$G,MATCH(D$1,Map!$E:$E,0),2))),""),"")</f>
        <v>Kalbfeisch</v>
      </c>
      <c r="E71" t="str">
        <f>IFERROR(IF($A71&gt;0,IF(LEN(INDEX(Map!$E:$G,MATCH(E$1,Map!$E:$E,0),2))=0,"",INDEX([1]Sheet3!$B:$S,$A71+1,INDEX(Map!$E:$G,MATCH(E$1,Map!$E:$E,0),2))),""),"")</f>
        <v xml:space="preserve">    Little Rock  AR  USA  </v>
      </c>
      <c r="F71" t="str">
        <f>IFERROR(IF($A71&gt;0,IF(LEN(INDEX(Map!$E:$G,MATCH(F$1,Map!$E:$E,0),2))=0,"",INDEX([1]Sheet3!$B:$S,$A71+1,INDEX(Map!$E:$G,MATCH(F$1,Map!$E:$E,0),2))),""),"")</f>
        <v>+1 501 210 0 567</v>
      </c>
      <c r="G71" t="str">
        <f>IFERROR(IF($A71&gt;0,IF(LEN(INDEX(Map!$E:$G,MATCH(G$1,Map!$E:$E,0),2))=0,"",INDEX([1]Sheet3!$B:$S,$A71+1,INDEX(Map!$E:$G,MATCH(G$1,Map!$E:$E,0),2))),""),"")</f>
        <v/>
      </c>
      <c r="H71" t="str">
        <f>IFERROR(IF($A71&gt;0,IF(LEN(INDEX(Map!$E:$G,MATCH(H$1,Map!$E:$E,0),2))=0,"",INDEX([1]Sheet3!$B:$S,$A71+1,INDEX(Map!$E:$G,MATCH(H$1,Map!$E:$E,0),2))),""),"")</f>
        <v>Dassault Aircraft Services - Little Rock, Arkansas</v>
      </c>
      <c r="I71" t="str">
        <f>IFERROR(IF($A71&gt;0,IF(LEN(INDEX(Map!$E:$G,MATCH(I$1,Map!$E:$E,0),2))=0,"",INDEX([1]Sheet3!$B:$S,$A71+1,INDEX(Map!$E:$G,MATCH(I$1,Map!$E:$E,0),2))),""),"")</f>
        <v>Vice President &amp; General Manager</v>
      </c>
      <c r="J71" t="str">
        <f t="shared" si="1"/>
        <v>Dassault Service</v>
      </c>
      <c r="K71" t="str">
        <f>IFERROR(IF($A71&gt;0,IF(LEN(INDEX(Map!$E:$G,MATCH(K$1,Map!$E:$E,0),2))=0,"",INDEX([1]Sheet3!$B:$S,$A71+1,INDEX(Map!$E:$G,MATCH(K$1,Map!$E:$E,0),2))),""),"")</f>
        <v/>
      </c>
      <c r="L71" t="str">
        <f>IFERROR(IF($A71&gt;0,IF(LEN(INDEX(Map!$E:$G,MATCH(L$1,Map!$E:$E,0),2))=0,"",INDEX([1]Sheet3!$B:$S,$A71+1,INDEX(Map!$E:$G,MATCH(L$1,Map!$E:$E,0),2))),""),"")</f>
        <v/>
      </c>
      <c r="M71" t="str">
        <f>IFERROR(IF($A71&gt;0,IF(LEN(INDEX(Map!$E:$G,MATCH(M$1,Map!$E:$E,0),2))=0,"",INDEX([1]Sheet3!$B:$S,$A71+1,INDEX(Map!$E:$G,MATCH(M$1,Map!$E:$E,0),2))),""),"")</f>
        <v>+1 775 737 3481</v>
      </c>
      <c r="N71" t="str">
        <f>IFERROR(IF($A71&gt;0,IF(LEN(INDEX(Map!$E:$G,MATCH(N$1,Map!$E:$E,0),2))=0,"",INDEX([1]Sheet3!$B:$S,$A71+1,INDEX(Map!$E:$G,MATCH(N$1,Map!$E:$E,0),2))),""),"")</f>
        <v/>
      </c>
      <c r="O71" t="str">
        <f>IFERROR(IF($A71&gt;0,IF(LEN(INDEX(Map!$E:$G,MATCH(O$1,Map!$E:$E,0),2))=0,"",INDEX([1]Sheet3!$B:$S,$A71+1,INDEX(Map!$E:$G,MATCH(O$1,Map!$E:$E,0),2))),""),"")</f>
        <v/>
      </c>
      <c r="P71" t="str">
        <f>IFERROR(IF($A71&gt;0,IF(LEN(INDEX(Map!$E:$G,MATCH(P$1,Map!$E:$E,0),2))=0,"",INDEX([1]Sheet3!$B:$S,$A71+1,INDEX(Map!$E:$G,MATCH(P$1,Map!$E:$E,0),2))),""),"")</f>
        <v/>
      </c>
      <c r="Q71" t="str">
        <f>IFERROR(IF($A71&gt;0,IF(LEN(INDEX(Map!$E:$G,MATCH(Q$1,Map!$E:$E,0),2))=0,"",INDEX([1]Sheet3!$B:$S,$A71+1,INDEX(Map!$E:$G,MATCH(Q$1,Map!$E:$E,0),2))),""),"")</f>
        <v/>
      </c>
      <c r="R71" t="str">
        <f>IFERROR(IF($A71&gt;0,IF(LEN(INDEX(Map!$E:$G,MATCH(R$1,Map!$E:$E,0),2))=0,"",INDEX([1]Sheet3!$B:$S,$A71+1,INDEX(Map!$E:$G,MATCH(R$1,Map!$E:$E,0),2))),""),"")</f>
        <v/>
      </c>
      <c r="S71" t="str">
        <f>IFERROR(IF($A71&gt;0,IF(LEN(INDEX(Map!$E:$G,MATCH(S$1,Map!$E:$E,0),2))=0,"",INDEX([1]Sheet3!$B:$S,$A71+1,INDEX(Map!$E:$G,MATCH(S$1,Map!$E:$E,0),2))),""),"")</f>
        <v/>
      </c>
      <c r="T71" t="str">
        <f>IFERROR(IF($A71&gt;0,IF(LEN(INDEX(Map!$E:$G,MATCH(T$1,Map!$E:$E,0),2))=0,"",INDEX([1]Sheet3!$B:$S,$A71+1,INDEX(Map!$E:$G,MATCH(T$1,Map!$E:$E,0),2))),""),"")</f>
        <v/>
      </c>
      <c r="U71" t="str">
        <f>IFERROR(IF($A71&gt;0,IF(LEN(INDEX(Map!$E:$G,MATCH(U$1,Map!$E:$E,0),2))=0,"",INDEX([1]Sheet3!$B:$S,$A71+1,INDEX(Map!$E:$G,MATCH(U$1,Map!$E:$E,0),2))),""),"")</f>
        <v/>
      </c>
      <c r="V71" t="str">
        <f>IFERROR(IF($A71&gt;0,IF(LEN(INDEX(Map!$E:$G,MATCH(V$1,Map!$E:$E,0),2))=0,"",INDEX([1]Sheet3!$B:$S,$A71+1,INDEX(Map!$E:$G,MATCH(V$1,Map!$E:$E,0),2))),""),"")</f>
        <v/>
      </c>
      <c r="W71" t="str">
        <f>IFERROR(IF($A71&gt;0,IF(LEN(INDEX(Map!$E:$G,MATCH(W$1,Map!$E:$E,0),2))=0,"",INDEX([1]Sheet3!$B:$S,$A71+1,INDEX(Map!$E:$G,MATCH(W$1,Map!$E:$E,0),2))),""),"")</f>
        <v/>
      </c>
      <c r="X71" t="str">
        <f>IFERROR(IF($A71&gt;0,IF(LEN(INDEX(Map!$E:$G,MATCH(X$1,Map!$E:$E,0),2))=0,"",INDEX([1]Sheet3!$B:$S,$A71+1,INDEX(Map!$E:$G,MATCH(X$1,Map!$E:$E,0),2))),""),"")</f>
        <v/>
      </c>
      <c r="Y71" t="str">
        <f>IFERROR(IF($A71&gt;0,IF(LEN(INDEX(Map!$E:$G,MATCH(Y$1,Map!$E:$E,0),2))=0,"",INDEX([1]Sheet3!$B:$S,$A71+1,INDEX(Map!$E:$G,MATCH(Y$1,Map!$E:$E,0),2))),""),"")</f>
        <v/>
      </c>
      <c r="Z71" t="str">
        <f>IFERROR(IF($A71&gt;0,IF(LEN(INDEX(Map!$E:$G,MATCH(Z$1,Map!$E:$E,0),2))=0,"",INDEX([1]Sheet3!$B:$S,$A71+1,INDEX(Map!$E:$G,MATCH(Z$1,Map!$E:$E,0),2))),""),"")</f>
        <v/>
      </c>
      <c r="AA71" t="str">
        <f>IFERROR(IF($A71&gt;0,IF(LEN(INDEX(Map!$E:$G,MATCH(AA$1,Map!$E:$E,0),2))=0,"",INDEX([1]Sheet3!$B:$S,$A71+1,INDEX(Map!$E:$G,MATCH(AA$1,Map!$E:$E,0),2))),""),"")</f>
        <v/>
      </c>
      <c r="AB71" t="str">
        <f>IFERROR(IF($A71&gt;0,IF(LEN(INDEX(Map!$E:$G,MATCH(AB$1,Map!$E:$E,0),2))=0,"",INDEX([1]Sheet3!$B:$S,$A71+1,INDEX(Map!$E:$G,MATCH(AB$1,Map!$E:$E,0),2))),""),"")</f>
        <v/>
      </c>
      <c r="AC71" t="str">
        <f>IFERROR(IF($A71&gt;0,IF(LEN(INDEX(Map!$E:$G,MATCH(AC$1,Map!$E:$E,0),2))=0,"",INDEX([1]Sheet3!$B:$S,$A71+1,INDEX(Map!$E:$G,MATCH(AC$1,Map!$E:$E,0),2))),""),"")</f>
        <v/>
      </c>
      <c r="AD71" t="str">
        <f>IFERROR(IF($A71&gt;0,IF(LEN(INDEX(Map!$E:$G,MATCH(AD$1,Map!$E:$E,0),2))=0,"",INDEX([1]Sheet3!$B:$S,$A71+1,INDEX(Map!$E:$G,MATCH(AD$1,Map!$E:$E,0),2))),""),"")</f>
        <v/>
      </c>
      <c r="AE71" t="str">
        <f>IFERROR(IF($A71&gt;0,IF(LEN(INDEX(Map!$E:$G,MATCH(AE$1,Map!$E:$E,0),2))=0,"",INDEX([1]Sheet3!$B:$S,$A71+1,INDEX(Map!$E:$G,MATCH(AE$1,Map!$E:$E,0),2))),""),"")</f>
        <v/>
      </c>
    </row>
    <row r="72" spans="1:31" x14ac:dyDescent="0.25">
      <c r="A72">
        <f>IF(LEN([1]Sheet3!B72)=0,"",'Mailchimp Inport'!A71+1)</f>
        <v>71</v>
      </c>
      <c r="B72" t="str">
        <f>IFERROR(IF($A72&gt;0,IF(LEN(INDEX(Map!$E:$G,MATCH(B$1,Map!$E:$E,0),2))=0,"",INDEX([1]Sheet3!$B:$S,$A72+1,INDEX(Map!$E:$G,MATCH(B$1,Map!$E:$E,0),2))),""),"")</f>
        <v>michael.montgomery@falconjet.com</v>
      </c>
      <c r="C72" t="str">
        <f>IFERROR(IF($A72&gt;0,IF(LEN(INDEX(Map!$E:$G,MATCH(C$1,Map!$E:$E,0),2))=0,"",INDEX([1]Sheet3!$B:$S,$A72+1,INDEX(Map!$E:$G,MATCH(C$1,Map!$E:$E,0),2))),""),"")</f>
        <v>Michael</v>
      </c>
      <c r="D72" t="str">
        <f>IFERROR(IF($A72&gt;0,IF(LEN(INDEX(Map!$E:$G,MATCH(D$1,Map!$E:$E,0),2))=0,"",INDEX([1]Sheet3!$B:$S,$A72+1,INDEX(Map!$E:$G,MATCH(D$1,Map!$E:$E,0),2))),""),"")</f>
        <v>Montgomery</v>
      </c>
      <c r="E72" t="str">
        <f>IFERROR(IF($A72&gt;0,IF(LEN(INDEX(Map!$E:$G,MATCH(E$1,Map!$E:$E,0),2))=0,"",INDEX([1]Sheet3!$B:$S,$A72+1,INDEX(Map!$E:$G,MATCH(E$1,Map!$E:$E,0),2))),""),"")</f>
        <v xml:space="preserve">    Little Rock  AR  USA  </v>
      </c>
      <c r="F72" t="str">
        <f>IFERROR(IF($A72&gt;0,IF(LEN(INDEX(Map!$E:$G,MATCH(F$1,Map!$E:$E,0),2))=0,"",INDEX([1]Sheet3!$B:$S,$A72+1,INDEX(Map!$E:$G,MATCH(F$1,Map!$E:$E,0),2))),""),"")</f>
        <v>+1 501 210 0115</v>
      </c>
      <c r="G72" t="str">
        <f>IFERROR(IF($A72&gt;0,IF(LEN(INDEX(Map!$E:$G,MATCH(G$1,Map!$E:$E,0),2))=0,"",INDEX([1]Sheet3!$B:$S,$A72+1,INDEX(Map!$E:$G,MATCH(G$1,Map!$E:$E,0),2))),""),"")</f>
        <v/>
      </c>
      <c r="H72" t="str">
        <f>IFERROR(IF($A72&gt;0,IF(LEN(INDEX(Map!$E:$G,MATCH(H$1,Map!$E:$E,0),2))=0,"",INDEX([1]Sheet3!$B:$S,$A72+1,INDEX(Map!$E:$G,MATCH(H$1,Map!$E:$E,0),2))),""),"")</f>
        <v>Dassault Aircraft Services - Little Rock, Arkansas</v>
      </c>
      <c r="I72" t="str">
        <f>IFERROR(IF($A72&gt;0,IF(LEN(INDEX(Map!$E:$G,MATCH(I$1,Map!$E:$E,0),2))=0,"",INDEX([1]Sheet3!$B:$S,$A72+1,INDEX(Map!$E:$G,MATCH(I$1,Map!$E:$E,0),2))),""),"")</f>
        <v>Director of Operations &amp; Customer Experience</v>
      </c>
      <c r="J72" t="str">
        <f t="shared" si="1"/>
        <v>Dassault Service</v>
      </c>
      <c r="K72" t="str">
        <f>IFERROR(IF($A72&gt;0,IF(LEN(INDEX(Map!$E:$G,MATCH(K$1,Map!$E:$E,0),2))=0,"",INDEX([1]Sheet3!$B:$S,$A72+1,INDEX(Map!$E:$G,MATCH(K$1,Map!$E:$E,0),2))),""),"")</f>
        <v/>
      </c>
      <c r="L72" t="str">
        <f>IFERROR(IF($A72&gt;0,IF(LEN(INDEX(Map!$E:$G,MATCH(L$1,Map!$E:$E,0),2))=0,"",INDEX([1]Sheet3!$B:$S,$A72+1,INDEX(Map!$E:$G,MATCH(L$1,Map!$E:$E,0),2))),""),"")</f>
        <v/>
      </c>
      <c r="M72" t="str">
        <f>IFERROR(IF($A72&gt;0,IF(LEN(INDEX(Map!$E:$G,MATCH(M$1,Map!$E:$E,0),2))=0,"",INDEX([1]Sheet3!$B:$S,$A72+1,INDEX(Map!$E:$G,MATCH(M$1,Map!$E:$E,0),2))),""),"")</f>
        <v>​+1 501 749 4817</v>
      </c>
      <c r="N72" t="str">
        <f>IFERROR(IF($A72&gt;0,IF(LEN(INDEX(Map!$E:$G,MATCH(N$1,Map!$E:$E,0),2))=0,"",INDEX([1]Sheet3!$B:$S,$A72+1,INDEX(Map!$E:$G,MATCH(N$1,Map!$E:$E,0),2))),""),"")</f>
        <v/>
      </c>
      <c r="O72" t="str">
        <f>IFERROR(IF($A72&gt;0,IF(LEN(INDEX(Map!$E:$G,MATCH(O$1,Map!$E:$E,0),2))=0,"",INDEX([1]Sheet3!$B:$S,$A72+1,INDEX(Map!$E:$G,MATCH(O$1,Map!$E:$E,0),2))),""),"")</f>
        <v/>
      </c>
      <c r="P72" t="str">
        <f>IFERROR(IF($A72&gt;0,IF(LEN(INDEX(Map!$E:$G,MATCH(P$1,Map!$E:$E,0),2))=0,"",INDEX([1]Sheet3!$B:$S,$A72+1,INDEX(Map!$E:$G,MATCH(P$1,Map!$E:$E,0),2))),""),"")</f>
        <v/>
      </c>
      <c r="Q72" t="str">
        <f>IFERROR(IF($A72&gt;0,IF(LEN(INDEX(Map!$E:$G,MATCH(Q$1,Map!$E:$E,0),2))=0,"",INDEX([1]Sheet3!$B:$S,$A72+1,INDEX(Map!$E:$G,MATCH(Q$1,Map!$E:$E,0),2))),""),"")</f>
        <v/>
      </c>
      <c r="R72" t="str">
        <f>IFERROR(IF($A72&gt;0,IF(LEN(INDEX(Map!$E:$G,MATCH(R$1,Map!$E:$E,0),2))=0,"",INDEX([1]Sheet3!$B:$S,$A72+1,INDEX(Map!$E:$G,MATCH(R$1,Map!$E:$E,0),2))),""),"")</f>
        <v/>
      </c>
      <c r="S72" t="str">
        <f>IFERROR(IF($A72&gt;0,IF(LEN(INDEX(Map!$E:$G,MATCH(S$1,Map!$E:$E,0),2))=0,"",INDEX([1]Sheet3!$B:$S,$A72+1,INDEX(Map!$E:$G,MATCH(S$1,Map!$E:$E,0),2))),""),"")</f>
        <v/>
      </c>
      <c r="T72" t="str">
        <f>IFERROR(IF($A72&gt;0,IF(LEN(INDEX(Map!$E:$G,MATCH(T$1,Map!$E:$E,0),2))=0,"",INDEX([1]Sheet3!$B:$S,$A72+1,INDEX(Map!$E:$G,MATCH(T$1,Map!$E:$E,0),2))),""),"")</f>
        <v/>
      </c>
      <c r="U72" t="str">
        <f>IFERROR(IF($A72&gt;0,IF(LEN(INDEX(Map!$E:$G,MATCH(U$1,Map!$E:$E,0),2))=0,"",INDEX([1]Sheet3!$B:$S,$A72+1,INDEX(Map!$E:$G,MATCH(U$1,Map!$E:$E,0),2))),""),"")</f>
        <v/>
      </c>
      <c r="V72" t="str">
        <f>IFERROR(IF($A72&gt;0,IF(LEN(INDEX(Map!$E:$G,MATCH(V$1,Map!$E:$E,0),2))=0,"",INDEX([1]Sheet3!$B:$S,$A72+1,INDEX(Map!$E:$G,MATCH(V$1,Map!$E:$E,0),2))),""),"")</f>
        <v/>
      </c>
      <c r="W72" t="str">
        <f>IFERROR(IF($A72&gt;0,IF(LEN(INDEX(Map!$E:$G,MATCH(W$1,Map!$E:$E,0),2))=0,"",INDEX([1]Sheet3!$B:$S,$A72+1,INDEX(Map!$E:$G,MATCH(W$1,Map!$E:$E,0),2))),""),"")</f>
        <v/>
      </c>
      <c r="X72" t="str">
        <f>IFERROR(IF($A72&gt;0,IF(LEN(INDEX(Map!$E:$G,MATCH(X$1,Map!$E:$E,0),2))=0,"",INDEX([1]Sheet3!$B:$S,$A72+1,INDEX(Map!$E:$G,MATCH(X$1,Map!$E:$E,0),2))),""),"")</f>
        <v/>
      </c>
      <c r="Y72" t="str">
        <f>IFERROR(IF($A72&gt;0,IF(LEN(INDEX(Map!$E:$G,MATCH(Y$1,Map!$E:$E,0),2))=0,"",INDEX([1]Sheet3!$B:$S,$A72+1,INDEX(Map!$E:$G,MATCH(Y$1,Map!$E:$E,0),2))),""),"")</f>
        <v/>
      </c>
      <c r="Z72" t="str">
        <f>IFERROR(IF($A72&gt;0,IF(LEN(INDEX(Map!$E:$G,MATCH(Z$1,Map!$E:$E,0),2))=0,"",INDEX([1]Sheet3!$B:$S,$A72+1,INDEX(Map!$E:$G,MATCH(Z$1,Map!$E:$E,0),2))),""),"")</f>
        <v/>
      </c>
      <c r="AA72" t="str">
        <f>IFERROR(IF($A72&gt;0,IF(LEN(INDEX(Map!$E:$G,MATCH(AA$1,Map!$E:$E,0),2))=0,"",INDEX([1]Sheet3!$B:$S,$A72+1,INDEX(Map!$E:$G,MATCH(AA$1,Map!$E:$E,0),2))),""),"")</f>
        <v/>
      </c>
      <c r="AB72" t="str">
        <f>IFERROR(IF($A72&gt;0,IF(LEN(INDEX(Map!$E:$G,MATCH(AB$1,Map!$E:$E,0),2))=0,"",INDEX([1]Sheet3!$B:$S,$A72+1,INDEX(Map!$E:$G,MATCH(AB$1,Map!$E:$E,0),2))),""),"")</f>
        <v/>
      </c>
      <c r="AC72" t="str">
        <f>IFERROR(IF($A72&gt;0,IF(LEN(INDEX(Map!$E:$G,MATCH(AC$1,Map!$E:$E,0),2))=0,"",INDEX([1]Sheet3!$B:$S,$A72+1,INDEX(Map!$E:$G,MATCH(AC$1,Map!$E:$E,0),2))),""),"")</f>
        <v/>
      </c>
      <c r="AD72" t="str">
        <f>IFERROR(IF($A72&gt;0,IF(LEN(INDEX(Map!$E:$G,MATCH(AD$1,Map!$E:$E,0),2))=0,"",INDEX([1]Sheet3!$B:$S,$A72+1,INDEX(Map!$E:$G,MATCH(AD$1,Map!$E:$E,0),2))),""),"")</f>
        <v/>
      </c>
      <c r="AE72" t="str">
        <f>IFERROR(IF($A72&gt;0,IF(LEN(INDEX(Map!$E:$G,MATCH(AE$1,Map!$E:$E,0),2))=0,"",INDEX([1]Sheet3!$B:$S,$A72+1,INDEX(Map!$E:$G,MATCH(AE$1,Map!$E:$E,0),2))),""),"")</f>
        <v/>
      </c>
    </row>
    <row r="73" spans="1:31" x14ac:dyDescent="0.25">
      <c r="A73">
        <f>IF(LEN([1]Sheet3!B73)=0,"",'Mailchimp Inport'!A72+1)</f>
        <v>72</v>
      </c>
      <c r="B73" t="str">
        <f>IFERROR(IF($A73&gt;0,IF(LEN(INDEX(Map!$E:$G,MATCH(B$1,Map!$E:$E,0),2))=0,"",INDEX([1]Sheet3!$B:$S,$A73+1,INDEX(Map!$E:$G,MATCH(B$1,Map!$E:$E,0),2))),""),"")</f>
        <v>remy.st-martin@falconjet.com</v>
      </c>
      <c r="C73" t="str">
        <f>IFERROR(IF($A73&gt;0,IF(LEN(INDEX(Map!$E:$G,MATCH(C$1,Map!$E:$E,0),2))=0,"",INDEX([1]Sheet3!$B:$S,$A73+1,INDEX(Map!$E:$G,MATCH(C$1,Map!$E:$E,0),2))),""),"")</f>
        <v>Remy</v>
      </c>
      <c r="D73" t="str">
        <f>IFERROR(IF($A73&gt;0,IF(LEN(INDEX(Map!$E:$G,MATCH(D$1,Map!$E:$E,0),2))=0,"",INDEX([1]Sheet3!$B:$S,$A73+1,INDEX(Map!$E:$G,MATCH(D$1,Map!$E:$E,0),2))),""),"")</f>
        <v>St-Martin</v>
      </c>
      <c r="E73" t="str">
        <f>IFERROR(IF($A73&gt;0,IF(LEN(INDEX(Map!$E:$G,MATCH(E$1,Map!$E:$E,0),2))=0,"",INDEX([1]Sheet3!$B:$S,$A73+1,INDEX(Map!$E:$G,MATCH(E$1,Map!$E:$E,0),2))),""),"")</f>
        <v xml:space="preserve">    Little Rock  AR  USA  </v>
      </c>
      <c r="F73" t="str">
        <f>IFERROR(IF($A73&gt;0,IF(LEN(INDEX(Map!$E:$G,MATCH(F$1,Map!$E:$E,0),2))=0,"",INDEX([1]Sheet3!$B:$S,$A73+1,INDEX(Map!$E:$G,MATCH(F$1,Map!$E:$E,0),2))),""),"")</f>
        <v>+1 302 322 7205</v>
      </c>
      <c r="G73" t="str">
        <f>IFERROR(IF($A73&gt;0,IF(LEN(INDEX(Map!$E:$G,MATCH(G$1,Map!$E:$E,0),2))=0,"",INDEX([1]Sheet3!$B:$S,$A73+1,INDEX(Map!$E:$G,MATCH(G$1,Map!$E:$E,0),2))),""),"")</f>
        <v/>
      </c>
      <c r="H73" t="str">
        <f>IFERROR(IF($A73&gt;0,IF(LEN(INDEX(Map!$E:$G,MATCH(H$1,Map!$E:$E,0),2))=0,"",INDEX([1]Sheet3!$B:$S,$A73+1,INDEX(Map!$E:$G,MATCH(H$1,Map!$E:$E,0),2))),""),"")</f>
        <v>Dassault Aircraft Services - Little Rock, Arkansas</v>
      </c>
      <c r="I73" t="str">
        <f>IFERROR(IF($A73&gt;0,IF(LEN(INDEX(Map!$E:$G,MATCH(I$1,Map!$E:$E,0),2))=0,"",INDEX([1]Sheet3!$B:$S,$A73+1,INDEX(Map!$E:$G,MATCH(I$1,Map!$E:$E,0),2))),""),"")</f>
        <v>Senior Vice President/Chief Operating Officer, Dassault Aircraft Services</v>
      </c>
      <c r="J73" t="str">
        <f t="shared" si="1"/>
        <v>Dassault Service</v>
      </c>
      <c r="K73" t="str">
        <f>IFERROR(IF($A73&gt;0,IF(LEN(INDEX(Map!$E:$G,MATCH(K$1,Map!$E:$E,0),2))=0,"",INDEX([1]Sheet3!$B:$S,$A73+1,INDEX(Map!$E:$G,MATCH(K$1,Map!$E:$E,0),2))),""),"")</f>
        <v/>
      </c>
      <c r="L73" t="str">
        <f>IFERROR(IF($A73&gt;0,IF(LEN(INDEX(Map!$E:$G,MATCH(L$1,Map!$E:$E,0),2))=0,"",INDEX([1]Sheet3!$B:$S,$A73+1,INDEX(Map!$E:$G,MATCH(L$1,Map!$E:$E,0),2))),""),"")</f>
        <v/>
      </c>
      <c r="M73" t="str">
        <f>IFERROR(IF($A73&gt;0,IF(LEN(INDEX(Map!$E:$G,MATCH(M$1,Map!$E:$E,0),2))=0,"",INDEX([1]Sheet3!$B:$S,$A73+1,INDEX(Map!$E:$G,MATCH(M$1,Map!$E:$E,0),2))),""),"")</f>
        <v>+1 302 383 8833</v>
      </c>
      <c r="N73" t="str">
        <f>IFERROR(IF($A73&gt;0,IF(LEN(INDEX(Map!$E:$G,MATCH(N$1,Map!$E:$E,0),2))=0,"",INDEX([1]Sheet3!$B:$S,$A73+1,INDEX(Map!$E:$G,MATCH(N$1,Map!$E:$E,0),2))),""),"")</f>
        <v/>
      </c>
      <c r="O73" t="str">
        <f>IFERROR(IF($A73&gt;0,IF(LEN(INDEX(Map!$E:$G,MATCH(O$1,Map!$E:$E,0),2))=0,"",INDEX([1]Sheet3!$B:$S,$A73+1,INDEX(Map!$E:$G,MATCH(O$1,Map!$E:$E,0),2))),""),"")</f>
        <v/>
      </c>
      <c r="P73" t="str">
        <f>IFERROR(IF($A73&gt;0,IF(LEN(INDEX(Map!$E:$G,MATCH(P$1,Map!$E:$E,0),2))=0,"",INDEX([1]Sheet3!$B:$S,$A73+1,INDEX(Map!$E:$G,MATCH(P$1,Map!$E:$E,0),2))),""),"")</f>
        <v/>
      </c>
      <c r="Q73" t="str">
        <f>IFERROR(IF($A73&gt;0,IF(LEN(INDEX(Map!$E:$G,MATCH(Q$1,Map!$E:$E,0),2))=0,"",INDEX([1]Sheet3!$B:$S,$A73+1,INDEX(Map!$E:$G,MATCH(Q$1,Map!$E:$E,0),2))),""),"")</f>
        <v/>
      </c>
      <c r="R73" t="str">
        <f>IFERROR(IF($A73&gt;0,IF(LEN(INDEX(Map!$E:$G,MATCH(R$1,Map!$E:$E,0),2))=0,"",INDEX([1]Sheet3!$B:$S,$A73+1,INDEX(Map!$E:$G,MATCH(R$1,Map!$E:$E,0),2))),""),"")</f>
        <v/>
      </c>
      <c r="S73" t="str">
        <f>IFERROR(IF($A73&gt;0,IF(LEN(INDEX(Map!$E:$G,MATCH(S$1,Map!$E:$E,0),2))=0,"",INDEX([1]Sheet3!$B:$S,$A73+1,INDEX(Map!$E:$G,MATCH(S$1,Map!$E:$E,0),2))),""),"")</f>
        <v/>
      </c>
      <c r="T73" t="str">
        <f>IFERROR(IF($A73&gt;0,IF(LEN(INDEX(Map!$E:$G,MATCH(T$1,Map!$E:$E,0),2))=0,"",INDEX([1]Sheet3!$B:$S,$A73+1,INDEX(Map!$E:$G,MATCH(T$1,Map!$E:$E,0),2))),""),"")</f>
        <v/>
      </c>
      <c r="U73" t="str">
        <f>IFERROR(IF($A73&gt;0,IF(LEN(INDEX(Map!$E:$G,MATCH(U$1,Map!$E:$E,0),2))=0,"",INDEX([1]Sheet3!$B:$S,$A73+1,INDEX(Map!$E:$G,MATCH(U$1,Map!$E:$E,0),2))),""),"")</f>
        <v/>
      </c>
      <c r="V73" t="str">
        <f>IFERROR(IF($A73&gt;0,IF(LEN(INDEX(Map!$E:$G,MATCH(V$1,Map!$E:$E,0),2))=0,"",INDEX([1]Sheet3!$B:$S,$A73+1,INDEX(Map!$E:$G,MATCH(V$1,Map!$E:$E,0),2))),""),"")</f>
        <v/>
      </c>
      <c r="W73" t="str">
        <f>IFERROR(IF($A73&gt;0,IF(LEN(INDEX(Map!$E:$G,MATCH(W$1,Map!$E:$E,0),2))=0,"",INDEX([1]Sheet3!$B:$S,$A73+1,INDEX(Map!$E:$G,MATCH(W$1,Map!$E:$E,0),2))),""),"")</f>
        <v/>
      </c>
      <c r="X73" t="str">
        <f>IFERROR(IF($A73&gt;0,IF(LEN(INDEX(Map!$E:$G,MATCH(X$1,Map!$E:$E,0),2))=0,"",INDEX([1]Sheet3!$B:$S,$A73+1,INDEX(Map!$E:$G,MATCH(X$1,Map!$E:$E,0),2))),""),"")</f>
        <v/>
      </c>
      <c r="Y73" t="str">
        <f>IFERROR(IF($A73&gt;0,IF(LEN(INDEX(Map!$E:$G,MATCH(Y$1,Map!$E:$E,0),2))=0,"",INDEX([1]Sheet3!$B:$S,$A73+1,INDEX(Map!$E:$G,MATCH(Y$1,Map!$E:$E,0),2))),""),"")</f>
        <v/>
      </c>
      <c r="Z73" t="str">
        <f>IFERROR(IF($A73&gt;0,IF(LEN(INDEX(Map!$E:$G,MATCH(Z$1,Map!$E:$E,0),2))=0,"",INDEX([1]Sheet3!$B:$S,$A73+1,INDEX(Map!$E:$G,MATCH(Z$1,Map!$E:$E,0),2))),""),"")</f>
        <v/>
      </c>
      <c r="AA73" t="str">
        <f>IFERROR(IF($A73&gt;0,IF(LEN(INDEX(Map!$E:$G,MATCH(AA$1,Map!$E:$E,0),2))=0,"",INDEX([1]Sheet3!$B:$S,$A73+1,INDEX(Map!$E:$G,MATCH(AA$1,Map!$E:$E,0),2))),""),"")</f>
        <v/>
      </c>
      <c r="AB73" t="str">
        <f>IFERROR(IF($A73&gt;0,IF(LEN(INDEX(Map!$E:$G,MATCH(AB$1,Map!$E:$E,0),2))=0,"",INDEX([1]Sheet3!$B:$S,$A73+1,INDEX(Map!$E:$G,MATCH(AB$1,Map!$E:$E,0),2))),""),"")</f>
        <v/>
      </c>
      <c r="AC73" t="str">
        <f>IFERROR(IF($A73&gt;0,IF(LEN(INDEX(Map!$E:$G,MATCH(AC$1,Map!$E:$E,0),2))=0,"",INDEX([1]Sheet3!$B:$S,$A73+1,INDEX(Map!$E:$G,MATCH(AC$1,Map!$E:$E,0),2))),""),"")</f>
        <v/>
      </c>
      <c r="AD73" t="str">
        <f>IFERROR(IF($A73&gt;0,IF(LEN(INDEX(Map!$E:$G,MATCH(AD$1,Map!$E:$E,0),2))=0,"",INDEX([1]Sheet3!$B:$S,$A73+1,INDEX(Map!$E:$G,MATCH(AD$1,Map!$E:$E,0),2))),""),"")</f>
        <v/>
      </c>
      <c r="AE73" t="str">
        <f>IFERROR(IF($A73&gt;0,IF(LEN(INDEX(Map!$E:$G,MATCH(AE$1,Map!$E:$E,0),2))=0,"",INDEX([1]Sheet3!$B:$S,$A73+1,INDEX(Map!$E:$G,MATCH(AE$1,Map!$E:$E,0),2))),""),"")</f>
        <v/>
      </c>
    </row>
    <row r="74" spans="1:31" x14ac:dyDescent="0.25">
      <c r="A74">
        <f>IF(LEN([1]Sheet3!B74)=0,"",'Mailchimp Inport'!A73+1)</f>
        <v>73</v>
      </c>
      <c r="B74" t="str">
        <f>IFERROR(IF($A74&gt;0,IF(LEN(INDEX(Map!$E:$G,MATCH(B$1,Map!$E:$E,0),2))=0,"",INDEX([1]Sheet3!$B:$S,$A74+1,INDEX(Map!$E:$G,MATCH(B$1,Map!$E:$E,0),2))),""),"")</f>
        <v>gary.schiff@falconjet.com</v>
      </c>
      <c r="C74" t="str">
        <f>IFERROR(IF($A74&gt;0,IF(LEN(INDEX(Map!$E:$G,MATCH(C$1,Map!$E:$E,0),2))=0,"",INDEX([1]Sheet3!$B:$S,$A74+1,INDEX(Map!$E:$G,MATCH(C$1,Map!$E:$E,0),2))),""),"")</f>
        <v>Gary</v>
      </c>
      <c r="D74" t="str">
        <f>IFERROR(IF($A74&gt;0,IF(LEN(INDEX(Map!$E:$G,MATCH(D$1,Map!$E:$E,0),2))=0,"",INDEX([1]Sheet3!$B:$S,$A74+1,INDEX(Map!$E:$G,MATCH(D$1,Map!$E:$E,0),2))),""),"")</f>
        <v>Schiff</v>
      </c>
      <c r="E74" t="str">
        <f>IFERROR(IF($A74&gt;0,IF(LEN(INDEX(Map!$E:$G,MATCH(E$1,Map!$E:$E,0),2))=0,"",INDEX([1]Sheet3!$B:$S,$A74+1,INDEX(Map!$E:$G,MATCH(E$1,Map!$E:$E,0),2))),""),"")</f>
        <v xml:space="preserve">    Little Rock  AR  USA  </v>
      </c>
      <c r="F74" t="str">
        <f>IFERROR(IF($A74&gt;0,IF(LEN(INDEX(Map!$E:$G,MATCH(F$1,Map!$E:$E,0),2))=0,"",INDEX([1]Sheet3!$B:$S,$A74+1,INDEX(Map!$E:$G,MATCH(F$1,Map!$E:$E,0),2))),""),"")</f>
        <v>+1 302 322 7396</v>
      </c>
      <c r="G74" t="str">
        <f>IFERROR(IF($A74&gt;0,IF(LEN(INDEX(Map!$E:$G,MATCH(G$1,Map!$E:$E,0),2))=0,"",INDEX([1]Sheet3!$B:$S,$A74+1,INDEX(Map!$E:$G,MATCH(G$1,Map!$E:$E,0),2))),""),"")</f>
        <v/>
      </c>
      <c r="H74" t="str">
        <f>IFERROR(IF($A74&gt;0,IF(LEN(INDEX(Map!$E:$G,MATCH(H$1,Map!$E:$E,0),2))=0,"",INDEX([1]Sheet3!$B:$S,$A74+1,INDEX(Map!$E:$G,MATCH(H$1,Map!$E:$E,0),2))),""),"")</f>
        <v>Dassault Aircraft Services - Little Rock, Arkansas</v>
      </c>
      <c r="I74" t="str">
        <f>IFERROR(IF($A74&gt;0,IF(LEN(INDEX(Map!$E:$G,MATCH(I$1,Map!$E:$E,0),2))=0,"",INDEX([1]Sheet3!$B:$S,$A74+1,INDEX(Map!$E:$G,MATCH(I$1,Map!$E:$E,0),2))),""),"")</f>
        <v>GM, DAS Sales, Marketing &amp; Pre-Purchase Program</v>
      </c>
      <c r="J74" t="str">
        <f t="shared" si="1"/>
        <v>Dassault Service</v>
      </c>
      <c r="K74" t="str">
        <f>IFERROR(IF($A74&gt;0,IF(LEN(INDEX(Map!$E:$G,MATCH(K$1,Map!$E:$E,0),2))=0,"",INDEX([1]Sheet3!$B:$S,$A74+1,INDEX(Map!$E:$G,MATCH(K$1,Map!$E:$E,0),2))),""),"")</f>
        <v/>
      </c>
      <c r="L74" t="str">
        <f>IFERROR(IF($A74&gt;0,IF(LEN(INDEX(Map!$E:$G,MATCH(L$1,Map!$E:$E,0),2))=0,"",INDEX([1]Sheet3!$B:$S,$A74+1,INDEX(Map!$E:$G,MATCH(L$1,Map!$E:$E,0),2))),""),"")</f>
        <v/>
      </c>
      <c r="M74" t="str">
        <f>IFERROR(IF($A74&gt;0,IF(LEN(INDEX(Map!$E:$G,MATCH(M$1,Map!$E:$E,0),2))=0,"",INDEX([1]Sheet3!$B:$S,$A74+1,INDEX(Map!$E:$G,MATCH(M$1,Map!$E:$E,0),2))),""),"")</f>
        <v>+1 302 545 8654</v>
      </c>
      <c r="N74" t="str">
        <f>IFERROR(IF($A74&gt;0,IF(LEN(INDEX(Map!$E:$G,MATCH(N$1,Map!$E:$E,0),2))=0,"",INDEX([1]Sheet3!$B:$S,$A74+1,INDEX(Map!$E:$G,MATCH(N$1,Map!$E:$E,0),2))),""),"")</f>
        <v/>
      </c>
      <c r="O74" t="str">
        <f>IFERROR(IF($A74&gt;0,IF(LEN(INDEX(Map!$E:$G,MATCH(O$1,Map!$E:$E,0),2))=0,"",INDEX([1]Sheet3!$B:$S,$A74+1,INDEX(Map!$E:$G,MATCH(O$1,Map!$E:$E,0),2))),""),"")</f>
        <v/>
      </c>
      <c r="P74" t="str">
        <f>IFERROR(IF($A74&gt;0,IF(LEN(INDEX(Map!$E:$G,MATCH(P$1,Map!$E:$E,0),2))=0,"",INDEX([1]Sheet3!$B:$S,$A74+1,INDEX(Map!$E:$G,MATCH(P$1,Map!$E:$E,0),2))),""),"")</f>
        <v/>
      </c>
      <c r="Q74" t="str">
        <f>IFERROR(IF($A74&gt;0,IF(LEN(INDEX(Map!$E:$G,MATCH(Q$1,Map!$E:$E,0),2))=0,"",INDEX([1]Sheet3!$B:$S,$A74+1,INDEX(Map!$E:$G,MATCH(Q$1,Map!$E:$E,0),2))),""),"")</f>
        <v/>
      </c>
      <c r="R74" t="str">
        <f>IFERROR(IF($A74&gt;0,IF(LEN(INDEX(Map!$E:$G,MATCH(R$1,Map!$E:$E,0),2))=0,"",INDEX([1]Sheet3!$B:$S,$A74+1,INDEX(Map!$E:$G,MATCH(R$1,Map!$E:$E,0),2))),""),"")</f>
        <v/>
      </c>
      <c r="S74" t="str">
        <f>IFERROR(IF($A74&gt;0,IF(LEN(INDEX(Map!$E:$G,MATCH(S$1,Map!$E:$E,0),2))=0,"",INDEX([1]Sheet3!$B:$S,$A74+1,INDEX(Map!$E:$G,MATCH(S$1,Map!$E:$E,0),2))),""),"")</f>
        <v/>
      </c>
      <c r="T74" t="str">
        <f>IFERROR(IF($A74&gt;0,IF(LEN(INDEX(Map!$E:$G,MATCH(T$1,Map!$E:$E,0),2))=0,"",INDEX([1]Sheet3!$B:$S,$A74+1,INDEX(Map!$E:$G,MATCH(T$1,Map!$E:$E,0),2))),""),"")</f>
        <v/>
      </c>
      <c r="U74" t="str">
        <f>IFERROR(IF($A74&gt;0,IF(LEN(INDEX(Map!$E:$G,MATCH(U$1,Map!$E:$E,0),2))=0,"",INDEX([1]Sheet3!$B:$S,$A74+1,INDEX(Map!$E:$G,MATCH(U$1,Map!$E:$E,0),2))),""),"")</f>
        <v/>
      </c>
      <c r="V74" t="str">
        <f>IFERROR(IF($A74&gt;0,IF(LEN(INDEX(Map!$E:$G,MATCH(V$1,Map!$E:$E,0),2))=0,"",INDEX([1]Sheet3!$B:$S,$A74+1,INDEX(Map!$E:$G,MATCH(V$1,Map!$E:$E,0),2))),""),"")</f>
        <v/>
      </c>
      <c r="W74" t="str">
        <f>IFERROR(IF($A74&gt;0,IF(LEN(INDEX(Map!$E:$G,MATCH(W$1,Map!$E:$E,0),2))=0,"",INDEX([1]Sheet3!$B:$S,$A74+1,INDEX(Map!$E:$G,MATCH(W$1,Map!$E:$E,0),2))),""),"")</f>
        <v/>
      </c>
      <c r="X74" t="str">
        <f>IFERROR(IF($A74&gt;0,IF(LEN(INDEX(Map!$E:$G,MATCH(X$1,Map!$E:$E,0),2))=0,"",INDEX([1]Sheet3!$B:$S,$A74+1,INDEX(Map!$E:$G,MATCH(X$1,Map!$E:$E,0),2))),""),"")</f>
        <v/>
      </c>
      <c r="Y74" t="str">
        <f>IFERROR(IF($A74&gt;0,IF(LEN(INDEX(Map!$E:$G,MATCH(Y$1,Map!$E:$E,0),2))=0,"",INDEX([1]Sheet3!$B:$S,$A74+1,INDEX(Map!$E:$G,MATCH(Y$1,Map!$E:$E,0),2))),""),"")</f>
        <v/>
      </c>
      <c r="Z74" t="str">
        <f>IFERROR(IF($A74&gt;0,IF(LEN(INDEX(Map!$E:$G,MATCH(Z$1,Map!$E:$E,0),2))=0,"",INDEX([1]Sheet3!$B:$S,$A74+1,INDEX(Map!$E:$G,MATCH(Z$1,Map!$E:$E,0),2))),""),"")</f>
        <v/>
      </c>
      <c r="AA74" t="str">
        <f>IFERROR(IF($A74&gt;0,IF(LEN(INDEX(Map!$E:$G,MATCH(AA$1,Map!$E:$E,0),2))=0,"",INDEX([1]Sheet3!$B:$S,$A74+1,INDEX(Map!$E:$G,MATCH(AA$1,Map!$E:$E,0),2))),""),"")</f>
        <v/>
      </c>
      <c r="AB74" t="str">
        <f>IFERROR(IF($A74&gt;0,IF(LEN(INDEX(Map!$E:$G,MATCH(AB$1,Map!$E:$E,0),2))=0,"",INDEX([1]Sheet3!$B:$S,$A74+1,INDEX(Map!$E:$G,MATCH(AB$1,Map!$E:$E,0),2))),""),"")</f>
        <v/>
      </c>
      <c r="AC74" t="str">
        <f>IFERROR(IF($A74&gt;0,IF(LEN(INDEX(Map!$E:$G,MATCH(AC$1,Map!$E:$E,0),2))=0,"",INDEX([1]Sheet3!$B:$S,$A74+1,INDEX(Map!$E:$G,MATCH(AC$1,Map!$E:$E,0),2))),""),"")</f>
        <v/>
      </c>
      <c r="AD74" t="str">
        <f>IFERROR(IF($A74&gt;0,IF(LEN(INDEX(Map!$E:$G,MATCH(AD$1,Map!$E:$E,0),2))=0,"",INDEX([1]Sheet3!$B:$S,$A74+1,INDEX(Map!$E:$G,MATCH(AD$1,Map!$E:$E,0),2))),""),"")</f>
        <v/>
      </c>
      <c r="AE74" t="str">
        <f>IFERROR(IF($A74&gt;0,IF(LEN(INDEX(Map!$E:$G,MATCH(AE$1,Map!$E:$E,0),2))=0,"",INDEX([1]Sheet3!$B:$S,$A74+1,INDEX(Map!$E:$G,MATCH(AE$1,Map!$E:$E,0),2))),""),"")</f>
        <v/>
      </c>
    </row>
    <row r="75" spans="1:31" x14ac:dyDescent="0.25">
      <c r="A75">
        <f>IF(LEN([1]Sheet3!B75)=0,"",'Mailchimp Inport'!A74+1)</f>
        <v>74</v>
      </c>
      <c r="B75" t="str">
        <f>IFERROR(IF($A75&gt;0,IF(LEN(INDEX(Map!$E:$G,MATCH(B$1,Map!$E:$E,0),2))=0,"",INDEX([1]Sheet3!$B:$S,$A75+1,INDEX(Map!$E:$G,MATCH(B$1,Map!$E:$E,0),2))),""),"")</f>
        <v>john.jelovic@falconjet.com</v>
      </c>
      <c r="C75" t="str">
        <f>IFERROR(IF($A75&gt;0,IF(LEN(INDEX(Map!$E:$G,MATCH(C$1,Map!$E:$E,0),2))=0,"",INDEX([1]Sheet3!$B:$S,$A75+1,INDEX(Map!$E:$G,MATCH(C$1,Map!$E:$E,0),2))),""),"")</f>
        <v>John</v>
      </c>
      <c r="D75" t="str">
        <f>IFERROR(IF($A75&gt;0,IF(LEN(INDEX(Map!$E:$G,MATCH(D$1,Map!$E:$E,0),2))=0,"",INDEX([1]Sheet3!$B:$S,$A75+1,INDEX(Map!$E:$G,MATCH(D$1,Map!$E:$E,0),2))),""),"")</f>
        <v>Jelovic</v>
      </c>
      <c r="E75" t="str">
        <f>IFERROR(IF($A75&gt;0,IF(LEN(INDEX(Map!$E:$G,MATCH(E$1,Map!$E:$E,0),2))=0,"",INDEX([1]Sheet3!$B:$S,$A75+1,INDEX(Map!$E:$G,MATCH(E$1,Map!$E:$E,0),2))),""),"")</f>
        <v xml:space="preserve">    Little Rock  AR  USA  </v>
      </c>
      <c r="F75" t="str">
        <f>IFERROR(IF($A75&gt;0,IF(LEN(INDEX(Map!$E:$G,MATCH(F$1,Map!$E:$E,0),2))=0,"",INDEX([1]Sheet3!$B:$S,$A75+1,INDEX(Map!$E:$G,MATCH(F$1,Map!$E:$E,0),2))),""),"")</f>
        <v/>
      </c>
      <c r="G75" t="str">
        <f>IFERROR(IF($A75&gt;0,IF(LEN(INDEX(Map!$E:$G,MATCH(G$1,Map!$E:$E,0),2))=0,"",INDEX([1]Sheet3!$B:$S,$A75+1,INDEX(Map!$E:$G,MATCH(G$1,Map!$E:$E,0),2))),""),"")</f>
        <v/>
      </c>
      <c r="H75" t="str">
        <f>IFERROR(IF($A75&gt;0,IF(LEN(INDEX(Map!$E:$G,MATCH(H$1,Map!$E:$E,0),2))=0,"",INDEX([1]Sheet3!$B:$S,$A75+1,INDEX(Map!$E:$G,MATCH(H$1,Map!$E:$E,0),2))),""),"")</f>
        <v>Dassault Aircraft Services - Little Rock, Arkansas</v>
      </c>
      <c r="I75" t="str">
        <f>IFERROR(IF($A75&gt;0,IF(LEN(INDEX(Map!$E:$G,MATCH(I$1,Map!$E:$E,0),2))=0,"",INDEX([1]Sheet3!$B:$S,$A75+1,INDEX(Map!$E:$G,MATCH(I$1,Map!$E:$E,0),2))),""),"")</f>
        <v>Director, DAS Sales</v>
      </c>
      <c r="J75" t="str">
        <f t="shared" si="1"/>
        <v>Dassault Service</v>
      </c>
      <c r="K75" t="str">
        <f>IFERROR(IF($A75&gt;0,IF(LEN(INDEX(Map!$E:$G,MATCH(K$1,Map!$E:$E,0),2))=0,"",INDEX([1]Sheet3!$B:$S,$A75+1,INDEX(Map!$E:$G,MATCH(K$1,Map!$E:$E,0),2))),""),"")</f>
        <v/>
      </c>
      <c r="L75" t="str">
        <f>IFERROR(IF($A75&gt;0,IF(LEN(INDEX(Map!$E:$G,MATCH(L$1,Map!$E:$E,0),2))=0,"",INDEX([1]Sheet3!$B:$S,$A75+1,INDEX(Map!$E:$G,MATCH(L$1,Map!$E:$E,0),2))),""),"")</f>
        <v/>
      </c>
      <c r="M75" t="str">
        <f>IFERROR(IF($A75&gt;0,IF(LEN(INDEX(Map!$E:$G,MATCH(M$1,Map!$E:$E,0),2))=0,"",INDEX([1]Sheet3!$B:$S,$A75+1,INDEX(Map!$E:$G,MATCH(M$1,Map!$E:$E,0),2))),""),"")</f>
        <v>+1 302 985 3885</v>
      </c>
      <c r="N75" t="str">
        <f>IFERROR(IF($A75&gt;0,IF(LEN(INDEX(Map!$E:$G,MATCH(N$1,Map!$E:$E,0),2))=0,"",INDEX([1]Sheet3!$B:$S,$A75+1,INDEX(Map!$E:$G,MATCH(N$1,Map!$E:$E,0),2))),""),"")</f>
        <v/>
      </c>
      <c r="O75" t="str">
        <f>IFERROR(IF($A75&gt;0,IF(LEN(INDEX(Map!$E:$G,MATCH(O$1,Map!$E:$E,0),2))=0,"",INDEX([1]Sheet3!$B:$S,$A75+1,INDEX(Map!$E:$G,MATCH(O$1,Map!$E:$E,0),2))),""),"")</f>
        <v/>
      </c>
      <c r="P75" t="str">
        <f>IFERROR(IF($A75&gt;0,IF(LEN(INDEX(Map!$E:$G,MATCH(P$1,Map!$E:$E,0),2))=0,"",INDEX([1]Sheet3!$B:$S,$A75+1,INDEX(Map!$E:$G,MATCH(P$1,Map!$E:$E,0),2))),""),"")</f>
        <v/>
      </c>
      <c r="Q75" t="str">
        <f>IFERROR(IF($A75&gt;0,IF(LEN(INDEX(Map!$E:$G,MATCH(Q$1,Map!$E:$E,0),2))=0,"",INDEX([1]Sheet3!$B:$S,$A75+1,INDEX(Map!$E:$G,MATCH(Q$1,Map!$E:$E,0),2))),""),"")</f>
        <v/>
      </c>
      <c r="R75" t="str">
        <f>IFERROR(IF($A75&gt;0,IF(LEN(INDEX(Map!$E:$G,MATCH(R$1,Map!$E:$E,0),2))=0,"",INDEX([1]Sheet3!$B:$S,$A75+1,INDEX(Map!$E:$G,MATCH(R$1,Map!$E:$E,0),2))),""),"")</f>
        <v/>
      </c>
      <c r="S75" t="str">
        <f>IFERROR(IF($A75&gt;0,IF(LEN(INDEX(Map!$E:$G,MATCH(S$1,Map!$E:$E,0),2))=0,"",INDEX([1]Sheet3!$B:$S,$A75+1,INDEX(Map!$E:$G,MATCH(S$1,Map!$E:$E,0),2))),""),"")</f>
        <v/>
      </c>
      <c r="T75" t="str">
        <f>IFERROR(IF($A75&gt;0,IF(LEN(INDEX(Map!$E:$G,MATCH(T$1,Map!$E:$E,0),2))=0,"",INDEX([1]Sheet3!$B:$S,$A75+1,INDEX(Map!$E:$G,MATCH(T$1,Map!$E:$E,0),2))),""),"")</f>
        <v/>
      </c>
      <c r="U75" t="str">
        <f>IFERROR(IF($A75&gt;0,IF(LEN(INDEX(Map!$E:$G,MATCH(U$1,Map!$E:$E,0),2))=0,"",INDEX([1]Sheet3!$B:$S,$A75+1,INDEX(Map!$E:$G,MATCH(U$1,Map!$E:$E,0),2))),""),"")</f>
        <v/>
      </c>
      <c r="V75" t="str">
        <f>IFERROR(IF($A75&gt;0,IF(LEN(INDEX(Map!$E:$G,MATCH(V$1,Map!$E:$E,0),2))=0,"",INDEX([1]Sheet3!$B:$S,$A75+1,INDEX(Map!$E:$G,MATCH(V$1,Map!$E:$E,0),2))),""),"")</f>
        <v/>
      </c>
      <c r="W75" t="str">
        <f>IFERROR(IF($A75&gt;0,IF(LEN(INDEX(Map!$E:$G,MATCH(W$1,Map!$E:$E,0),2))=0,"",INDEX([1]Sheet3!$B:$S,$A75+1,INDEX(Map!$E:$G,MATCH(W$1,Map!$E:$E,0),2))),""),"")</f>
        <v/>
      </c>
      <c r="X75" t="str">
        <f>IFERROR(IF($A75&gt;0,IF(LEN(INDEX(Map!$E:$G,MATCH(X$1,Map!$E:$E,0),2))=0,"",INDEX([1]Sheet3!$B:$S,$A75+1,INDEX(Map!$E:$G,MATCH(X$1,Map!$E:$E,0),2))),""),"")</f>
        <v/>
      </c>
      <c r="Y75" t="str">
        <f>IFERROR(IF($A75&gt;0,IF(LEN(INDEX(Map!$E:$G,MATCH(Y$1,Map!$E:$E,0),2))=0,"",INDEX([1]Sheet3!$B:$S,$A75+1,INDEX(Map!$E:$G,MATCH(Y$1,Map!$E:$E,0),2))),""),"")</f>
        <v/>
      </c>
      <c r="Z75" t="str">
        <f>IFERROR(IF($A75&gt;0,IF(LEN(INDEX(Map!$E:$G,MATCH(Z$1,Map!$E:$E,0),2))=0,"",INDEX([1]Sheet3!$B:$S,$A75+1,INDEX(Map!$E:$G,MATCH(Z$1,Map!$E:$E,0),2))),""),"")</f>
        <v/>
      </c>
      <c r="AA75" t="str">
        <f>IFERROR(IF($A75&gt;0,IF(LEN(INDEX(Map!$E:$G,MATCH(AA$1,Map!$E:$E,0),2))=0,"",INDEX([1]Sheet3!$B:$S,$A75+1,INDEX(Map!$E:$G,MATCH(AA$1,Map!$E:$E,0),2))),""),"")</f>
        <v/>
      </c>
      <c r="AB75" t="str">
        <f>IFERROR(IF($A75&gt;0,IF(LEN(INDEX(Map!$E:$G,MATCH(AB$1,Map!$E:$E,0),2))=0,"",INDEX([1]Sheet3!$B:$S,$A75+1,INDEX(Map!$E:$G,MATCH(AB$1,Map!$E:$E,0),2))),""),"")</f>
        <v/>
      </c>
      <c r="AC75" t="str">
        <f>IFERROR(IF($A75&gt;0,IF(LEN(INDEX(Map!$E:$G,MATCH(AC$1,Map!$E:$E,0),2))=0,"",INDEX([1]Sheet3!$B:$S,$A75+1,INDEX(Map!$E:$G,MATCH(AC$1,Map!$E:$E,0),2))),""),"")</f>
        <v/>
      </c>
      <c r="AD75" t="str">
        <f>IFERROR(IF($A75&gt;0,IF(LEN(INDEX(Map!$E:$G,MATCH(AD$1,Map!$E:$E,0),2))=0,"",INDEX([1]Sheet3!$B:$S,$A75+1,INDEX(Map!$E:$G,MATCH(AD$1,Map!$E:$E,0),2))),""),"")</f>
        <v/>
      </c>
      <c r="AE75" t="str">
        <f>IFERROR(IF($A75&gt;0,IF(LEN(INDEX(Map!$E:$G,MATCH(AE$1,Map!$E:$E,0),2))=0,"",INDEX([1]Sheet3!$B:$S,$A75+1,INDEX(Map!$E:$G,MATCH(AE$1,Map!$E:$E,0),2))),""),"")</f>
        <v/>
      </c>
    </row>
    <row r="76" spans="1:31" x14ac:dyDescent="0.25">
      <c r="A76">
        <f>IF(LEN([1]Sheet3!B76)=0,"",'Mailchimp Inport'!A75+1)</f>
        <v>75</v>
      </c>
      <c r="B76" t="str">
        <f>IFERROR(IF($A76&gt;0,IF(LEN(INDEX(Map!$E:$G,MATCH(B$1,Map!$E:$E,0),2))=0,"",INDEX([1]Sheet3!$B:$S,$A76+1,INDEX(Map!$E:$G,MATCH(B$1,Map!$E:$E,0),2))),""),"")</f>
        <v>michael.montgomery@falconjet.com</v>
      </c>
      <c r="C76" t="str">
        <f>IFERROR(IF($A76&gt;0,IF(LEN(INDEX(Map!$E:$G,MATCH(C$1,Map!$E:$E,0),2))=0,"",INDEX([1]Sheet3!$B:$S,$A76+1,INDEX(Map!$E:$G,MATCH(C$1,Map!$E:$E,0),2))),""),"")</f>
        <v>Michael</v>
      </c>
      <c r="D76" t="str">
        <f>IFERROR(IF($A76&gt;0,IF(LEN(INDEX(Map!$E:$G,MATCH(D$1,Map!$E:$E,0),2))=0,"",INDEX([1]Sheet3!$B:$S,$A76+1,INDEX(Map!$E:$G,MATCH(D$1,Map!$E:$E,0),2))),""),"")</f>
        <v>Montgomery</v>
      </c>
      <c r="E76" t="str">
        <f>IFERROR(IF($A76&gt;0,IF(LEN(INDEX(Map!$E:$G,MATCH(E$1,Map!$E:$E,0),2))=0,"",INDEX([1]Sheet3!$B:$S,$A76+1,INDEX(Map!$E:$G,MATCH(E$1,Map!$E:$E,0),2))),""),"")</f>
        <v xml:space="preserve">​365 S. Rock Boulevard    Reno  NV  USA  </v>
      </c>
      <c r="F76" t="str">
        <f>IFERROR(IF($A76&gt;0,IF(LEN(INDEX(Map!$E:$G,MATCH(F$1,Map!$E:$E,0),2))=0,"",INDEX([1]Sheet3!$B:$S,$A76+1,INDEX(Map!$E:$G,MATCH(F$1,Map!$E:$E,0),2))),""),"")</f>
        <v>+1 501 210 0115</v>
      </c>
      <c r="G76" t="str">
        <f>IFERROR(IF($A76&gt;0,IF(LEN(INDEX(Map!$E:$G,MATCH(G$1,Map!$E:$E,0),2))=0,"",INDEX([1]Sheet3!$B:$S,$A76+1,INDEX(Map!$E:$G,MATCH(G$1,Map!$E:$E,0),2))),""),"")</f>
        <v/>
      </c>
      <c r="H76" t="str">
        <f>IFERROR(IF($A76&gt;0,IF(LEN(INDEX(Map!$E:$G,MATCH(H$1,Map!$E:$E,0),2))=0,"",INDEX([1]Sheet3!$B:$S,$A76+1,INDEX(Map!$E:$G,MATCH(H$1,Map!$E:$E,0),2))),""),"")</f>
        <v>Dassault Aircraft Services - Reno - Tahoe, Nevada</v>
      </c>
      <c r="I76" t="str">
        <f>IFERROR(IF($A76&gt;0,IF(LEN(INDEX(Map!$E:$G,MATCH(I$1,Map!$E:$E,0),2))=0,"",INDEX([1]Sheet3!$B:$S,$A76+1,INDEX(Map!$E:$G,MATCH(I$1,Map!$E:$E,0),2))),""),"")</f>
        <v>General Manager</v>
      </c>
      <c r="J76" t="str">
        <f t="shared" si="1"/>
        <v>Dassault Service</v>
      </c>
      <c r="K76" t="str">
        <f>IFERROR(IF($A76&gt;0,IF(LEN(INDEX(Map!$E:$G,MATCH(K$1,Map!$E:$E,0),2))=0,"",INDEX([1]Sheet3!$B:$S,$A76+1,INDEX(Map!$E:$G,MATCH(K$1,Map!$E:$E,0),2))),""),"")</f>
        <v/>
      </c>
      <c r="L76" t="str">
        <f>IFERROR(IF($A76&gt;0,IF(LEN(INDEX(Map!$E:$G,MATCH(L$1,Map!$E:$E,0),2))=0,"",INDEX([1]Sheet3!$B:$S,$A76+1,INDEX(Map!$E:$G,MATCH(L$1,Map!$E:$E,0),2))),""),"")</f>
        <v/>
      </c>
      <c r="M76" t="str">
        <f>IFERROR(IF($A76&gt;0,IF(LEN(INDEX(Map!$E:$G,MATCH(M$1,Map!$E:$E,0),2))=0,"",INDEX([1]Sheet3!$B:$S,$A76+1,INDEX(Map!$E:$G,MATCH(M$1,Map!$E:$E,0),2))),""),"")</f>
        <v>+1 501 749 4817</v>
      </c>
      <c r="N76" t="str">
        <f>IFERROR(IF($A76&gt;0,IF(LEN(INDEX(Map!$E:$G,MATCH(N$1,Map!$E:$E,0),2))=0,"",INDEX([1]Sheet3!$B:$S,$A76+1,INDEX(Map!$E:$G,MATCH(N$1,Map!$E:$E,0),2))),""),"")</f>
        <v/>
      </c>
      <c r="O76" t="str">
        <f>IFERROR(IF($A76&gt;0,IF(LEN(INDEX(Map!$E:$G,MATCH(O$1,Map!$E:$E,0),2))=0,"",INDEX([1]Sheet3!$B:$S,$A76+1,INDEX(Map!$E:$G,MATCH(O$1,Map!$E:$E,0),2))),""),"")</f>
        <v/>
      </c>
      <c r="P76" t="str">
        <f>IFERROR(IF($A76&gt;0,IF(LEN(INDEX(Map!$E:$G,MATCH(P$1,Map!$E:$E,0),2))=0,"",INDEX([1]Sheet3!$B:$S,$A76+1,INDEX(Map!$E:$G,MATCH(P$1,Map!$E:$E,0),2))),""),"")</f>
        <v/>
      </c>
      <c r="Q76" t="str">
        <f>IFERROR(IF($A76&gt;0,IF(LEN(INDEX(Map!$E:$G,MATCH(Q$1,Map!$E:$E,0),2))=0,"",INDEX([1]Sheet3!$B:$S,$A76+1,INDEX(Map!$E:$G,MATCH(Q$1,Map!$E:$E,0),2))),""),"")</f>
        <v/>
      </c>
      <c r="R76" t="str">
        <f>IFERROR(IF($A76&gt;0,IF(LEN(INDEX(Map!$E:$G,MATCH(R$1,Map!$E:$E,0),2))=0,"",INDEX([1]Sheet3!$B:$S,$A76+1,INDEX(Map!$E:$G,MATCH(R$1,Map!$E:$E,0),2))),""),"")</f>
        <v/>
      </c>
      <c r="S76" t="str">
        <f>IFERROR(IF($A76&gt;0,IF(LEN(INDEX(Map!$E:$G,MATCH(S$1,Map!$E:$E,0),2))=0,"",INDEX([1]Sheet3!$B:$S,$A76+1,INDEX(Map!$E:$G,MATCH(S$1,Map!$E:$E,0),2))),""),"")</f>
        <v/>
      </c>
      <c r="T76" t="str">
        <f>IFERROR(IF($A76&gt;0,IF(LEN(INDEX(Map!$E:$G,MATCH(T$1,Map!$E:$E,0),2))=0,"",INDEX([1]Sheet3!$B:$S,$A76+1,INDEX(Map!$E:$G,MATCH(T$1,Map!$E:$E,0),2))),""),"")</f>
        <v/>
      </c>
      <c r="U76" t="str">
        <f>IFERROR(IF($A76&gt;0,IF(LEN(INDEX(Map!$E:$G,MATCH(U$1,Map!$E:$E,0),2))=0,"",INDEX([1]Sheet3!$B:$S,$A76+1,INDEX(Map!$E:$G,MATCH(U$1,Map!$E:$E,0),2))),""),"")</f>
        <v/>
      </c>
      <c r="V76" t="str">
        <f>IFERROR(IF($A76&gt;0,IF(LEN(INDEX(Map!$E:$G,MATCH(V$1,Map!$E:$E,0),2))=0,"",INDEX([1]Sheet3!$B:$S,$A76+1,INDEX(Map!$E:$G,MATCH(V$1,Map!$E:$E,0),2))),""),"")</f>
        <v/>
      </c>
      <c r="W76" t="str">
        <f>IFERROR(IF($A76&gt;0,IF(LEN(INDEX(Map!$E:$G,MATCH(W$1,Map!$E:$E,0),2))=0,"",INDEX([1]Sheet3!$B:$S,$A76+1,INDEX(Map!$E:$G,MATCH(W$1,Map!$E:$E,0),2))),""),"")</f>
        <v/>
      </c>
      <c r="X76" t="str">
        <f>IFERROR(IF($A76&gt;0,IF(LEN(INDEX(Map!$E:$G,MATCH(X$1,Map!$E:$E,0),2))=0,"",INDEX([1]Sheet3!$B:$S,$A76+1,INDEX(Map!$E:$G,MATCH(X$1,Map!$E:$E,0),2))),""),"")</f>
        <v/>
      </c>
      <c r="Y76" t="str">
        <f>IFERROR(IF($A76&gt;0,IF(LEN(INDEX(Map!$E:$G,MATCH(Y$1,Map!$E:$E,0),2))=0,"",INDEX([1]Sheet3!$B:$S,$A76+1,INDEX(Map!$E:$G,MATCH(Y$1,Map!$E:$E,0),2))),""),"")</f>
        <v/>
      </c>
      <c r="Z76" t="str">
        <f>IFERROR(IF($A76&gt;0,IF(LEN(INDEX(Map!$E:$G,MATCH(Z$1,Map!$E:$E,0),2))=0,"",INDEX([1]Sheet3!$B:$S,$A76+1,INDEX(Map!$E:$G,MATCH(Z$1,Map!$E:$E,0),2))),""),"")</f>
        <v/>
      </c>
      <c r="AA76" t="str">
        <f>IFERROR(IF($A76&gt;0,IF(LEN(INDEX(Map!$E:$G,MATCH(AA$1,Map!$E:$E,0),2))=0,"",INDEX([1]Sheet3!$B:$S,$A76+1,INDEX(Map!$E:$G,MATCH(AA$1,Map!$E:$E,0),2))),""),"")</f>
        <v/>
      </c>
      <c r="AB76" t="str">
        <f>IFERROR(IF($A76&gt;0,IF(LEN(INDEX(Map!$E:$G,MATCH(AB$1,Map!$E:$E,0),2))=0,"",INDEX([1]Sheet3!$B:$S,$A76+1,INDEX(Map!$E:$G,MATCH(AB$1,Map!$E:$E,0),2))),""),"")</f>
        <v/>
      </c>
      <c r="AC76" t="str">
        <f>IFERROR(IF($A76&gt;0,IF(LEN(INDEX(Map!$E:$G,MATCH(AC$1,Map!$E:$E,0),2))=0,"",INDEX([1]Sheet3!$B:$S,$A76+1,INDEX(Map!$E:$G,MATCH(AC$1,Map!$E:$E,0),2))),""),"")</f>
        <v/>
      </c>
      <c r="AD76" t="str">
        <f>IFERROR(IF($A76&gt;0,IF(LEN(INDEX(Map!$E:$G,MATCH(AD$1,Map!$E:$E,0),2))=0,"",INDEX([1]Sheet3!$B:$S,$A76+1,INDEX(Map!$E:$G,MATCH(AD$1,Map!$E:$E,0),2))),""),"")</f>
        <v/>
      </c>
      <c r="AE76" t="str">
        <f>IFERROR(IF($A76&gt;0,IF(LEN(INDEX(Map!$E:$G,MATCH(AE$1,Map!$E:$E,0),2))=0,"",INDEX([1]Sheet3!$B:$S,$A76+1,INDEX(Map!$E:$G,MATCH(AE$1,Map!$E:$E,0),2))),""),"")</f>
        <v/>
      </c>
    </row>
    <row r="77" spans="1:31" x14ac:dyDescent="0.25">
      <c r="A77">
        <f>IF(LEN([1]Sheet3!B77)=0,"",'Mailchimp Inport'!A76+1)</f>
        <v>76</v>
      </c>
      <c r="B77" t="str">
        <f>IFERROR(IF($A77&gt;0,IF(LEN(INDEX(Map!$E:$G,MATCH(B$1,Map!$E:$E,0),2))=0,"",INDEX([1]Sheet3!$B:$S,$A77+1,INDEX(Map!$E:$G,MATCH(B$1,Map!$E:$E,0),2))),""),"")</f>
        <v>philip.rhodes@falconjet.com</v>
      </c>
      <c r="C77" t="str">
        <f>IFERROR(IF($A77&gt;0,IF(LEN(INDEX(Map!$E:$G,MATCH(C$1,Map!$E:$E,0),2))=0,"",INDEX([1]Sheet3!$B:$S,$A77+1,INDEX(Map!$E:$G,MATCH(C$1,Map!$E:$E,0),2))),""),"")</f>
        <v>Philip</v>
      </c>
      <c r="D77" t="str">
        <f>IFERROR(IF($A77&gt;0,IF(LEN(INDEX(Map!$E:$G,MATCH(D$1,Map!$E:$E,0),2))=0,"",INDEX([1]Sheet3!$B:$S,$A77+1,INDEX(Map!$E:$G,MATCH(D$1,Map!$E:$E,0),2))),""),"")</f>
        <v>Rhodes</v>
      </c>
      <c r="E77" t="str">
        <f>IFERROR(IF($A77&gt;0,IF(LEN(INDEX(Map!$E:$G,MATCH(E$1,Map!$E:$E,0),2))=0,"",INDEX([1]Sheet3!$B:$S,$A77+1,INDEX(Map!$E:$G,MATCH(E$1,Map!$E:$E,0),2))),""),"")</f>
        <v xml:space="preserve">​365 S. Rock Boulevard    Reno  NV  USA  </v>
      </c>
      <c r="F77" t="str">
        <f>IFERROR(IF($A77&gt;0,IF(LEN(INDEX(Map!$E:$G,MATCH(F$1,Map!$E:$E,0),2))=0,"",INDEX([1]Sheet3!$B:$S,$A77+1,INDEX(Map!$E:$G,MATCH(F$1,Map!$E:$E,0),2))),""),"")</f>
        <v>+1 775-353-1163</v>
      </c>
      <c r="G77" t="str">
        <f>IFERROR(IF($A77&gt;0,IF(LEN(INDEX(Map!$E:$G,MATCH(G$1,Map!$E:$E,0),2))=0,"",INDEX([1]Sheet3!$B:$S,$A77+1,INDEX(Map!$E:$G,MATCH(G$1,Map!$E:$E,0),2))),""),"")</f>
        <v/>
      </c>
      <c r="H77" t="str">
        <f>IFERROR(IF($A77&gt;0,IF(LEN(INDEX(Map!$E:$G,MATCH(H$1,Map!$E:$E,0),2))=0,"",INDEX([1]Sheet3!$B:$S,$A77+1,INDEX(Map!$E:$G,MATCH(H$1,Map!$E:$E,0),2))),""),"")</f>
        <v>Dassault Aircraft Services - Reno - Tahoe, Nevada</v>
      </c>
      <c r="I77" t="str">
        <f>IFERROR(IF($A77&gt;0,IF(LEN(INDEX(Map!$E:$G,MATCH(I$1,Map!$E:$E,0),2))=0,"",INDEX([1]Sheet3!$B:$S,$A77+1,INDEX(Map!$E:$G,MATCH(I$1,Map!$E:$E,0),2))),""),"")</f>
        <v>Customer Project Manager</v>
      </c>
      <c r="J77" t="str">
        <f t="shared" si="1"/>
        <v>Dassault Service</v>
      </c>
      <c r="K77" t="str">
        <f>IFERROR(IF($A77&gt;0,IF(LEN(INDEX(Map!$E:$G,MATCH(K$1,Map!$E:$E,0),2))=0,"",INDEX([1]Sheet3!$B:$S,$A77+1,INDEX(Map!$E:$G,MATCH(K$1,Map!$E:$E,0),2))),""),"")</f>
        <v/>
      </c>
      <c r="L77" t="str">
        <f>IFERROR(IF($A77&gt;0,IF(LEN(INDEX(Map!$E:$G,MATCH(L$1,Map!$E:$E,0),2))=0,"",INDEX([1]Sheet3!$B:$S,$A77+1,INDEX(Map!$E:$G,MATCH(L$1,Map!$E:$E,0),2))),""),"")</f>
        <v/>
      </c>
      <c r="M77" t="str">
        <f>IFERROR(IF($A77&gt;0,IF(LEN(INDEX(Map!$E:$G,MATCH(M$1,Map!$E:$E,0),2))=0,"",INDEX([1]Sheet3!$B:$S,$A77+1,INDEX(Map!$E:$G,MATCH(M$1,Map!$E:$E,0),2))),""),"")</f>
        <v>+1 775-225-9570</v>
      </c>
      <c r="N77" t="str">
        <f>IFERROR(IF($A77&gt;0,IF(LEN(INDEX(Map!$E:$G,MATCH(N$1,Map!$E:$E,0),2))=0,"",INDEX([1]Sheet3!$B:$S,$A77+1,INDEX(Map!$E:$G,MATCH(N$1,Map!$E:$E,0),2))),""),"")</f>
        <v/>
      </c>
      <c r="O77" t="str">
        <f>IFERROR(IF($A77&gt;0,IF(LEN(INDEX(Map!$E:$G,MATCH(O$1,Map!$E:$E,0),2))=0,"",INDEX([1]Sheet3!$B:$S,$A77+1,INDEX(Map!$E:$G,MATCH(O$1,Map!$E:$E,0),2))),""),"")</f>
        <v/>
      </c>
      <c r="P77" t="str">
        <f>IFERROR(IF($A77&gt;0,IF(LEN(INDEX(Map!$E:$G,MATCH(P$1,Map!$E:$E,0),2))=0,"",INDEX([1]Sheet3!$B:$S,$A77+1,INDEX(Map!$E:$G,MATCH(P$1,Map!$E:$E,0),2))),""),"")</f>
        <v/>
      </c>
      <c r="Q77" t="str">
        <f>IFERROR(IF($A77&gt;0,IF(LEN(INDEX(Map!$E:$G,MATCH(Q$1,Map!$E:$E,0),2))=0,"",INDEX([1]Sheet3!$B:$S,$A77+1,INDEX(Map!$E:$G,MATCH(Q$1,Map!$E:$E,0),2))),""),"")</f>
        <v/>
      </c>
      <c r="R77" t="str">
        <f>IFERROR(IF($A77&gt;0,IF(LEN(INDEX(Map!$E:$G,MATCH(R$1,Map!$E:$E,0),2))=0,"",INDEX([1]Sheet3!$B:$S,$A77+1,INDEX(Map!$E:$G,MATCH(R$1,Map!$E:$E,0),2))),""),"")</f>
        <v/>
      </c>
      <c r="S77" t="str">
        <f>IFERROR(IF($A77&gt;0,IF(LEN(INDEX(Map!$E:$G,MATCH(S$1,Map!$E:$E,0),2))=0,"",INDEX([1]Sheet3!$B:$S,$A77+1,INDEX(Map!$E:$G,MATCH(S$1,Map!$E:$E,0),2))),""),"")</f>
        <v/>
      </c>
      <c r="T77" t="str">
        <f>IFERROR(IF($A77&gt;0,IF(LEN(INDEX(Map!$E:$G,MATCH(T$1,Map!$E:$E,0),2))=0,"",INDEX([1]Sheet3!$B:$S,$A77+1,INDEX(Map!$E:$G,MATCH(T$1,Map!$E:$E,0),2))),""),"")</f>
        <v/>
      </c>
      <c r="U77" t="str">
        <f>IFERROR(IF($A77&gt;0,IF(LEN(INDEX(Map!$E:$G,MATCH(U$1,Map!$E:$E,0),2))=0,"",INDEX([1]Sheet3!$B:$S,$A77+1,INDEX(Map!$E:$G,MATCH(U$1,Map!$E:$E,0),2))),""),"")</f>
        <v/>
      </c>
      <c r="V77" t="str">
        <f>IFERROR(IF($A77&gt;0,IF(LEN(INDEX(Map!$E:$G,MATCH(V$1,Map!$E:$E,0),2))=0,"",INDEX([1]Sheet3!$B:$S,$A77+1,INDEX(Map!$E:$G,MATCH(V$1,Map!$E:$E,0),2))),""),"")</f>
        <v/>
      </c>
      <c r="W77" t="str">
        <f>IFERROR(IF($A77&gt;0,IF(LEN(INDEX(Map!$E:$G,MATCH(W$1,Map!$E:$E,0),2))=0,"",INDEX([1]Sheet3!$B:$S,$A77+1,INDEX(Map!$E:$G,MATCH(W$1,Map!$E:$E,0),2))),""),"")</f>
        <v/>
      </c>
      <c r="X77" t="str">
        <f>IFERROR(IF($A77&gt;0,IF(LEN(INDEX(Map!$E:$G,MATCH(X$1,Map!$E:$E,0),2))=0,"",INDEX([1]Sheet3!$B:$S,$A77+1,INDEX(Map!$E:$G,MATCH(X$1,Map!$E:$E,0),2))),""),"")</f>
        <v/>
      </c>
      <c r="Y77" t="str">
        <f>IFERROR(IF($A77&gt;0,IF(LEN(INDEX(Map!$E:$G,MATCH(Y$1,Map!$E:$E,0),2))=0,"",INDEX([1]Sheet3!$B:$S,$A77+1,INDEX(Map!$E:$G,MATCH(Y$1,Map!$E:$E,0),2))),""),"")</f>
        <v/>
      </c>
      <c r="Z77" t="str">
        <f>IFERROR(IF($A77&gt;0,IF(LEN(INDEX(Map!$E:$G,MATCH(Z$1,Map!$E:$E,0),2))=0,"",INDEX([1]Sheet3!$B:$S,$A77+1,INDEX(Map!$E:$G,MATCH(Z$1,Map!$E:$E,0),2))),""),"")</f>
        <v/>
      </c>
      <c r="AA77" t="str">
        <f>IFERROR(IF($A77&gt;0,IF(LEN(INDEX(Map!$E:$G,MATCH(AA$1,Map!$E:$E,0),2))=0,"",INDEX([1]Sheet3!$B:$S,$A77+1,INDEX(Map!$E:$G,MATCH(AA$1,Map!$E:$E,0),2))),""),"")</f>
        <v/>
      </c>
      <c r="AB77" t="str">
        <f>IFERROR(IF($A77&gt;0,IF(LEN(INDEX(Map!$E:$G,MATCH(AB$1,Map!$E:$E,0),2))=0,"",INDEX([1]Sheet3!$B:$S,$A77+1,INDEX(Map!$E:$G,MATCH(AB$1,Map!$E:$E,0),2))),""),"")</f>
        <v/>
      </c>
      <c r="AC77" t="str">
        <f>IFERROR(IF($A77&gt;0,IF(LEN(INDEX(Map!$E:$G,MATCH(AC$1,Map!$E:$E,0),2))=0,"",INDEX([1]Sheet3!$B:$S,$A77+1,INDEX(Map!$E:$G,MATCH(AC$1,Map!$E:$E,0),2))),""),"")</f>
        <v/>
      </c>
      <c r="AD77" t="str">
        <f>IFERROR(IF($A77&gt;0,IF(LEN(INDEX(Map!$E:$G,MATCH(AD$1,Map!$E:$E,0),2))=0,"",INDEX([1]Sheet3!$B:$S,$A77+1,INDEX(Map!$E:$G,MATCH(AD$1,Map!$E:$E,0),2))),""),"")</f>
        <v/>
      </c>
      <c r="AE77" t="str">
        <f>IFERROR(IF($A77&gt;0,IF(LEN(INDEX(Map!$E:$G,MATCH(AE$1,Map!$E:$E,0),2))=0,"",INDEX([1]Sheet3!$B:$S,$A77+1,INDEX(Map!$E:$G,MATCH(AE$1,Map!$E:$E,0),2))),""),"")</f>
        <v/>
      </c>
    </row>
    <row r="78" spans="1:31" x14ac:dyDescent="0.25">
      <c r="A78">
        <f>IF(LEN([1]Sheet3!B78)=0,"",'Mailchimp Inport'!A77+1)</f>
        <v>77</v>
      </c>
      <c r="B78" t="str">
        <f>IFERROR(IF($A78&gt;0,IF(LEN(INDEX(Map!$E:$G,MATCH(B$1,Map!$E:$E,0),2))=0,"",INDEX([1]Sheet3!$B:$S,$A78+1,INDEX(Map!$E:$G,MATCH(B$1,Map!$E:$E,0),2))),""),"")</f>
        <v>chance.duvail@falconjet.com</v>
      </c>
      <c r="C78" t="str">
        <f>IFERROR(IF($A78&gt;0,IF(LEN(INDEX(Map!$E:$G,MATCH(C$1,Map!$E:$E,0),2))=0,"",INDEX([1]Sheet3!$B:$S,$A78+1,INDEX(Map!$E:$G,MATCH(C$1,Map!$E:$E,0),2))),""),"")</f>
        <v>Chance</v>
      </c>
      <c r="D78" t="str">
        <f>IFERROR(IF($A78&gt;0,IF(LEN(INDEX(Map!$E:$G,MATCH(D$1,Map!$E:$E,0),2))=0,"",INDEX([1]Sheet3!$B:$S,$A78+1,INDEX(Map!$E:$G,MATCH(D$1,Map!$E:$E,0),2))),""),"")</f>
        <v>Duvail</v>
      </c>
      <c r="E78" t="str">
        <f>IFERROR(IF($A78&gt;0,IF(LEN(INDEX(Map!$E:$G,MATCH(E$1,Map!$E:$E,0),2))=0,"",INDEX([1]Sheet3!$B:$S,$A78+1,INDEX(Map!$E:$G,MATCH(E$1,Map!$E:$E,0),2))),""),"")</f>
        <v xml:space="preserve">​365 S. Rock Boulevard    Reno  NV  USA  </v>
      </c>
      <c r="F78" t="str">
        <f>IFERROR(IF($A78&gt;0,IF(LEN(INDEX(Map!$E:$G,MATCH(F$1,Map!$E:$E,0),2))=0,"",INDEX([1]Sheet3!$B:$S,$A78+1,INDEX(Map!$E:$G,MATCH(F$1,Map!$E:$E,0),2))),""),"")</f>
        <v>+1 775 353 1162</v>
      </c>
      <c r="G78" t="str">
        <f>IFERROR(IF($A78&gt;0,IF(LEN(INDEX(Map!$E:$G,MATCH(G$1,Map!$E:$E,0),2))=0,"",INDEX([1]Sheet3!$B:$S,$A78+1,INDEX(Map!$E:$G,MATCH(G$1,Map!$E:$E,0),2))),""),"")</f>
        <v/>
      </c>
      <c r="H78" t="str">
        <f>IFERROR(IF($A78&gt;0,IF(LEN(INDEX(Map!$E:$G,MATCH(H$1,Map!$E:$E,0),2))=0,"",INDEX([1]Sheet3!$B:$S,$A78+1,INDEX(Map!$E:$G,MATCH(H$1,Map!$E:$E,0),2))),""),"")</f>
        <v>Dassault Aircraft Services - Reno - Tahoe, Nevada</v>
      </c>
      <c r="I78" t="str">
        <f>IFERROR(IF($A78&gt;0,IF(LEN(INDEX(Map!$E:$G,MATCH(I$1,Map!$E:$E,0),2))=0,"",INDEX([1]Sheet3!$B:$S,$A78+1,INDEX(Map!$E:$G,MATCH(I$1,Map!$E:$E,0),2))),""),"")</f>
        <v>Custom Project Supervisor</v>
      </c>
      <c r="J78" t="str">
        <f t="shared" si="1"/>
        <v>Dassault Service</v>
      </c>
      <c r="K78" t="str">
        <f>IFERROR(IF($A78&gt;0,IF(LEN(INDEX(Map!$E:$G,MATCH(K$1,Map!$E:$E,0),2))=0,"",INDEX([1]Sheet3!$B:$S,$A78+1,INDEX(Map!$E:$G,MATCH(K$1,Map!$E:$E,0),2))),""),"")</f>
        <v/>
      </c>
      <c r="L78" t="str">
        <f>IFERROR(IF($A78&gt;0,IF(LEN(INDEX(Map!$E:$G,MATCH(L$1,Map!$E:$E,0),2))=0,"",INDEX([1]Sheet3!$B:$S,$A78+1,INDEX(Map!$E:$G,MATCH(L$1,Map!$E:$E,0),2))),""),"")</f>
        <v/>
      </c>
      <c r="M78" t="str">
        <f>IFERROR(IF($A78&gt;0,IF(LEN(INDEX(Map!$E:$G,MATCH(M$1,Map!$E:$E,0),2))=0,"",INDEX([1]Sheet3!$B:$S,$A78+1,INDEX(Map!$E:$G,MATCH(M$1,Map!$E:$E,0),2))),""),"")</f>
        <v>+1 775 335 9033</v>
      </c>
      <c r="N78" t="str">
        <f>IFERROR(IF($A78&gt;0,IF(LEN(INDEX(Map!$E:$G,MATCH(N$1,Map!$E:$E,0),2))=0,"",INDEX([1]Sheet3!$B:$S,$A78+1,INDEX(Map!$E:$G,MATCH(N$1,Map!$E:$E,0),2))),""),"")</f>
        <v/>
      </c>
      <c r="O78" t="str">
        <f>IFERROR(IF($A78&gt;0,IF(LEN(INDEX(Map!$E:$G,MATCH(O$1,Map!$E:$E,0),2))=0,"",INDEX([1]Sheet3!$B:$S,$A78+1,INDEX(Map!$E:$G,MATCH(O$1,Map!$E:$E,0),2))),""),"")</f>
        <v/>
      </c>
      <c r="P78" t="str">
        <f>IFERROR(IF($A78&gt;0,IF(LEN(INDEX(Map!$E:$G,MATCH(P$1,Map!$E:$E,0),2))=0,"",INDEX([1]Sheet3!$B:$S,$A78+1,INDEX(Map!$E:$G,MATCH(P$1,Map!$E:$E,0),2))),""),"")</f>
        <v/>
      </c>
      <c r="Q78" t="str">
        <f>IFERROR(IF($A78&gt;0,IF(LEN(INDEX(Map!$E:$G,MATCH(Q$1,Map!$E:$E,0),2))=0,"",INDEX([1]Sheet3!$B:$S,$A78+1,INDEX(Map!$E:$G,MATCH(Q$1,Map!$E:$E,0),2))),""),"")</f>
        <v/>
      </c>
      <c r="R78" t="str">
        <f>IFERROR(IF($A78&gt;0,IF(LEN(INDEX(Map!$E:$G,MATCH(R$1,Map!$E:$E,0),2))=0,"",INDEX([1]Sheet3!$B:$S,$A78+1,INDEX(Map!$E:$G,MATCH(R$1,Map!$E:$E,0),2))),""),"")</f>
        <v/>
      </c>
      <c r="S78" t="str">
        <f>IFERROR(IF($A78&gt;0,IF(LEN(INDEX(Map!$E:$G,MATCH(S$1,Map!$E:$E,0),2))=0,"",INDEX([1]Sheet3!$B:$S,$A78+1,INDEX(Map!$E:$G,MATCH(S$1,Map!$E:$E,0),2))),""),"")</f>
        <v/>
      </c>
      <c r="T78" t="str">
        <f>IFERROR(IF($A78&gt;0,IF(LEN(INDEX(Map!$E:$G,MATCH(T$1,Map!$E:$E,0),2))=0,"",INDEX([1]Sheet3!$B:$S,$A78+1,INDEX(Map!$E:$G,MATCH(T$1,Map!$E:$E,0),2))),""),"")</f>
        <v/>
      </c>
      <c r="U78" t="str">
        <f>IFERROR(IF($A78&gt;0,IF(LEN(INDEX(Map!$E:$G,MATCH(U$1,Map!$E:$E,0),2))=0,"",INDEX([1]Sheet3!$B:$S,$A78+1,INDEX(Map!$E:$G,MATCH(U$1,Map!$E:$E,0),2))),""),"")</f>
        <v/>
      </c>
      <c r="V78" t="str">
        <f>IFERROR(IF($A78&gt;0,IF(LEN(INDEX(Map!$E:$G,MATCH(V$1,Map!$E:$E,0),2))=0,"",INDEX([1]Sheet3!$B:$S,$A78+1,INDEX(Map!$E:$G,MATCH(V$1,Map!$E:$E,0),2))),""),"")</f>
        <v/>
      </c>
      <c r="W78" t="str">
        <f>IFERROR(IF($A78&gt;0,IF(LEN(INDEX(Map!$E:$G,MATCH(W$1,Map!$E:$E,0),2))=0,"",INDEX([1]Sheet3!$B:$S,$A78+1,INDEX(Map!$E:$G,MATCH(W$1,Map!$E:$E,0),2))),""),"")</f>
        <v/>
      </c>
      <c r="X78" t="str">
        <f>IFERROR(IF($A78&gt;0,IF(LEN(INDEX(Map!$E:$G,MATCH(X$1,Map!$E:$E,0),2))=0,"",INDEX([1]Sheet3!$B:$S,$A78+1,INDEX(Map!$E:$G,MATCH(X$1,Map!$E:$E,0),2))),""),"")</f>
        <v/>
      </c>
      <c r="Y78" t="str">
        <f>IFERROR(IF($A78&gt;0,IF(LEN(INDEX(Map!$E:$G,MATCH(Y$1,Map!$E:$E,0),2))=0,"",INDEX([1]Sheet3!$B:$S,$A78+1,INDEX(Map!$E:$G,MATCH(Y$1,Map!$E:$E,0),2))),""),"")</f>
        <v/>
      </c>
      <c r="Z78" t="str">
        <f>IFERROR(IF($A78&gt;0,IF(LEN(INDEX(Map!$E:$G,MATCH(Z$1,Map!$E:$E,0),2))=0,"",INDEX([1]Sheet3!$B:$S,$A78+1,INDEX(Map!$E:$G,MATCH(Z$1,Map!$E:$E,0),2))),""),"")</f>
        <v/>
      </c>
      <c r="AA78" t="str">
        <f>IFERROR(IF($A78&gt;0,IF(LEN(INDEX(Map!$E:$G,MATCH(AA$1,Map!$E:$E,0),2))=0,"",INDEX([1]Sheet3!$B:$S,$A78+1,INDEX(Map!$E:$G,MATCH(AA$1,Map!$E:$E,0),2))),""),"")</f>
        <v/>
      </c>
      <c r="AB78" t="str">
        <f>IFERROR(IF($A78&gt;0,IF(LEN(INDEX(Map!$E:$G,MATCH(AB$1,Map!$E:$E,0),2))=0,"",INDEX([1]Sheet3!$B:$S,$A78+1,INDEX(Map!$E:$G,MATCH(AB$1,Map!$E:$E,0),2))),""),"")</f>
        <v/>
      </c>
      <c r="AC78" t="str">
        <f>IFERROR(IF($A78&gt;0,IF(LEN(INDEX(Map!$E:$G,MATCH(AC$1,Map!$E:$E,0),2))=0,"",INDEX([1]Sheet3!$B:$S,$A78+1,INDEX(Map!$E:$G,MATCH(AC$1,Map!$E:$E,0),2))),""),"")</f>
        <v/>
      </c>
      <c r="AD78" t="str">
        <f>IFERROR(IF($A78&gt;0,IF(LEN(INDEX(Map!$E:$G,MATCH(AD$1,Map!$E:$E,0),2))=0,"",INDEX([1]Sheet3!$B:$S,$A78+1,INDEX(Map!$E:$G,MATCH(AD$1,Map!$E:$E,0),2))),""),"")</f>
        <v/>
      </c>
      <c r="AE78" t="str">
        <f>IFERROR(IF($A78&gt;0,IF(LEN(INDEX(Map!$E:$G,MATCH(AE$1,Map!$E:$E,0),2))=0,"",INDEX([1]Sheet3!$B:$S,$A78+1,INDEX(Map!$E:$G,MATCH(AE$1,Map!$E:$E,0),2))),""),"")</f>
        <v/>
      </c>
    </row>
    <row r="79" spans="1:31" x14ac:dyDescent="0.25">
      <c r="A79">
        <f>IF(LEN([1]Sheet3!B79)=0,"",'Mailchimp Inport'!A78+1)</f>
        <v>78</v>
      </c>
      <c r="B79" t="str">
        <f>IFERROR(IF($A79&gt;0,IF(LEN(INDEX(Map!$E:$G,MATCH(B$1,Map!$E:$E,0),2))=0,"",INDEX([1]Sheet3!$B:$S,$A79+1,INDEX(Map!$E:$G,MATCH(B$1,Map!$E:$E,0),2))),""),"")</f>
        <v>remy.st-martin@falconjet.com</v>
      </c>
      <c r="C79" t="str">
        <f>IFERROR(IF($A79&gt;0,IF(LEN(INDEX(Map!$E:$G,MATCH(C$1,Map!$E:$E,0),2))=0,"",INDEX([1]Sheet3!$B:$S,$A79+1,INDEX(Map!$E:$G,MATCH(C$1,Map!$E:$E,0),2))),""),"")</f>
        <v>Remy</v>
      </c>
      <c r="D79" t="str">
        <f>IFERROR(IF($A79&gt;0,IF(LEN(INDEX(Map!$E:$G,MATCH(D$1,Map!$E:$E,0),2))=0,"",INDEX([1]Sheet3!$B:$S,$A79+1,INDEX(Map!$E:$G,MATCH(D$1,Map!$E:$E,0),2))),""),"")</f>
        <v>St-Martin</v>
      </c>
      <c r="E79" t="str">
        <f>IFERROR(IF($A79&gt;0,IF(LEN(INDEX(Map!$E:$G,MATCH(E$1,Map!$E:$E,0),2))=0,"",INDEX([1]Sheet3!$B:$S,$A79+1,INDEX(Map!$E:$G,MATCH(E$1,Map!$E:$E,0),2))),""),"")</f>
        <v xml:space="preserve">​365 S. Rock Boulevard    Reno  NV  USA  </v>
      </c>
      <c r="F79" t="str">
        <f>IFERROR(IF($A79&gt;0,IF(LEN(INDEX(Map!$E:$G,MATCH(F$1,Map!$E:$E,0),2))=0,"",INDEX([1]Sheet3!$B:$S,$A79+1,INDEX(Map!$E:$G,MATCH(F$1,Map!$E:$E,0),2))),""),"")</f>
        <v>+1 302 322 7205</v>
      </c>
      <c r="G79" t="str">
        <f>IFERROR(IF($A79&gt;0,IF(LEN(INDEX(Map!$E:$G,MATCH(G$1,Map!$E:$E,0),2))=0,"",INDEX([1]Sheet3!$B:$S,$A79+1,INDEX(Map!$E:$G,MATCH(G$1,Map!$E:$E,0),2))),""),"")</f>
        <v/>
      </c>
      <c r="H79" t="str">
        <f>IFERROR(IF($A79&gt;0,IF(LEN(INDEX(Map!$E:$G,MATCH(H$1,Map!$E:$E,0),2))=0,"",INDEX([1]Sheet3!$B:$S,$A79+1,INDEX(Map!$E:$G,MATCH(H$1,Map!$E:$E,0),2))),""),"")</f>
        <v>Dassault Aircraft Services - Reno - Tahoe, Nevada</v>
      </c>
      <c r="I79" t="str">
        <f>IFERROR(IF($A79&gt;0,IF(LEN(INDEX(Map!$E:$G,MATCH(I$1,Map!$E:$E,0),2))=0,"",INDEX([1]Sheet3!$B:$S,$A79+1,INDEX(Map!$E:$G,MATCH(I$1,Map!$E:$E,0),2))),""),"")</f>
        <v>Senior Vice President/Chief Operating Officer,</v>
      </c>
      <c r="J79" t="str">
        <f t="shared" si="1"/>
        <v>Dassault Service</v>
      </c>
      <c r="K79" t="str">
        <f>IFERROR(IF($A79&gt;0,IF(LEN(INDEX(Map!$E:$G,MATCH(K$1,Map!$E:$E,0),2))=0,"",INDEX([1]Sheet3!$B:$S,$A79+1,INDEX(Map!$E:$G,MATCH(K$1,Map!$E:$E,0),2))),""),"")</f>
        <v/>
      </c>
      <c r="L79" t="str">
        <f>IFERROR(IF($A79&gt;0,IF(LEN(INDEX(Map!$E:$G,MATCH(L$1,Map!$E:$E,0),2))=0,"",INDEX([1]Sheet3!$B:$S,$A79+1,INDEX(Map!$E:$G,MATCH(L$1,Map!$E:$E,0),2))),""),"")</f>
        <v/>
      </c>
      <c r="M79" t="str">
        <f>IFERROR(IF($A79&gt;0,IF(LEN(INDEX(Map!$E:$G,MATCH(M$1,Map!$E:$E,0),2))=0,"",INDEX([1]Sheet3!$B:$S,$A79+1,INDEX(Map!$E:$G,MATCH(M$1,Map!$E:$E,0),2))),""),"")</f>
        <v>+1 302 383 8833</v>
      </c>
      <c r="N79" t="str">
        <f>IFERROR(IF($A79&gt;0,IF(LEN(INDEX(Map!$E:$G,MATCH(N$1,Map!$E:$E,0),2))=0,"",INDEX([1]Sheet3!$B:$S,$A79+1,INDEX(Map!$E:$G,MATCH(N$1,Map!$E:$E,0),2))),""),"")</f>
        <v/>
      </c>
      <c r="O79" t="str">
        <f>IFERROR(IF($A79&gt;0,IF(LEN(INDEX(Map!$E:$G,MATCH(O$1,Map!$E:$E,0),2))=0,"",INDEX([1]Sheet3!$B:$S,$A79+1,INDEX(Map!$E:$G,MATCH(O$1,Map!$E:$E,0),2))),""),"")</f>
        <v/>
      </c>
      <c r="P79" t="str">
        <f>IFERROR(IF($A79&gt;0,IF(LEN(INDEX(Map!$E:$G,MATCH(P$1,Map!$E:$E,0),2))=0,"",INDEX([1]Sheet3!$B:$S,$A79+1,INDEX(Map!$E:$G,MATCH(P$1,Map!$E:$E,0),2))),""),"")</f>
        <v/>
      </c>
      <c r="Q79" t="str">
        <f>IFERROR(IF($A79&gt;0,IF(LEN(INDEX(Map!$E:$G,MATCH(Q$1,Map!$E:$E,0),2))=0,"",INDEX([1]Sheet3!$B:$S,$A79+1,INDEX(Map!$E:$G,MATCH(Q$1,Map!$E:$E,0),2))),""),"")</f>
        <v/>
      </c>
      <c r="R79" t="str">
        <f>IFERROR(IF($A79&gt;0,IF(LEN(INDEX(Map!$E:$G,MATCH(R$1,Map!$E:$E,0),2))=0,"",INDEX([1]Sheet3!$B:$S,$A79+1,INDEX(Map!$E:$G,MATCH(R$1,Map!$E:$E,0),2))),""),"")</f>
        <v/>
      </c>
      <c r="S79" t="str">
        <f>IFERROR(IF($A79&gt;0,IF(LEN(INDEX(Map!$E:$G,MATCH(S$1,Map!$E:$E,0),2))=0,"",INDEX([1]Sheet3!$B:$S,$A79+1,INDEX(Map!$E:$G,MATCH(S$1,Map!$E:$E,0),2))),""),"")</f>
        <v/>
      </c>
      <c r="T79" t="str">
        <f>IFERROR(IF($A79&gt;0,IF(LEN(INDEX(Map!$E:$G,MATCH(T$1,Map!$E:$E,0),2))=0,"",INDEX([1]Sheet3!$B:$S,$A79+1,INDEX(Map!$E:$G,MATCH(T$1,Map!$E:$E,0),2))),""),"")</f>
        <v/>
      </c>
      <c r="U79" t="str">
        <f>IFERROR(IF($A79&gt;0,IF(LEN(INDEX(Map!$E:$G,MATCH(U$1,Map!$E:$E,0),2))=0,"",INDEX([1]Sheet3!$B:$S,$A79+1,INDEX(Map!$E:$G,MATCH(U$1,Map!$E:$E,0),2))),""),"")</f>
        <v/>
      </c>
      <c r="V79" t="str">
        <f>IFERROR(IF($A79&gt;0,IF(LEN(INDEX(Map!$E:$G,MATCH(V$1,Map!$E:$E,0),2))=0,"",INDEX([1]Sheet3!$B:$S,$A79+1,INDEX(Map!$E:$G,MATCH(V$1,Map!$E:$E,0),2))),""),"")</f>
        <v/>
      </c>
      <c r="W79" t="str">
        <f>IFERROR(IF($A79&gt;0,IF(LEN(INDEX(Map!$E:$G,MATCH(W$1,Map!$E:$E,0),2))=0,"",INDEX([1]Sheet3!$B:$S,$A79+1,INDEX(Map!$E:$G,MATCH(W$1,Map!$E:$E,0),2))),""),"")</f>
        <v/>
      </c>
      <c r="X79" t="str">
        <f>IFERROR(IF($A79&gt;0,IF(LEN(INDEX(Map!$E:$G,MATCH(X$1,Map!$E:$E,0),2))=0,"",INDEX([1]Sheet3!$B:$S,$A79+1,INDEX(Map!$E:$G,MATCH(X$1,Map!$E:$E,0),2))),""),"")</f>
        <v/>
      </c>
      <c r="Y79" t="str">
        <f>IFERROR(IF($A79&gt;0,IF(LEN(INDEX(Map!$E:$G,MATCH(Y$1,Map!$E:$E,0),2))=0,"",INDEX([1]Sheet3!$B:$S,$A79+1,INDEX(Map!$E:$G,MATCH(Y$1,Map!$E:$E,0),2))),""),"")</f>
        <v/>
      </c>
      <c r="Z79" t="str">
        <f>IFERROR(IF($A79&gt;0,IF(LEN(INDEX(Map!$E:$G,MATCH(Z$1,Map!$E:$E,0),2))=0,"",INDEX([1]Sheet3!$B:$S,$A79+1,INDEX(Map!$E:$G,MATCH(Z$1,Map!$E:$E,0),2))),""),"")</f>
        <v/>
      </c>
      <c r="AA79" t="str">
        <f>IFERROR(IF($A79&gt;0,IF(LEN(INDEX(Map!$E:$G,MATCH(AA$1,Map!$E:$E,0),2))=0,"",INDEX([1]Sheet3!$B:$S,$A79+1,INDEX(Map!$E:$G,MATCH(AA$1,Map!$E:$E,0),2))),""),"")</f>
        <v/>
      </c>
      <c r="AB79" t="str">
        <f>IFERROR(IF($A79&gt;0,IF(LEN(INDEX(Map!$E:$G,MATCH(AB$1,Map!$E:$E,0),2))=0,"",INDEX([1]Sheet3!$B:$S,$A79+1,INDEX(Map!$E:$G,MATCH(AB$1,Map!$E:$E,0),2))),""),"")</f>
        <v/>
      </c>
      <c r="AC79" t="str">
        <f>IFERROR(IF($A79&gt;0,IF(LEN(INDEX(Map!$E:$G,MATCH(AC$1,Map!$E:$E,0),2))=0,"",INDEX([1]Sheet3!$B:$S,$A79+1,INDEX(Map!$E:$G,MATCH(AC$1,Map!$E:$E,0),2))),""),"")</f>
        <v/>
      </c>
      <c r="AD79" t="str">
        <f>IFERROR(IF($A79&gt;0,IF(LEN(INDEX(Map!$E:$G,MATCH(AD$1,Map!$E:$E,0),2))=0,"",INDEX([1]Sheet3!$B:$S,$A79+1,INDEX(Map!$E:$G,MATCH(AD$1,Map!$E:$E,0),2))),""),"")</f>
        <v/>
      </c>
      <c r="AE79" t="str">
        <f>IFERROR(IF($A79&gt;0,IF(LEN(INDEX(Map!$E:$G,MATCH(AE$1,Map!$E:$E,0),2))=0,"",INDEX([1]Sheet3!$B:$S,$A79+1,INDEX(Map!$E:$G,MATCH(AE$1,Map!$E:$E,0),2))),""),"")</f>
        <v/>
      </c>
    </row>
    <row r="80" spans="1:31" x14ac:dyDescent="0.25">
      <c r="A80">
        <f>IF(LEN([1]Sheet3!B80)=0,"",'Mailchimp Inport'!A79+1)</f>
        <v>79</v>
      </c>
      <c r="B80" t="str">
        <f>IFERROR(IF($A80&gt;0,IF(LEN(INDEX(Map!$E:$G,MATCH(B$1,Map!$E:$E,0),2))=0,"",INDEX([1]Sheet3!$B:$S,$A80+1,INDEX(Map!$E:$G,MATCH(B$1,Map!$E:$E,0),2))),""),"")</f>
        <v>gary.schiff@falconjet.com</v>
      </c>
      <c r="C80" t="str">
        <f>IFERROR(IF($A80&gt;0,IF(LEN(INDEX(Map!$E:$G,MATCH(C$1,Map!$E:$E,0),2))=0,"",INDEX([1]Sheet3!$B:$S,$A80+1,INDEX(Map!$E:$G,MATCH(C$1,Map!$E:$E,0),2))),""),"")</f>
        <v>Gary</v>
      </c>
      <c r="D80" t="str">
        <f>IFERROR(IF($A80&gt;0,IF(LEN(INDEX(Map!$E:$G,MATCH(D$1,Map!$E:$E,0),2))=0,"",INDEX([1]Sheet3!$B:$S,$A80+1,INDEX(Map!$E:$G,MATCH(D$1,Map!$E:$E,0),2))),""),"")</f>
        <v>Schiff</v>
      </c>
      <c r="E80" t="str">
        <f>IFERROR(IF($A80&gt;0,IF(LEN(INDEX(Map!$E:$G,MATCH(E$1,Map!$E:$E,0),2))=0,"",INDEX([1]Sheet3!$B:$S,$A80+1,INDEX(Map!$E:$G,MATCH(E$1,Map!$E:$E,0),2))),""),"")</f>
        <v xml:space="preserve">​365 S. Rock Boulevard    Reno  NV  USA  </v>
      </c>
      <c r="F80" t="str">
        <f>IFERROR(IF($A80&gt;0,IF(LEN(INDEX(Map!$E:$G,MATCH(F$1,Map!$E:$E,0),2))=0,"",INDEX([1]Sheet3!$B:$S,$A80+1,INDEX(Map!$E:$G,MATCH(F$1,Map!$E:$E,0),2))),""),"")</f>
        <v>+1 302 322 7396</v>
      </c>
      <c r="G80" t="str">
        <f>IFERROR(IF($A80&gt;0,IF(LEN(INDEX(Map!$E:$G,MATCH(G$1,Map!$E:$E,0),2))=0,"",INDEX([1]Sheet3!$B:$S,$A80+1,INDEX(Map!$E:$G,MATCH(G$1,Map!$E:$E,0),2))),""),"")</f>
        <v/>
      </c>
      <c r="H80" t="str">
        <f>IFERROR(IF($A80&gt;0,IF(LEN(INDEX(Map!$E:$G,MATCH(H$1,Map!$E:$E,0),2))=0,"",INDEX([1]Sheet3!$B:$S,$A80+1,INDEX(Map!$E:$G,MATCH(H$1,Map!$E:$E,0),2))),""),"")</f>
        <v>Dassault Aircraft Services - Reno - Tahoe, Nevada</v>
      </c>
      <c r="I80" t="str">
        <f>IFERROR(IF($A80&gt;0,IF(LEN(INDEX(Map!$E:$G,MATCH(I$1,Map!$E:$E,0),2))=0,"",INDEX([1]Sheet3!$B:$S,$A80+1,INDEX(Map!$E:$G,MATCH(I$1,Map!$E:$E,0),2))),""),"")</f>
        <v>GM, DAS Sales, Marketing &amp; Pre-Purchase Program</v>
      </c>
      <c r="J80" t="str">
        <f t="shared" si="1"/>
        <v>Dassault Service</v>
      </c>
      <c r="K80" t="str">
        <f>IFERROR(IF($A80&gt;0,IF(LEN(INDEX(Map!$E:$G,MATCH(K$1,Map!$E:$E,0),2))=0,"",INDEX([1]Sheet3!$B:$S,$A80+1,INDEX(Map!$E:$G,MATCH(K$1,Map!$E:$E,0),2))),""),"")</f>
        <v/>
      </c>
      <c r="L80" t="str">
        <f>IFERROR(IF($A80&gt;0,IF(LEN(INDEX(Map!$E:$G,MATCH(L$1,Map!$E:$E,0),2))=0,"",INDEX([1]Sheet3!$B:$S,$A80+1,INDEX(Map!$E:$G,MATCH(L$1,Map!$E:$E,0),2))),""),"")</f>
        <v/>
      </c>
      <c r="M80" t="str">
        <f>IFERROR(IF($A80&gt;0,IF(LEN(INDEX(Map!$E:$G,MATCH(M$1,Map!$E:$E,0),2))=0,"",INDEX([1]Sheet3!$B:$S,$A80+1,INDEX(Map!$E:$G,MATCH(M$1,Map!$E:$E,0),2))),""),"")</f>
        <v>+1 302 545 8654</v>
      </c>
      <c r="N80" t="str">
        <f>IFERROR(IF($A80&gt;0,IF(LEN(INDEX(Map!$E:$G,MATCH(N$1,Map!$E:$E,0),2))=0,"",INDEX([1]Sheet3!$B:$S,$A80+1,INDEX(Map!$E:$G,MATCH(N$1,Map!$E:$E,0),2))),""),"")</f>
        <v/>
      </c>
      <c r="O80" t="str">
        <f>IFERROR(IF($A80&gt;0,IF(LEN(INDEX(Map!$E:$G,MATCH(O$1,Map!$E:$E,0),2))=0,"",INDEX([1]Sheet3!$B:$S,$A80+1,INDEX(Map!$E:$G,MATCH(O$1,Map!$E:$E,0),2))),""),"")</f>
        <v/>
      </c>
      <c r="P80" t="str">
        <f>IFERROR(IF($A80&gt;0,IF(LEN(INDEX(Map!$E:$G,MATCH(P$1,Map!$E:$E,0),2))=0,"",INDEX([1]Sheet3!$B:$S,$A80+1,INDEX(Map!$E:$G,MATCH(P$1,Map!$E:$E,0),2))),""),"")</f>
        <v/>
      </c>
      <c r="Q80" t="str">
        <f>IFERROR(IF($A80&gt;0,IF(LEN(INDEX(Map!$E:$G,MATCH(Q$1,Map!$E:$E,0),2))=0,"",INDEX([1]Sheet3!$B:$S,$A80+1,INDEX(Map!$E:$G,MATCH(Q$1,Map!$E:$E,0),2))),""),"")</f>
        <v/>
      </c>
      <c r="R80" t="str">
        <f>IFERROR(IF($A80&gt;0,IF(LEN(INDEX(Map!$E:$G,MATCH(R$1,Map!$E:$E,0),2))=0,"",INDEX([1]Sheet3!$B:$S,$A80+1,INDEX(Map!$E:$G,MATCH(R$1,Map!$E:$E,0),2))),""),"")</f>
        <v/>
      </c>
      <c r="S80" t="str">
        <f>IFERROR(IF($A80&gt;0,IF(LEN(INDEX(Map!$E:$G,MATCH(S$1,Map!$E:$E,0),2))=0,"",INDEX([1]Sheet3!$B:$S,$A80+1,INDEX(Map!$E:$G,MATCH(S$1,Map!$E:$E,0),2))),""),"")</f>
        <v/>
      </c>
      <c r="T80" t="str">
        <f>IFERROR(IF($A80&gt;0,IF(LEN(INDEX(Map!$E:$G,MATCH(T$1,Map!$E:$E,0),2))=0,"",INDEX([1]Sheet3!$B:$S,$A80+1,INDEX(Map!$E:$G,MATCH(T$1,Map!$E:$E,0),2))),""),"")</f>
        <v/>
      </c>
      <c r="U80" t="str">
        <f>IFERROR(IF($A80&gt;0,IF(LEN(INDEX(Map!$E:$G,MATCH(U$1,Map!$E:$E,0),2))=0,"",INDEX([1]Sheet3!$B:$S,$A80+1,INDEX(Map!$E:$G,MATCH(U$1,Map!$E:$E,0),2))),""),"")</f>
        <v/>
      </c>
      <c r="V80" t="str">
        <f>IFERROR(IF($A80&gt;0,IF(LEN(INDEX(Map!$E:$G,MATCH(V$1,Map!$E:$E,0),2))=0,"",INDEX([1]Sheet3!$B:$S,$A80+1,INDEX(Map!$E:$G,MATCH(V$1,Map!$E:$E,0),2))),""),"")</f>
        <v/>
      </c>
      <c r="W80" t="str">
        <f>IFERROR(IF($A80&gt;0,IF(LEN(INDEX(Map!$E:$G,MATCH(W$1,Map!$E:$E,0),2))=0,"",INDEX([1]Sheet3!$B:$S,$A80+1,INDEX(Map!$E:$G,MATCH(W$1,Map!$E:$E,0),2))),""),"")</f>
        <v/>
      </c>
      <c r="X80" t="str">
        <f>IFERROR(IF($A80&gt;0,IF(LEN(INDEX(Map!$E:$G,MATCH(X$1,Map!$E:$E,0),2))=0,"",INDEX([1]Sheet3!$B:$S,$A80+1,INDEX(Map!$E:$G,MATCH(X$1,Map!$E:$E,0),2))),""),"")</f>
        <v/>
      </c>
      <c r="Y80" t="str">
        <f>IFERROR(IF($A80&gt;0,IF(LEN(INDEX(Map!$E:$G,MATCH(Y$1,Map!$E:$E,0),2))=0,"",INDEX([1]Sheet3!$B:$S,$A80+1,INDEX(Map!$E:$G,MATCH(Y$1,Map!$E:$E,0),2))),""),"")</f>
        <v/>
      </c>
      <c r="Z80" t="str">
        <f>IFERROR(IF($A80&gt;0,IF(LEN(INDEX(Map!$E:$G,MATCH(Z$1,Map!$E:$E,0),2))=0,"",INDEX([1]Sheet3!$B:$S,$A80+1,INDEX(Map!$E:$G,MATCH(Z$1,Map!$E:$E,0),2))),""),"")</f>
        <v/>
      </c>
      <c r="AA80" t="str">
        <f>IFERROR(IF($A80&gt;0,IF(LEN(INDEX(Map!$E:$G,MATCH(AA$1,Map!$E:$E,0),2))=0,"",INDEX([1]Sheet3!$B:$S,$A80+1,INDEX(Map!$E:$G,MATCH(AA$1,Map!$E:$E,0),2))),""),"")</f>
        <v/>
      </c>
      <c r="AB80" t="str">
        <f>IFERROR(IF($A80&gt;0,IF(LEN(INDEX(Map!$E:$G,MATCH(AB$1,Map!$E:$E,0),2))=0,"",INDEX([1]Sheet3!$B:$S,$A80+1,INDEX(Map!$E:$G,MATCH(AB$1,Map!$E:$E,0),2))),""),"")</f>
        <v/>
      </c>
      <c r="AC80" t="str">
        <f>IFERROR(IF($A80&gt;0,IF(LEN(INDEX(Map!$E:$G,MATCH(AC$1,Map!$E:$E,0),2))=0,"",INDEX([1]Sheet3!$B:$S,$A80+1,INDEX(Map!$E:$G,MATCH(AC$1,Map!$E:$E,0),2))),""),"")</f>
        <v/>
      </c>
      <c r="AD80" t="str">
        <f>IFERROR(IF($A80&gt;0,IF(LEN(INDEX(Map!$E:$G,MATCH(AD$1,Map!$E:$E,0),2))=0,"",INDEX([1]Sheet3!$B:$S,$A80+1,INDEX(Map!$E:$G,MATCH(AD$1,Map!$E:$E,0),2))),""),"")</f>
        <v/>
      </c>
      <c r="AE80" t="str">
        <f>IFERROR(IF($A80&gt;0,IF(LEN(INDEX(Map!$E:$G,MATCH(AE$1,Map!$E:$E,0),2))=0,"",INDEX([1]Sheet3!$B:$S,$A80+1,INDEX(Map!$E:$G,MATCH(AE$1,Map!$E:$E,0),2))),""),"")</f>
        <v/>
      </c>
    </row>
    <row r="81" spans="1:31" x14ac:dyDescent="0.25">
      <c r="A81">
        <f>IF(LEN([1]Sheet3!B81)=0,"",'Mailchimp Inport'!A80+1)</f>
        <v>80</v>
      </c>
      <c r="B81" t="str">
        <f>IFERROR(IF($A81&gt;0,IF(LEN(INDEX(Map!$E:$G,MATCH(B$1,Map!$E:$E,0),2))=0,"",INDEX([1]Sheet3!$B:$S,$A81+1,INDEX(Map!$E:$G,MATCH(B$1,Map!$E:$E,0),2))),""),"")</f>
        <v>john.jelovic@falconjet.com</v>
      </c>
      <c r="C81" t="str">
        <f>IFERROR(IF($A81&gt;0,IF(LEN(INDEX(Map!$E:$G,MATCH(C$1,Map!$E:$E,0),2))=0,"",INDEX([1]Sheet3!$B:$S,$A81+1,INDEX(Map!$E:$G,MATCH(C$1,Map!$E:$E,0),2))),""),"")</f>
        <v>John</v>
      </c>
      <c r="D81" t="str">
        <f>IFERROR(IF($A81&gt;0,IF(LEN(INDEX(Map!$E:$G,MATCH(D$1,Map!$E:$E,0),2))=0,"",INDEX([1]Sheet3!$B:$S,$A81+1,INDEX(Map!$E:$G,MATCH(D$1,Map!$E:$E,0),2))),""),"")</f>
        <v>Jelovic</v>
      </c>
      <c r="E81" t="str">
        <f>IFERROR(IF($A81&gt;0,IF(LEN(INDEX(Map!$E:$G,MATCH(E$1,Map!$E:$E,0),2))=0,"",INDEX([1]Sheet3!$B:$S,$A81+1,INDEX(Map!$E:$G,MATCH(E$1,Map!$E:$E,0),2))),""),"")</f>
        <v xml:space="preserve">​365 S. Rock Boulevard    Reno  NV  USA  </v>
      </c>
      <c r="F81" t="str">
        <f>IFERROR(IF($A81&gt;0,IF(LEN(INDEX(Map!$E:$G,MATCH(F$1,Map!$E:$E,0),2))=0,"",INDEX([1]Sheet3!$B:$S,$A81+1,INDEX(Map!$E:$G,MATCH(F$1,Map!$E:$E,0),2))),""),"")</f>
        <v>+1 302 322 7000</v>
      </c>
      <c r="G81" t="str">
        <f>IFERROR(IF($A81&gt;0,IF(LEN(INDEX(Map!$E:$G,MATCH(G$1,Map!$E:$E,0),2))=0,"",INDEX([1]Sheet3!$B:$S,$A81+1,INDEX(Map!$E:$G,MATCH(G$1,Map!$E:$E,0),2))),""),"")</f>
        <v/>
      </c>
      <c r="H81" t="str">
        <f>IFERROR(IF($A81&gt;0,IF(LEN(INDEX(Map!$E:$G,MATCH(H$1,Map!$E:$E,0),2))=0,"",INDEX([1]Sheet3!$B:$S,$A81+1,INDEX(Map!$E:$G,MATCH(H$1,Map!$E:$E,0),2))),""),"")</f>
        <v>Dassault Aircraft Services - Reno - Tahoe, Nevada</v>
      </c>
      <c r="I81" t="str">
        <f>IFERROR(IF($A81&gt;0,IF(LEN(INDEX(Map!$E:$G,MATCH(I$1,Map!$E:$E,0),2))=0,"",INDEX([1]Sheet3!$B:$S,$A81+1,INDEX(Map!$E:$G,MATCH(I$1,Map!$E:$E,0),2))),""),"")</f>
        <v>Director, DAS Sales</v>
      </c>
      <c r="J81" t="str">
        <f t="shared" si="1"/>
        <v>Dassault Service</v>
      </c>
      <c r="K81" t="str">
        <f>IFERROR(IF($A81&gt;0,IF(LEN(INDEX(Map!$E:$G,MATCH(K$1,Map!$E:$E,0),2))=0,"",INDEX([1]Sheet3!$B:$S,$A81+1,INDEX(Map!$E:$G,MATCH(K$1,Map!$E:$E,0),2))),""),"")</f>
        <v/>
      </c>
      <c r="L81" t="str">
        <f>IFERROR(IF($A81&gt;0,IF(LEN(INDEX(Map!$E:$G,MATCH(L$1,Map!$E:$E,0),2))=0,"",INDEX([1]Sheet3!$B:$S,$A81+1,INDEX(Map!$E:$G,MATCH(L$1,Map!$E:$E,0),2))),""),"")</f>
        <v/>
      </c>
      <c r="M81" t="str">
        <f>IFERROR(IF($A81&gt;0,IF(LEN(INDEX(Map!$E:$G,MATCH(M$1,Map!$E:$E,0),2))=0,"",INDEX([1]Sheet3!$B:$S,$A81+1,INDEX(Map!$E:$G,MATCH(M$1,Map!$E:$E,0),2))),""),"")</f>
        <v>+1 302 985 3885</v>
      </c>
      <c r="N81" t="str">
        <f>IFERROR(IF($A81&gt;0,IF(LEN(INDEX(Map!$E:$G,MATCH(N$1,Map!$E:$E,0),2))=0,"",INDEX([1]Sheet3!$B:$S,$A81+1,INDEX(Map!$E:$G,MATCH(N$1,Map!$E:$E,0),2))),""),"")</f>
        <v/>
      </c>
      <c r="O81" t="str">
        <f>IFERROR(IF($A81&gt;0,IF(LEN(INDEX(Map!$E:$G,MATCH(O$1,Map!$E:$E,0),2))=0,"",INDEX([1]Sheet3!$B:$S,$A81+1,INDEX(Map!$E:$G,MATCH(O$1,Map!$E:$E,0),2))),""),"")</f>
        <v/>
      </c>
      <c r="P81" t="str">
        <f>IFERROR(IF($A81&gt;0,IF(LEN(INDEX(Map!$E:$G,MATCH(P$1,Map!$E:$E,0),2))=0,"",INDEX([1]Sheet3!$B:$S,$A81+1,INDEX(Map!$E:$G,MATCH(P$1,Map!$E:$E,0),2))),""),"")</f>
        <v/>
      </c>
      <c r="Q81" t="str">
        <f>IFERROR(IF($A81&gt;0,IF(LEN(INDEX(Map!$E:$G,MATCH(Q$1,Map!$E:$E,0),2))=0,"",INDEX([1]Sheet3!$B:$S,$A81+1,INDEX(Map!$E:$G,MATCH(Q$1,Map!$E:$E,0),2))),""),"")</f>
        <v/>
      </c>
      <c r="R81" t="str">
        <f>IFERROR(IF($A81&gt;0,IF(LEN(INDEX(Map!$E:$G,MATCH(R$1,Map!$E:$E,0),2))=0,"",INDEX([1]Sheet3!$B:$S,$A81+1,INDEX(Map!$E:$G,MATCH(R$1,Map!$E:$E,0),2))),""),"")</f>
        <v/>
      </c>
      <c r="S81" t="str">
        <f>IFERROR(IF($A81&gt;0,IF(LEN(INDEX(Map!$E:$G,MATCH(S$1,Map!$E:$E,0),2))=0,"",INDEX([1]Sheet3!$B:$S,$A81+1,INDEX(Map!$E:$G,MATCH(S$1,Map!$E:$E,0),2))),""),"")</f>
        <v/>
      </c>
      <c r="T81" t="str">
        <f>IFERROR(IF($A81&gt;0,IF(LEN(INDEX(Map!$E:$G,MATCH(T$1,Map!$E:$E,0),2))=0,"",INDEX([1]Sheet3!$B:$S,$A81+1,INDEX(Map!$E:$G,MATCH(T$1,Map!$E:$E,0),2))),""),"")</f>
        <v/>
      </c>
      <c r="U81" t="str">
        <f>IFERROR(IF($A81&gt;0,IF(LEN(INDEX(Map!$E:$G,MATCH(U$1,Map!$E:$E,0),2))=0,"",INDEX([1]Sheet3!$B:$S,$A81+1,INDEX(Map!$E:$G,MATCH(U$1,Map!$E:$E,0),2))),""),"")</f>
        <v/>
      </c>
      <c r="V81" t="str">
        <f>IFERROR(IF($A81&gt;0,IF(LEN(INDEX(Map!$E:$G,MATCH(V$1,Map!$E:$E,0),2))=0,"",INDEX([1]Sheet3!$B:$S,$A81+1,INDEX(Map!$E:$G,MATCH(V$1,Map!$E:$E,0),2))),""),"")</f>
        <v/>
      </c>
      <c r="W81" t="str">
        <f>IFERROR(IF($A81&gt;0,IF(LEN(INDEX(Map!$E:$G,MATCH(W$1,Map!$E:$E,0),2))=0,"",INDEX([1]Sheet3!$B:$S,$A81+1,INDEX(Map!$E:$G,MATCH(W$1,Map!$E:$E,0),2))),""),"")</f>
        <v/>
      </c>
      <c r="X81" t="str">
        <f>IFERROR(IF($A81&gt;0,IF(LEN(INDEX(Map!$E:$G,MATCH(X$1,Map!$E:$E,0),2))=0,"",INDEX([1]Sheet3!$B:$S,$A81+1,INDEX(Map!$E:$G,MATCH(X$1,Map!$E:$E,0),2))),""),"")</f>
        <v/>
      </c>
      <c r="Y81" t="str">
        <f>IFERROR(IF($A81&gt;0,IF(LEN(INDEX(Map!$E:$G,MATCH(Y$1,Map!$E:$E,0),2))=0,"",INDEX([1]Sheet3!$B:$S,$A81+1,INDEX(Map!$E:$G,MATCH(Y$1,Map!$E:$E,0),2))),""),"")</f>
        <v/>
      </c>
      <c r="Z81" t="str">
        <f>IFERROR(IF($A81&gt;0,IF(LEN(INDEX(Map!$E:$G,MATCH(Z$1,Map!$E:$E,0),2))=0,"",INDEX([1]Sheet3!$B:$S,$A81+1,INDEX(Map!$E:$G,MATCH(Z$1,Map!$E:$E,0),2))),""),"")</f>
        <v/>
      </c>
      <c r="AA81" t="str">
        <f>IFERROR(IF($A81&gt;0,IF(LEN(INDEX(Map!$E:$G,MATCH(AA$1,Map!$E:$E,0),2))=0,"",INDEX([1]Sheet3!$B:$S,$A81+1,INDEX(Map!$E:$G,MATCH(AA$1,Map!$E:$E,0),2))),""),"")</f>
        <v/>
      </c>
      <c r="AB81" t="str">
        <f>IFERROR(IF($A81&gt;0,IF(LEN(INDEX(Map!$E:$G,MATCH(AB$1,Map!$E:$E,0),2))=0,"",INDEX([1]Sheet3!$B:$S,$A81+1,INDEX(Map!$E:$G,MATCH(AB$1,Map!$E:$E,0),2))),""),"")</f>
        <v/>
      </c>
      <c r="AC81" t="str">
        <f>IFERROR(IF($A81&gt;0,IF(LEN(INDEX(Map!$E:$G,MATCH(AC$1,Map!$E:$E,0),2))=0,"",INDEX([1]Sheet3!$B:$S,$A81+1,INDEX(Map!$E:$G,MATCH(AC$1,Map!$E:$E,0),2))),""),"")</f>
        <v/>
      </c>
      <c r="AD81" t="str">
        <f>IFERROR(IF($A81&gt;0,IF(LEN(INDEX(Map!$E:$G,MATCH(AD$1,Map!$E:$E,0),2))=0,"",INDEX([1]Sheet3!$B:$S,$A81+1,INDEX(Map!$E:$G,MATCH(AD$1,Map!$E:$E,0),2))),""),"")</f>
        <v/>
      </c>
      <c r="AE81" t="str">
        <f>IFERROR(IF($A81&gt;0,IF(LEN(INDEX(Map!$E:$G,MATCH(AE$1,Map!$E:$E,0),2))=0,"",INDEX([1]Sheet3!$B:$S,$A81+1,INDEX(Map!$E:$G,MATCH(AE$1,Map!$E:$E,0),2))),""),"")</f>
        <v/>
      </c>
    </row>
    <row r="82" spans="1:31" x14ac:dyDescent="0.25">
      <c r="A82">
        <f>IF(LEN([1]Sheet3!B82)=0,"",'Mailchimp Inport'!A81+1)</f>
        <v>81</v>
      </c>
      <c r="B82" t="str">
        <f>IFERROR(IF($A82&gt;0,IF(LEN(INDEX(Map!$E:$G,MATCH(B$1,Map!$E:$E,0),2))=0,"",INDEX([1]Sheet3!$B:$S,$A82+1,INDEX(Map!$E:$G,MATCH(B$1,Map!$E:$E,0),2))),""),"")</f>
        <v>mitch.dishman@falconjet.com</v>
      </c>
      <c r="C82" t="str">
        <f>IFERROR(IF($A82&gt;0,IF(LEN(INDEX(Map!$E:$G,MATCH(C$1,Map!$E:$E,0),2))=0,"",INDEX([1]Sheet3!$B:$S,$A82+1,INDEX(Map!$E:$G,MATCH(C$1,Map!$E:$E,0),2))),""),"")</f>
        <v>Mitch</v>
      </c>
      <c r="D82" t="str">
        <f>IFERROR(IF($A82&gt;0,IF(LEN(INDEX(Map!$E:$G,MATCH(D$1,Map!$E:$E,0),2))=0,"",INDEX([1]Sheet3!$B:$S,$A82+1,INDEX(Map!$E:$G,MATCH(D$1,Map!$E:$E,0),2))),""),"")</f>
        <v>Dishman</v>
      </c>
      <c r="E82" t="str">
        <f>IFERROR(IF($A82&gt;0,IF(LEN(INDEX(Map!$E:$G,MATCH(E$1,Map!$E:$E,0),2))=0,"",INDEX([1]Sheet3!$B:$S,$A82+1,INDEX(Map!$E:$G,MATCH(E$1,Map!$E:$E,0),2))),""),"")</f>
        <v xml:space="preserve">191 North DuPont Highway    New Castle  DE  USA  </v>
      </c>
      <c r="F82" t="str">
        <f>IFERROR(IF($A82&gt;0,IF(LEN(INDEX(Map!$E:$G,MATCH(F$1,Map!$E:$E,0),2))=0,"",INDEX([1]Sheet3!$B:$S,$A82+1,INDEX(Map!$E:$G,MATCH(F$1,Map!$E:$E,0),2))),""),"")</f>
        <v>+1 302 322 7555</v>
      </c>
      <c r="G82" t="str">
        <f>IFERROR(IF($A82&gt;0,IF(LEN(INDEX(Map!$E:$G,MATCH(G$1,Map!$E:$E,0),2))=0,"",INDEX([1]Sheet3!$B:$S,$A82+1,INDEX(Map!$E:$G,MATCH(G$1,Map!$E:$E,0),2))),""),"")</f>
        <v/>
      </c>
      <c r="H82" t="str">
        <f>IFERROR(IF($A82&gt;0,IF(LEN(INDEX(Map!$E:$G,MATCH(H$1,Map!$E:$E,0),2))=0,"",INDEX([1]Sheet3!$B:$S,$A82+1,INDEX(Map!$E:$G,MATCH(H$1,Map!$E:$E,0),2))),""),"")</f>
        <v>Dassault Aircraft Services - Wilmington, Delaware​​</v>
      </c>
      <c r="I82" t="str">
        <f>IFERROR(IF($A82&gt;0,IF(LEN(INDEX(Map!$E:$G,MATCH(I$1,Map!$E:$E,0),2))=0,"",INDEX([1]Sheet3!$B:$S,$A82+1,INDEX(Map!$E:$G,MATCH(I$1,Map!$E:$E,0),2))),""),"")</f>
        <v>General Manager</v>
      </c>
      <c r="J82" t="str">
        <f t="shared" si="1"/>
        <v>Dassault Service</v>
      </c>
      <c r="K82" t="str">
        <f>IFERROR(IF($A82&gt;0,IF(LEN(INDEX(Map!$E:$G,MATCH(K$1,Map!$E:$E,0),2))=0,"",INDEX([1]Sheet3!$B:$S,$A82+1,INDEX(Map!$E:$G,MATCH(K$1,Map!$E:$E,0),2))),""),"")</f>
        <v/>
      </c>
      <c r="L82" t="str">
        <f>IFERROR(IF($A82&gt;0,IF(LEN(INDEX(Map!$E:$G,MATCH(L$1,Map!$E:$E,0),2))=0,"",INDEX([1]Sheet3!$B:$S,$A82+1,INDEX(Map!$E:$G,MATCH(L$1,Map!$E:$E,0),2))),""),"")</f>
        <v/>
      </c>
      <c r="M82" t="str">
        <f>IFERROR(IF($A82&gt;0,IF(LEN(INDEX(Map!$E:$G,MATCH(M$1,Map!$E:$E,0),2))=0,"",INDEX([1]Sheet3!$B:$S,$A82+1,INDEX(Map!$E:$G,MATCH(M$1,Map!$E:$E,0),2))),""),"")</f>
        <v>+1 302 660 1012</v>
      </c>
      <c r="N82" t="str">
        <f>IFERROR(IF($A82&gt;0,IF(LEN(INDEX(Map!$E:$G,MATCH(N$1,Map!$E:$E,0),2))=0,"",INDEX([1]Sheet3!$B:$S,$A82+1,INDEX(Map!$E:$G,MATCH(N$1,Map!$E:$E,0),2))),""),"")</f>
        <v/>
      </c>
      <c r="O82" t="str">
        <f>IFERROR(IF($A82&gt;0,IF(LEN(INDEX(Map!$E:$G,MATCH(O$1,Map!$E:$E,0),2))=0,"",INDEX([1]Sheet3!$B:$S,$A82+1,INDEX(Map!$E:$G,MATCH(O$1,Map!$E:$E,0),2))),""),"")</f>
        <v/>
      </c>
      <c r="P82" t="str">
        <f>IFERROR(IF($A82&gt;0,IF(LEN(INDEX(Map!$E:$G,MATCH(P$1,Map!$E:$E,0),2))=0,"",INDEX([1]Sheet3!$B:$S,$A82+1,INDEX(Map!$E:$G,MATCH(P$1,Map!$E:$E,0),2))),""),"")</f>
        <v/>
      </c>
      <c r="Q82" t="str">
        <f>IFERROR(IF($A82&gt;0,IF(LEN(INDEX(Map!$E:$G,MATCH(Q$1,Map!$E:$E,0),2))=0,"",INDEX([1]Sheet3!$B:$S,$A82+1,INDEX(Map!$E:$G,MATCH(Q$1,Map!$E:$E,0),2))),""),"")</f>
        <v/>
      </c>
      <c r="R82" t="str">
        <f>IFERROR(IF($A82&gt;0,IF(LEN(INDEX(Map!$E:$G,MATCH(R$1,Map!$E:$E,0),2))=0,"",INDEX([1]Sheet3!$B:$S,$A82+1,INDEX(Map!$E:$G,MATCH(R$1,Map!$E:$E,0),2))),""),"")</f>
        <v/>
      </c>
      <c r="S82" t="str">
        <f>IFERROR(IF($A82&gt;0,IF(LEN(INDEX(Map!$E:$G,MATCH(S$1,Map!$E:$E,0),2))=0,"",INDEX([1]Sheet3!$B:$S,$A82+1,INDEX(Map!$E:$G,MATCH(S$1,Map!$E:$E,0),2))),""),"")</f>
        <v/>
      </c>
      <c r="T82" t="str">
        <f>IFERROR(IF($A82&gt;0,IF(LEN(INDEX(Map!$E:$G,MATCH(T$1,Map!$E:$E,0),2))=0,"",INDEX([1]Sheet3!$B:$S,$A82+1,INDEX(Map!$E:$G,MATCH(T$1,Map!$E:$E,0),2))),""),"")</f>
        <v/>
      </c>
      <c r="U82" t="str">
        <f>IFERROR(IF($A82&gt;0,IF(LEN(INDEX(Map!$E:$G,MATCH(U$1,Map!$E:$E,0),2))=0,"",INDEX([1]Sheet3!$B:$S,$A82+1,INDEX(Map!$E:$G,MATCH(U$1,Map!$E:$E,0),2))),""),"")</f>
        <v/>
      </c>
      <c r="V82" t="str">
        <f>IFERROR(IF($A82&gt;0,IF(LEN(INDEX(Map!$E:$G,MATCH(V$1,Map!$E:$E,0),2))=0,"",INDEX([1]Sheet3!$B:$S,$A82+1,INDEX(Map!$E:$G,MATCH(V$1,Map!$E:$E,0),2))),""),"")</f>
        <v/>
      </c>
      <c r="W82" t="str">
        <f>IFERROR(IF($A82&gt;0,IF(LEN(INDEX(Map!$E:$G,MATCH(W$1,Map!$E:$E,0),2))=0,"",INDEX([1]Sheet3!$B:$S,$A82+1,INDEX(Map!$E:$G,MATCH(W$1,Map!$E:$E,0),2))),""),"")</f>
        <v/>
      </c>
      <c r="X82" t="str">
        <f>IFERROR(IF($A82&gt;0,IF(LEN(INDEX(Map!$E:$G,MATCH(X$1,Map!$E:$E,0),2))=0,"",INDEX([1]Sheet3!$B:$S,$A82+1,INDEX(Map!$E:$G,MATCH(X$1,Map!$E:$E,0),2))),""),"")</f>
        <v/>
      </c>
      <c r="Y82" t="str">
        <f>IFERROR(IF($A82&gt;0,IF(LEN(INDEX(Map!$E:$G,MATCH(Y$1,Map!$E:$E,0),2))=0,"",INDEX([1]Sheet3!$B:$S,$A82+1,INDEX(Map!$E:$G,MATCH(Y$1,Map!$E:$E,0),2))),""),"")</f>
        <v/>
      </c>
      <c r="Z82" t="str">
        <f>IFERROR(IF($A82&gt;0,IF(LEN(INDEX(Map!$E:$G,MATCH(Z$1,Map!$E:$E,0),2))=0,"",INDEX([1]Sheet3!$B:$S,$A82+1,INDEX(Map!$E:$G,MATCH(Z$1,Map!$E:$E,0),2))),""),"")</f>
        <v/>
      </c>
      <c r="AA82" t="str">
        <f>IFERROR(IF($A82&gt;0,IF(LEN(INDEX(Map!$E:$G,MATCH(AA$1,Map!$E:$E,0),2))=0,"",INDEX([1]Sheet3!$B:$S,$A82+1,INDEX(Map!$E:$G,MATCH(AA$1,Map!$E:$E,0),2))),""),"")</f>
        <v/>
      </c>
      <c r="AB82" t="str">
        <f>IFERROR(IF($A82&gt;0,IF(LEN(INDEX(Map!$E:$G,MATCH(AB$1,Map!$E:$E,0),2))=0,"",INDEX([1]Sheet3!$B:$S,$A82+1,INDEX(Map!$E:$G,MATCH(AB$1,Map!$E:$E,0),2))),""),"")</f>
        <v/>
      </c>
      <c r="AC82" t="str">
        <f>IFERROR(IF($A82&gt;0,IF(LEN(INDEX(Map!$E:$G,MATCH(AC$1,Map!$E:$E,0),2))=0,"",INDEX([1]Sheet3!$B:$S,$A82+1,INDEX(Map!$E:$G,MATCH(AC$1,Map!$E:$E,0),2))),""),"")</f>
        <v/>
      </c>
      <c r="AD82" t="str">
        <f>IFERROR(IF($A82&gt;0,IF(LEN(INDEX(Map!$E:$G,MATCH(AD$1,Map!$E:$E,0),2))=0,"",INDEX([1]Sheet3!$B:$S,$A82+1,INDEX(Map!$E:$G,MATCH(AD$1,Map!$E:$E,0),2))),""),"")</f>
        <v/>
      </c>
      <c r="AE82" t="str">
        <f>IFERROR(IF($A82&gt;0,IF(LEN(INDEX(Map!$E:$G,MATCH(AE$1,Map!$E:$E,0),2))=0,"",INDEX([1]Sheet3!$B:$S,$A82+1,INDEX(Map!$E:$G,MATCH(AE$1,Map!$E:$E,0),2))),""),"")</f>
        <v/>
      </c>
    </row>
    <row r="83" spans="1:31" x14ac:dyDescent="0.25">
      <c r="A83">
        <f>IF(LEN([1]Sheet3!B83)=0,"",'Mailchimp Inport'!A82+1)</f>
        <v>82</v>
      </c>
      <c r="B83" t="str">
        <f>IFERROR(IF($A83&gt;0,IF(LEN(INDEX(Map!$E:$G,MATCH(B$1,Map!$E:$E,0),2))=0,"",INDEX([1]Sheet3!$B:$S,$A83+1,INDEX(Map!$E:$G,MATCH(B$1,Map!$E:$E,0),2))),""),"")</f>
        <v>josh.bird@falconjet.com</v>
      </c>
      <c r="C83" t="str">
        <f>IFERROR(IF($A83&gt;0,IF(LEN(INDEX(Map!$E:$G,MATCH(C$1,Map!$E:$E,0),2))=0,"",INDEX([1]Sheet3!$B:$S,$A83+1,INDEX(Map!$E:$G,MATCH(C$1,Map!$E:$E,0),2))),""),"")</f>
        <v>Josh</v>
      </c>
      <c r="D83" t="str">
        <f>IFERROR(IF($A83&gt;0,IF(LEN(INDEX(Map!$E:$G,MATCH(D$1,Map!$E:$E,0),2))=0,"",INDEX([1]Sheet3!$B:$S,$A83+1,INDEX(Map!$E:$G,MATCH(D$1,Map!$E:$E,0),2))),""),"")</f>
        <v>Bird</v>
      </c>
      <c r="E83" t="str">
        <f>IFERROR(IF($A83&gt;0,IF(LEN(INDEX(Map!$E:$G,MATCH(E$1,Map!$E:$E,0),2))=0,"",INDEX([1]Sheet3!$B:$S,$A83+1,INDEX(Map!$E:$G,MATCH(E$1,Map!$E:$E,0),2))),""),"")</f>
        <v xml:space="preserve">191 North DuPont Highway    New Castle  DE  USA  </v>
      </c>
      <c r="F83" t="str">
        <f>IFERROR(IF($A83&gt;0,IF(LEN(INDEX(Map!$E:$G,MATCH(F$1,Map!$E:$E,0),2))=0,"",INDEX([1]Sheet3!$B:$S,$A83+1,INDEX(Map!$E:$G,MATCH(F$1,Map!$E:$E,0),2))),""),"")</f>
        <v>+1 302 322 7387</v>
      </c>
      <c r="G83" t="str">
        <f>IFERROR(IF($A83&gt;0,IF(LEN(INDEX(Map!$E:$G,MATCH(G$1,Map!$E:$E,0),2))=0,"",INDEX([1]Sheet3!$B:$S,$A83+1,INDEX(Map!$E:$G,MATCH(G$1,Map!$E:$E,0),2))),""),"")</f>
        <v/>
      </c>
      <c r="H83" t="str">
        <f>IFERROR(IF($A83&gt;0,IF(LEN(INDEX(Map!$E:$G,MATCH(H$1,Map!$E:$E,0),2))=0,"",INDEX([1]Sheet3!$B:$S,$A83+1,INDEX(Map!$E:$G,MATCH(H$1,Map!$E:$E,0),2))),""),"")</f>
        <v>Dassault Aircraft Services - Wilmington, Delaware​​</v>
      </c>
      <c r="I83" t="str">
        <f>IFERROR(IF($A83&gt;0,IF(LEN(INDEX(Map!$E:$G,MATCH(I$1,Map!$E:$E,0),2))=0,"",INDEX([1]Sheet3!$B:$S,$A83+1,INDEX(Map!$E:$G,MATCH(I$1,Map!$E:$E,0),2))),""),"")</f>
        <v>Senior Operations Manager</v>
      </c>
      <c r="J83" t="str">
        <f t="shared" si="1"/>
        <v>Dassault Service</v>
      </c>
      <c r="K83" t="str">
        <f>IFERROR(IF($A83&gt;0,IF(LEN(INDEX(Map!$E:$G,MATCH(K$1,Map!$E:$E,0),2))=0,"",INDEX([1]Sheet3!$B:$S,$A83+1,INDEX(Map!$E:$G,MATCH(K$1,Map!$E:$E,0),2))),""),"")</f>
        <v/>
      </c>
      <c r="L83" t="str">
        <f>IFERROR(IF($A83&gt;0,IF(LEN(INDEX(Map!$E:$G,MATCH(L$1,Map!$E:$E,0),2))=0,"",INDEX([1]Sheet3!$B:$S,$A83+1,INDEX(Map!$E:$G,MATCH(L$1,Map!$E:$E,0),2))),""),"")</f>
        <v/>
      </c>
      <c r="M83" t="str">
        <f>IFERROR(IF($A83&gt;0,IF(LEN(INDEX(Map!$E:$G,MATCH(M$1,Map!$E:$E,0),2))=0,"",INDEX([1]Sheet3!$B:$S,$A83+1,INDEX(Map!$E:$G,MATCH(M$1,Map!$E:$E,0),2))),""),"")</f>
        <v>+1 302 540 1221</v>
      </c>
      <c r="N83" t="str">
        <f>IFERROR(IF($A83&gt;0,IF(LEN(INDEX(Map!$E:$G,MATCH(N$1,Map!$E:$E,0),2))=0,"",INDEX([1]Sheet3!$B:$S,$A83+1,INDEX(Map!$E:$G,MATCH(N$1,Map!$E:$E,0),2))),""),"")</f>
        <v/>
      </c>
      <c r="O83" t="str">
        <f>IFERROR(IF($A83&gt;0,IF(LEN(INDEX(Map!$E:$G,MATCH(O$1,Map!$E:$E,0),2))=0,"",INDEX([1]Sheet3!$B:$S,$A83+1,INDEX(Map!$E:$G,MATCH(O$1,Map!$E:$E,0),2))),""),"")</f>
        <v/>
      </c>
      <c r="P83" t="str">
        <f>IFERROR(IF($A83&gt;0,IF(LEN(INDEX(Map!$E:$G,MATCH(P$1,Map!$E:$E,0),2))=0,"",INDEX([1]Sheet3!$B:$S,$A83+1,INDEX(Map!$E:$G,MATCH(P$1,Map!$E:$E,0),2))),""),"")</f>
        <v/>
      </c>
      <c r="Q83" t="str">
        <f>IFERROR(IF($A83&gt;0,IF(LEN(INDEX(Map!$E:$G,MATCH(Q$1,Map!$E:$E,0),2))=0,"",INDEX([1]Sheet3!$B:$S,$A83+1,INDEX(Map!$E:$G,MATCH(Q$1,Map!$E:$E,0),2))),""),"")</f>
        <v/>
      </c>
      <c r="R83" t="str">
        <f>IFERROR(IF($A83&gt;0,IF(LEN(INDEX(Map!$E:$G,MATCH(R$1,Map!$E:$E,0),2))=0,"",INDEX([1]Sheet3!$B:$S,$A83+1,INDEX(Map!$E:$G,MATCH(R$1,Map!$E:$E,0),2))),""),"")</f>
        <v/>
      </c>
      <c r="S83" t="str">
        <f>IFERROR(IF($A83&gt;0,IF(LEN(INDEX(Map!$E:$G,MATCH(S$1,Map!$E:$E,0),2))=0,"",INDEX([1]Sheet3!$B:$S,$A83+1,INDEX(Map!$E:$G,MATCH(S$1,Map!$E:$E,0),2))),""),"")</f>
        <v/>
      </c>
      <c r="T83" t="str">
        <f>IFERROR(IF($A83&gt;0,IF(LEN(INDEX(Map!$E:$G,MATCH(T$1,Map!$E:$E,0),2))=0,"",INDEX([1]Sheet3!$B:$S,$A83+1,INDEX(Map!$E:$G,MATCH(T$1,Map!$E:$E,0),2))),""),"")</f>
        <v/>
      </c>
      <c r="U83" t="str">
        <f>IFERROR(IF($A83&gt;0,IF(LEN(INDEX(Map!$E:$G,MATCH(U$1,Map!$E:$E,0),2))=0,"",INDEX([1]Sheet3!$B:$S,$A83+1,INDEX(Map!$E:$G,MATCH(U$1,Map!$E:$E,0),2))),""),"")</f>
        <v/>
      </c>
      <c r="V83" t="str">
        <f>IFERROR(IF($A83&gt;0,IF(LEN(INDEX(Map!$E:$G,MATCH(V$1,Map!$E:$E,0),2))=0,"",INDEX([1]Sheet3!$B:$S,$A83+1,INDEX(Map!$E:$G,MATCH(V$1,Map!$E:$E,0),2))),""),"")</f>
        <v/>
      </c>
      <c r="W83" t="str">
        <f>IFERROR(IF($A83&gt;0,IF(LEN(INDEX(Map!$E:$G,MATCH(W$1,Map!$E:$E,0),2))=0,"",INDEX([1]Sheet3!$B:$S,$A83+1,INDEX(Map!$E:$G,MATCH(W$1,Map!$E:$E,0),2))),""),"")</f>
        <v/>
      </c>
      <c r="X83" t="str">
        <f>IFERROR(IF($A83&gt;0,IF(LEN(INDEX(Map!$E:$G,MATCH(X$1,Map!$E:$E,0),2))=0,"",INDEX([1]Sheet3!$B:$S,$A83+1,INDEX(Map!$E:$G,MATCH(X$1,Map!$E:$E,0),2))),""),"")</f>
        <v/>
      </c>
      <c r="Y83" t="str">
        <f>IFERROR(IF($A83&gt;0,IF(LEN(INDEX(Map!$E:$G,MATCH(Y$1,Map!$E:$E,0),2))=0,"",INDEX([1]Sheet3!$B:$S,$A83+1,INDEX(Map!$E:$G,MATCH(Y$1,Map!$E:$E,0),2))),""),"")</f>
        <v/>
      </c>
      <c r="Z83" t="str">
        <f>IFERROR(IF($A83&gt;0,IF(LEN(INDEX(Map!$E:$G,MATCH(Z$1,Map!$E:$E,0),2))=0,"",INDEX([1]Sheet3!$B:$S,$A83+1,INDEX(Map!$E:$G,MATCH(Z$1,Map!$E:$E,0),2))),""),"")</f>
        <v/>
      </c>
      <c r="AA83" t="str">
        <f>IFERROR(IF($A83&gt;0,IF(LEN(INDEX(Map!$E:$G,MATCH(AA$1,Map!$E:$E,0),2))=0,"",INDEX([1]Sheet3!$B:$S,$A83+1,INDEX(Map!$E:$G,MATCH(AA$1,Map!$E:$E,0),2))),""),"")</f>
        <v/>
      </c>
      <c r="AB83" t="str">
        <f>IFERROR(IF($A83&gt;0,IF(LEN(INDEX(Map!$E:$G,MATCH(AB$1,Map!$E:$E,0),2))=0,"",INDEX([1]Sheet3!$B:$S,$A83+1,INDEX(Map!$E:$G,MATCH(AB$1,Map!$E:$E,0),2))),""),"")</f>
        <v/>
      </c>
      <c r="AC83" t="str">
        <f>IFERROR(IF($A83&gt;0,IF(LEN(INDEX(Map!$E:$G,MATCH(AC$1,Map!$E:$E,0),2))=0,"",INDEX([1]Sheet3!$B:$S,$A83+1,INDEX(Map!$E:$G,MATCH(AC$1,Map!$E:$E,0),2))),""),"")</f>
        <v/>
      </c>
      <c r="AD83" t="str">
        <f>IFERROR(IF($A83&gt;0,IF(LEN(INDEX(Map!$E:$G,MATCH(AD$1,Map!$E:$E,0),2))=0,"",INDEX([1]Sheet3!$B:$S,$A83+1,INDEX(Map!$E:$G,MATCH(AD$1,Map!$E:$E,0),2))),""),"")</f>
        <v/>
      </c>
      <c r="AE83" t="str">
        <f>IFERROR(IF($A83&gt;0,IF(LEN(INDEX(Map!$E:$G,MATCH(AE$1,Map!$E:$E,0),2))=0,"",INDEX([1]Sheet3!$B:$S,$A83+1,INDEX(Map!$E:$G,MATCH(AE$1,Map!$E:$E,0),2))),""),"")</f>
        <v/>
      </c>
    </row>
    <row r="84" spans="1:31" x14ac:dyDescent="0.25">
      <c r="A84">
        <f>IF(LEN([1]Sheet3!B84)=0,"",'Mailchimp Inport'!A83+1)</f>
        <v>83</v>
      </c>
      <c r="B84" t="str">
        <f>IFERROR(IF($A84&gt;0,IF(LEN(INDEX(Map!$E:$G,MATCH(B$1,Map!$E:$E,0),2))=0,"",INDEX([1]Sheet3!$B:$S,$A84+1,INDEX(Map!$E:$G,MATCH(B$1,Map!$E:$E,0),2))),""),"")</f>
        <v>gary.bailey@falconjet.com</v>
      </c>
      <c r="C84" t="str">
        <f>IFERROR(IF($A84&gt;0,IF(LEN(INDEX(Map!$E:$G,MATCH(C$1,Map!$E:$E,0),2))=0,"",INDEX([1]Sheet3!$B:$S,$A84+1,INDEX(Map!$E:$G,MATCH(C$1,Map!$E:$E,0),2))),""),"")</f>
        <v>Gary</v>
      </c>
      <c r="D84" t="str">
        <f>IFERROR(IF($A84&gt;0,IF(LEN(INDEX(Map!$E:$G,MATCH(D$1,Map!$E:$E,0),2))=0,"",INDEX([1]Sheet3!$B:$S,$A84+1,INDEX(Map!$E:$G,MATCH(D$1,Map!$E:$E,0),2))),""),"")</f>
        <v>Bailey</v>
      </c>
      <c r="E84" t="str">
        <f>IFERROR(IF($A84&gt;0,IF(LEN(INDEX(Map!$E:$G,MATCH(E$1,Map!$E:$E,0),2))=0,"",INDEX([1]Sheet3!$B:$S,$A84+1,INDEX(Map!$E:$G,MATCH(E$1,Map!$E:$E,0),2))),""),"")</f>
        <v xml:space="preserve">191 North DuPont Highway    New Castle  DE  USA  </v>
      </c>
      <c r="F84" t="str">
        <f>IFERROR(IF($A84&gt;0,IF(LEN(INDEX(Map!$E:$G,MATCH(F$1,Map!$E:$E,0),2))=0,"",INDEX([1]Sheet3!$B:$S,$A84+1,INDEX(Map!$E:$G,MATCH(F$1,Map!$E:$E,0),2))),""),"")</f>
        <v>+1 302 322 7391</v>
      </c>
      <c r="G84" t="str">
        <f>IFERROR(IF($A84&gt;0,IF(LEN(INDEX(Map!$E:$G,MATCH(G$1,Map!$E:$E,0),2))=0,"",INDEX([1]Sheet3!$B:$S,$A84+1,INDEX(Map!$E:$G,MATCH(G$1,Map!$E:$E,0),2))),""),"")</f>
        <v/>
      </c>
      <c r="H84" t="str">
        <f>IFERROR(IF($A84&gt;0,IF(LEN(INDEX(Map!$E:$G,MATCH(H$1,Map!$E:$E,0),2))=0,"",INDEX([1]Sheet3!$B:$S,$A84+1,INDEX(Map!$E:$G,MATCH(H$1,Map!$E:$E,0),2))),""),"")</f>
        <v>Dassault Aircraft Services - Wilmington, Delaware​​</v>
      </c>
      <c r="I84" t="str">
        <f>IFERROR(IF($A84&gt;0,IF(LEN(INDEX(Map!$E:$G,MATCH(I$1,Map!$E:$E,0),2))=0,"",INDEX([1]Sheet3!$B:$S,$A84+1,INDEX(Map!$E:$G,MATCH(I$1,Map!$E:$E,0),2))),""),"")</f>
        <v>Master Scheduler</v>
      </c>
      <c r="J84" t="str">
        <f t="shared" si="1"/>
        <v>Dassault Service</v>
      </c>
      <c r="K84" t="str">
        <f>IFERROR(IF($A84&gt;0,IF(LEN(INDEX(Map!$E:$G,MATCH(K$1,Map!$E:$E,0),2))=0,"",INDEX([1]Sheet3!$B:$S,$A84+1,INDEX(Map!$E:$G,MATCH(K$1,Map!$E:$E,0),2))),""),"")</f>
        <v/>
      </c>
      <c r="L84" t="str">
        <f>IFERROR(IF($A84&gt;0,IF(LEN(INDEX(Map!$E:$G,MATCH(L$1,Map!$E:$E,0),2))=0,"",INDEX([1]Sheet3!$B:$S,$A84+1,INDEX(Map!$E:$G,MATCH(L$1,Map!$E:$E,0),2))),""),"")</f>
        <v/>
      </c>
      <c r="M84" t="str">
        <f>IFERROR(IF($A84&gt;0,IF(LEN(INDEX(Map!$E:$G,MATCH(M$1,Map!$E:$E,0),2))=0,"",INDEX([1]Sheet3!$B:$S,$A84+1,INDEX(Map!$E:$G,MATCH(M$1,Map!$E:$E,0),2))),""),"")</f>
        <v>+1 302 757 2148</v>
      </c>
      <c r="N84" t="str">
        <f>IFERROR(IF($A84&gt;0,IF(LEN(INDEX(Map!$E:$G,MATCH(N$1,Map!$E:$E,0),2))=0,"",INDEX([1]Sheet3!$B:$S,$A84+1,INDEX(Map!$E:$G,MATCH(N$1,Map!$E:$E,0),2))),""),"")</f>
        <v/>
      </c>
      <c r="O84" t="str">
        <f>IFERROR(IF($A84&gt;0,IF(LEN(INDEX(Map!$E:$G,MATCH(O$1,Map!$E:$E,0),2))=0,"",INDEX([1]Sheet3!$B:$S,$A84+1,INDEX(Map!$E:$G,MATCH(O$1,Map!$E:$E,0),2))),""),"")</f>
        <v/>
      </c>
      <c r="P84" t="str">
        <f>IFERROR(IF($A84&gt;0,IF(LEN(INDEX(Map!$E:$G,MATCH(P$1,Map!$E:$E,0),2))=0,"",INDEX([1]Sheet3!$B:$S,$A84+1,INDEX(Map!$E:$G,MATCH(P$1,Map!$E:$E,0),2))),""),"")</f>
        <v/>
      </c>
      <c r="Q84" t="str">
        <f>IFERROR(IF($A84&gt;0,IF(LEN(INDEX(Map!$E:$G,MATCH(Q$1,Map!$E:$E,0),2))=0,"",INDEX([1]Sheet3!$B:$S,$A84+1,INDEX(Map!$E:$G,MATCH(Q$1,Map!$E:$E,0),2))),""),"")</f>
        <v/>
      </c>
      <c r="R84" t="str">
        <f>IFERROR(IF($A84&gt;0,IF(LEN(INDEX(Map!$E:$G,MATCH(R$1,Map!$E:$E,0),2))=0,"",INDEX([1]Sheet3!$B:$S,$A84+1,INDEX(Map!$E:$G,MATCH(R$1,Map!$E:$E,0),2))),""),"")</f>
        <v/>
      </c>
      <c r="S84" t="str">
        <f>IFERROR(IF($A84&gt;0,IF(LEN(INDEX(Map!$E:$G,MATCH(S$1,Map!$E:$E,0),2))=0,"",INDEX([1]Sheet3!$B:$S,$A84+1,INDEX(Map!$E:$G,MATCH(S$1,Map!$E:$E,0),2))),""),"")</f>
        <v/>
      </c>
      <c r="T84" t="str">
        <f>IFERROR(IF($A84&gt;0,IF(LEN(INDEX(Map!$E:$G,MATCH(T$1,Map!$E:$E,0),2))=0,"",INDEX([1]Sheet3!$B:$S,$A84+1,INDEX(Map!$E:$G,MATCH(T$1,Map!$E:$E,0),2))),""),"")</f>
        <v/>
      </c>
      <c r="U84" t="str">
        <f>IFERROR(IF($A84&gt;0,IF(LEN(INDEX(Map!$E:$G,MATCH(U$1,Map!$E:$E,0),2))=0,"",INDEX([1]Sheet3!$B:$S,$A84+1,INDEX(Map!$E:$G,MATCH(U$1,Map!$E:$E,0),2))),""),"")</f>
        <v/>
      </c>
      <c r="V84" t="str">
        <f>IFERROR(IF($A84&gt;0,IF(LEN(INDEX(Map!$E:$G,MATCH(V$1,Map!$E:$E,0),2))=0,"",INDEX([1]Sheet3!$B:$S,$A84+1,INDEX(Map!$E:$G,MATCH(V$1,Map!$E:$E,0),2))),""),"")</f>
        <v/>
      </c>
      <c r="W84" t="str">
        <f>IFERROR(IF($A84&gt;0,IF(LEN(INDEX(Map!$E:$G,MATCH(W$1,Map!$E:$E,0),2))=0,"",INDEX([1]Sheet3!$B:$S,$A84+1,INDEX(Map!$E:$G,MATCH(W$1,Map!$E:$E,0),2))),""),"")</f>
        <v/>
      </c>
      <c r="X84" t="str">
        <f>IFERROR(IF($A84&gt;0,IF(LEN(INDEX(Map!$E:$G,MATCH(X$1,Map!$E:$E,0),2))=0,"",INDEX([1]Sheet3!$B:$S,$A84+1,INDEX(Map!$E:$G,MATCH(X$1,Map!$E:$E,0),2))),""),"")</f>
        <v/>
      </c>
      <c r="Y84" t="str">
        <f>IFERROR(IF($A84&gt;0,IF(LEN(INDEX(Map!$E:$G,MATCH(Y$1,Map!$E:$E,0),2))=0,"",INDEX([1]Sheet3!$B:$S,$A84+1,INDEX(Map!$E:$G,MATCH(Y$1,Map!$E:$E,0),2))),""),"")</f>
        <v/>
      </c>
      <c r="Z84" t="str">
        <f>IFERROR(IF($A84&gt;0,IF(LEN(INDEX(Map!$E:$G,MATCH(Z$1,Map!$E:$E,0),2))=0,"",INDEX([1]Sheet3!$B:$S,$A84+1,INDEX(Map!$E:$G,MATCH(Z$1,Map!$E:$E,0),2))),""),"")</f>
        <v/>
      </c>
      <c r="AA84" t="str">
        <f>IFERROR(IF($A84&gt;0,IF(LEN(INDEX(Map!$E:$G,MATCH(AA$1,Map!$E:$E,0),2))=0,"",INDEX([1]Sheet3!$B:$S,$A84+1,INDEX(Map!$E:$G,MATCH(AA$1,Map!$E:$E,0),2))),""),"")</f>
        <v/>
      </c>
      <c r="AB84" t="str">
        <f>IFERROR(IF($A84&gt;0,IF(LEN(INDEX(Map!$E:$G,MATCH(AB$1,Map!$E:$E,0),2))=0,"",INDEX([1]Sheet3!$B:$S,$A84+1,INDEX(Map!$E:$G,MATCH(AB$1,Map!$E:$E,0),2))),""),"")</f>
        <v/>
      </c>
      <c r="AC84" t="str">
        <f>IFERROR(IF($A84&gt;0,IF(LEN(INDEX(Map!$E:$G,MATCH(AC$1,Map!$E:$E,0),2))=0,"",INDEX([1]Sheet3!$B:$S,$A84+1,INDEX(Map!$E:$G,MATCH(AC$1,Map!$E:$E,0),2))),""),"")</f>
        <v/>
      </c>
      <c r="AD84" t="str">
        <f>IFERROR(IF($A84&gt;0,IF(LEN(INDEX(Map!$E:$G,MATCH(AD$1,Map!$E:$E,0),2))=0,"",INDEX([1]Sheet3!$B:$S,$A84+1,INDEX(Map!$E:$G,MATCH(AD$1,Map!$E:$E,0),2))),""),"")</f>
        <v/>
      </c>
      <c r="AE84" t="str">
        <f>IFERROR(IF($A84&gt;0,IF(LEN(INDEX(Map!$E:$G,MATCH(AE$1,Map!$E:$E,0),2))=0,"",INDEX([1]Sheet3!$B:$S,$A84+1,INDEX(Map!$E:$G,MATCH(AE$1,Map!$E:$E,0),2))),""),"")</f>
        <v/>
      </c>
    </row>
    <row r="85" spans="1:31" x14ac:dyDescent="0.25">
      <c r="A85">
        <f>IF(LEN([1]Sheet3!B85)=0,"",'Mailchimp Inport'!A84+1)</f>
        <v>84</v>
      </c>
      <c r="B85" t="str">
        <f>IFERROR(IF($A85&gt;0,IF(LEN(INDEX(Map!$E:$G,MATCH(B$1,Map!$E:$E,0),2))=0,"",INDEX([1]Sheet3!$B:$S,$A85+1,INDEX(Map!$E:$G,MATCH(B$1,Map!$E:$E,0),2))),""),"")</f>
        <v>remy.st-martin@falconjet.com</v>
      </c>
      <c r="C85" t="str">
        <f>IFERROR(IF($A85&gt;0,IF(LEN(INDEX(Map!$E:$G,MATCH(C$1,Map!$E:$E,0),2))=0,"",INDEX([1]Sheet3!$B:$S,$A85+1,INDEX(Map!$E:$G,MATCH(C$1,Map!$E:$E,0),2))),""),"")</f>
        <v>Remy</v>
      </c>
      <c r="D85" t="str">
        <f>IFERROR(IF($A85&gt;0,IF(LEN(INDEX(Map!$E:$G,MATCH(D$1,Map!$E:$E,0),2))=0,"",INDEX([1]Sheet3!$B:$S,$A85+1,INDEX(Map!$E:$G,MATCH(D$1,Map!$E:$E,0),2))),""),"")</f>
        <v>St-Martin</v>
      </c>
      <c r="E85" t="str">
        <f>IFERROR(IF($A85&gt;0,IF(LEN(INDEX(Map!$E:$G,MATCH(E$1,Map!$E:$E,0),2))=0,"",INDEX([1]Sheet3!$B:$S,$A85+1,INDEX(Map!$E:$G,MATCH(E$1,Map!$E:$E,0),2))),""),"")</f>
        <v xml:space="preserve">191 North DuPont Highway    New Castle  DE  USA  </v>
      </c>
      <c r="F85" t="str">
        <f>IFERROR(IF($A85&gt;0,IF(LEN(INDEX(Map!$E:$G,MATCH(F$1,Map!$E:$E,0),2))=0,"",INDEX([1]Sheet3!$B:$S,$A85+1,INDEX(Map!$E:$G,MATCH(F$1,Map!$E:$E,0),2))),""),"")</f>
        <v>+1 302 322 7205</v>
      </c>
      <c r="G85" t="str">
        <f>IFERROR(IF($A85&gt;0,IF(LEN(INDEX(Map!$E:$G,MATCH(G$1,Map!$E:$E,0),2))=0,"",INDEX([1]Sheet3!$B:$S,$A85+1,INDEX(Map!$E:$G,MATCH(G$1,Map!$E:$E,0),2))),""),"")</f>
        <v/>
      </c>
      <c r="H85" t="str">
        <f>IFERROR(IF($A85&gt;0,IF(LEN(INDEX(Map!$E:$G,MATCH(H$1,Map!$E:$E,0),2))=0,"",INDEX([1]Sheet3!$B:$S,$A85+1,INDEX(Map!$E:$G,MATCH(H$1,Map!$E:$E,0),2))),""),"")</f>
        <v>Dassault Aircraft Services - Wilmington, Delaware​​</v>
      </c>
      <c r="I85" t="str">
        <f>IFERROR(IF($A85&gt;0,IF(LEN(INDEX(Map!$E:$G,MATCH(I$1,Map!$E:$E,0),2))=0,"",INDEX([1]Sheet3!$B:$S,$A85+1,INDEX(Map!$E:$G,MATCH(I$1,Map!$E:$E,0),2))),""),"")</f>
        <v>Senior Vice President/Chief Operating Officer,</v>
      </c>
      <c r="J85" t="str">
        <f t="shared" si="1"/>
        <v>Dassault Service</v>
      </c>
      <c r="K85" t="str">
        <f>IFERROR(IF($A85&gt;0,IF(LEN(INDEX(Map!$E:$G,MATCH(K$1,Map!$E:$E,0),2))=0,"",INDEX([1]Sheet3!$B:$S,$A85+1,INDEX(Map!$E:$G,MATCH(K$1,Map!$E:$E,0),2))),""),"")</f>
        <v/>
      </c>
      <c r="L85" t="str">
        <f>IFERROR(IF($A85&gt;0,IF(LEN(INDEX(Map!$E:$G,MATCH(L$1,Map!$E:$E,0),2))=0,"",INDEX([1]Sheet3!$B:$S,$A85+1,INDEX(Map!$E:$G,MATCH(L$1,Map!$E:$E,0),2))),""),"")</f>
        <v/>
      </c>
      <c r="M85" t="str">
        <f>IFERROR(IF($A85&gt;0,IF(LEN(INDEX(Map!$E:$G,MATCH(M$1,Map!$E:$E,0),2))=0,"",INDEX([1]Sheet3!$B:$S,$A85+1,INDEX(Map!$E:$G,MATCH(M$1,Map!$E:$E,0),2))),""),"")</f>
        <v>+1 302 383 8833</v>
      </c>
      <c r="N85" t="str">
        <f>IFERROR(IF($A85&gt;0,IF(LEN(INDEX(Map!$E:$G,MATCH(N$1,Map!$E:$E,0),2))=0,"",INDEX([1]Sheet3!$B:$S,$A85+1,INDEX(Map!$E:$G,MATCH(N$1,Map!$E:$E,0),2))),""),"")</f>
        <v/>
      </c>
      <c r="O85" t="str">
        <f>IFERROR(IF($A85&gt;0,IF(LEN(INDEX(Map!$E:$G,MATCH(O$1,Map!$E:$E,0),2))=0,"",INDEX([1]Sheet3!$B:$S,$A85+1,INDEX(Map!$E:$G,MATCH(O$1,Map!$E:$E,0),2))),""),"")</f>
        <v/>
      </c>
      <c r="P85" t="str">
        <f>IFERROR(IF($A85&gt;0,IF(LEN(INDEX(Map!$E:$G,MATCH(P$1,Map!$E:$E,0),2))=0,"",INDEX([1]Sheet3!$B:$S,$A85+1,INDEX(Map!$E:$G,MATCH(P$1,Map!$E:$E,0),2))),""),"")</f>
        <v/>
      </c>
      <c r="Q85" t="str">
        <f>IFERROR(IF($A85&gt;0,IF(LEN(INDEX(Map!$E:$G,MATCH(Q$1,Map!$E:$E,0),2))=0,"",INDEX([1]Sheet3!$B:$S,$A85+1,INDEX(Map!$E:$G,MATCH(Q$1,Map!$E:$E,0),2))),""),"")</f>
        <v/>
      </c>
      <c r="R85" t="str">
        <f>IFERROR(IF($A85&gt;0,IF(LEN(INDEX(Map!$E:$G,MATCH(R$1,Map!$E:$E,0),2))=0,"",INDEX([1]Sheet3!$B:$S,$A85+1,INDEX(Map!$E:$G,MATCH(R$1,Map!$E:$E,0),2))),""),"")</f>
        <v/>
      </c>
      <c r="S85" t="str">
        <f>IFERROR(IF($A85&gt;0,IF(LEN(INDEX(Map!$E:$G,MATCH(S$1,Map!$E:$E,0),2))=0,"",INDEX([1]Sheet3!$B:$S,$A85+1,INDEX(Map!$E:$G,MATCH(S$1,Map!$E:$E,0),2))),""),"")</f>
        <v/>
      </c>
      <c r="T85" t="str">
        <f>IFERROR(IF($A85&gt;0,IF(LEN(INDEX(Map!$E:$G,MATCH(T$1,Map!$E:$E,0),2))=0,"",INDEX([1]Sheet3!$B:$S,$A85+1,INDEX(Map!$E:$G,MATCH(T$1,Map!$E:$E,0),2))),""),"")</f>
        <v/>
      </c>
      <c r="U85" t="str">
        <f>IFERROR(IF($A85&gt;0,IF(LEN(INDEX(Map!$E:$G,MATCH(U$1,Map!$E:$E,0),2))=0,"",INDEX([1]Sheet3!$B:$S,$A85+1,INDEX(Map!$E:$G,MATCH(U$1,Map!$E:$E,0),2))),""),"")</f>
        <v/>
      </c>
      <c r="V85" t="str">
        <f>IFERROR(IF($A85&gt;0,IF(LEN(INDEX(Map!$E:$G,MATCH(V$1,Map!$E:$E,0),2))=0,"",INDEX([1]Sheet3!$B:$S,$A85+1,INDEX(Map!$E:$G,MATCH(V$1,Map!$E:$E,0),2))),""),"")</f>
        <v/>
      </c>
      <c r="W85" t="str">
        <f>IFERROR(IF($A85&gt;0,IF(LEN(INDEX(Map!$E:$G,MATCH(W$1,Map!$E:$E,0),2))=0,"",INDEX([1]Sheet3!$B:$S,$A85+1,INDEX(Map!$E:$G,MATCH(W$1,Map!$E:$E,0),2))),""),"")</f>
        <v/>
      </c>
      <c r="X85" t="str">
        <f>IFERROR(IF($A85&gt;0,IF(LEN(INDEX(Map!$E:$G,MATCH(X$1,Map!$E:$E,0),2))=0,"",INDEX([1]Sheet3!$B:$S,$A85+1,INDEX(Map!$E:$G,MATCH(X$1,Map!$E:$E,0),2))),""),"")</f>
        <v/>
      </c>
      <c r="Y85" t="str">
        <f>IFERROR(IF($A85&gt;0,IF(LEN(INDEX(Map!$E:$G,MATCH(Y$1,Map!$E:$E,0),2))=0,"",INDEX([1]Sheet3!$B:$S,$A85+1,INDEX(Map!$E:$G,MATCH(Y$1,Map!$E:$E,0),2))),""),"")</f>
        <v/>
      </c>
      <c r="Z85" t="str">
        <f>IFERROR(IF($A85&gt;0,IF(LEN(INDEX(Map!$E:$G,MATCH(Z$1,Map!$E:$E,0),2))=0,"",INDEX([1]Sheet3!$B:$S,$A85+1,INDEX(Map!$E:$G,MATCH(Z$1,Map!$E:$E,0),2))),""),"")</f>
        <v/>
      </c>
      <c r="AA85" t="str">
        <f>IFERROR(IF($A85&gt;0,IF(LEN(INDEX(Map!$E:$G,MATCH(AA$1,Map!$E:$E,0),2))=0,"",INDEX([1]Sheet3!$B:$S,$A85+1,INDEX(Map!$E:$G,MATCH(AA$1,Map!$E:$E,0),2))),""),"")</f>
        <v/>
      </c>
      <c r="AB85" t="str">
        <f>IFERROR(IF($A85&gt;0,IF(LEN(INDEX(Map!$E:$G,MATCH(AB$1,Map!$E:$E,0),2))=0,"",INDEX([1]Sheet3!$B:$S,$A85+1,INDEX(Map!$E:$G,MATCH(AB$1,Map!$E:$E,0),2))),""),"")</f>
        <v/>
      </c>
      <c r="AC85" t="str">
        <f>IFERROR(IF($A85&gt;0,IF(LEN(INDEX(Map!$E:$G,MATCH(AC$1,Map!$E:$E,0),2))=0,"",INDEX([1]Sheet3!$B:$S,$A85+1,INDEX(Map!$E:$G,MATCH(AC$1,Map!$E:$E,0),2))),""),"")</f>
        <v/>
      </c>
      <c r="AD85" t="str">
        <f>IFERROR(IF($A85&gt;0,IF(LEN(INDEX(Map!$E:$G,MATCH(AD$1,Map!$E:$E,0),2))=0,"",INDEX([1]Sheet3!$B:$S,$A85+1,INDEX(Map!$E:$G,MATCH(AD$1,Map!$E:$E,0),2))),""),"")</f>
        <v/>
      </c>
      <c r="AE85" t="str">
        <f>IFERROR(IF($A85&gt;0,IF(LEN(INDEX(Map!$E:$G,MATCH(AE$1,Map!$E:$E,0),2))=0,"",INDEX([1]Sheet3!$B:$S,$A85+1,INDEX(Map!$E:$G,MATCH(AE$1,Map!$E:$E,0),2))),""),"")</f>
        <v/>
      </c>
    </row>
    <row r="86" spans="1:31" x14ac:dyDescent="0.25">
      <c r="A86">
        <f>IF(LEN([1]Sheet3!B86)=0,"",'Mailchimp Inport'!A85+1)</f>
        <v>85</v>
      </c>
      <c r="B86" t="str">
        <f>IFERROR(IF($A86&gt;0,IF(LEN(INDEX(Map!$E:$G,MATCH(B$1,Map!$E:$E,0),2))=0,"",INDEX([1]Sheet3!$B:$S,$A86+1,INDEX(Map!$E:$G,MATCH(B$1,Map!$E:$E,0),2))),""),"")</f>
        <v>gary.schiff@falconjet.com</v>
      </c>
      <c r="C86" t="str">
        <f>IFERROR(IF($A86&gt;0,IF(LEN(INDEX(Map!$E:$G,MATCH(C$1,Map!$E:$E,0),2))=0,"",INDEX([1]Sheet3!$B:$S,$A86+1,INDEX(Map!$E:$G,MATCH(C$1,Map!$E:$E,0),2))),""),"")</f>
        <v>Gary</v>
      </c>
      <c r="D86" t="str">
        <f>IFERROR(IF($A86&gt;0,IF(LEN(INDEX(Map!$E:$G,MATCH(D$1,Map!$E:$E,0),2))=0,"",INDEX([1]Sheet3!$B:$S,$A86+1,INDEX(Map!$E:$G,MATCH(D$1,Map!$E:$E,0),2))),""),"")</f>
        <v>Schiff</v>
      </c>
      <c r="E86" t="str">
        <f>IFERROR(IF($A86&gt;0,IF(LEN(INDEX(Map!$E:$G,MATCH(E$1,Map!$E:$E,0),2))=0,"",INDEX([1]Sheet3!$B:$S,$A86+1,INDEX(Map!$E:$G,MATCH(E$1,Map!$E:$E,0),2))),""),"")</f>
        <v xml:space="preserve">191 North DuPont Highway    New Castle  DE  USA  </v>
      </c>
      <c r="F86" t="str">
        <f>IFERROR(IF($A86&gt;0,IF(LEN(INDEX(Map!$E:$G,MATCH(F$1,Map!$E:$E,0),2))=0,"",INDEX([1]Sheet3!$B:$S,$A86+1,INDEX(Map!$E:$G,MATCH(F$1,Map!$E:$E,0),2))),""),"")</f>
        <v>+1 302 322 7396</v>
      </c>
      <c r="G86" t="str">
        <f>IFERROR(IF($A86&gt;0,IF(LEN(INDEX(Map!$E:$G,MATCH(G$1,Map!$E:$E,0),2))=0,"",INDEX([1]Sheet3!$B:$S,$A86+1,INDEX(Map!$E:$G,MATCH(G$1,Map!$E:$E,0),2))),""),"")</f>
        <v/>
      </c>
      <c r="H86" t="str">
        <f>IFERROR(IF($A86&gt;0,IF(LEN(INDEX(Map!$E:$G,MATCH(H$1,Map!$E:$E,0),2))=0,"",INDEX([1]Sheet3!$B:$S,$A86+1,INDEX(Map!$E:$G,MATCH(H$1,Map!$E:$E,0),2))),""),"")</f>
        <v>Dassault Aircraft Services - Wilmington, Delaware​​</v>
      </c>
      <c r="I86" t="str">
        <f>IFERROR(IF($A86&gt;0,IF(LEN(INDEX(Map!$E:$G,MATCH(I$1,Map!$E:$E,0),2))=0,"",INDEX([1]Sheet3!$B:$S,$A86+1,INDEX(Map!$E:$G,MATCH(I$1,Map!$E:$E,0),2))),""),"")</f>
        <v>GM, DAS Sales, Marketing &amp; Pre-Purchase Program</v>
      </c>
      <c r="J86" t="str">
        <f t="shared" si="1"/>
        <v>Dassault Service</v>
      </c>
      <c r="K86" t="str">
        <f>IFERROR(IF($A86&gt;0,IF(LEN(INDEX(Map!$E:$G,MATCH(K$1,Map!$E:$E,0),2))=0,"",INDEX([1]Sheet3!$B:$S,$A86+1,INDEX(Map!$E:$G,MATCH(K$1,Map!$E:$E,0),2))),""),"")</f>
        <v/>
      </c>
      <c r="L86" t="str">
        <f>IFERROR(IF($A86&gt;0,IF(LEN(INDEX(Map!$E:$G,MATCH(L$1,Map!$E:$E,0),2))=0,"",INDEX([1]Sheet3!$B:$S,$A86+1,INDEX(Map!$E:$G,MATCH(L$1,Map!$E:$E,0),2))),""),"")</f>
        <v/>
      </c>
      <c r="M86" t="str">
        <f>IFERROR(IF($A86&gt;0,IF(LEN(INDEX(Map!$E:$G,MATCH(M$1,Map!$E:$E,0),2))=0,"",INDEX([1]Sheet3!$B:$S,$A86+1,INDEX(Map!$E:$G,MATCH(M$1,Map!$E:$E,0),2))),""),"")</f>
        <v>+1 302 545 8654</v>
      </c>
      <c r="N86" t="str">
        <f>IFERROR(IF($A86&gt;0,IF(LEN(INDEX(Map!$E:$G,MATCH(N$1,Map!$E:$E,0),2))=0,"",INDEX([1]Sheet3!$B:$S,$A86+1,INDEX(Map!$E:$G,MATCH(N$1,Map!$E:$E,0),2))),""),"")</f>
        <v/>
      </c>
      <c r="O86" t="str">
        <f>IFERROR(IF($A86&gt;0,IF(LEN(INDEX(Map!$E:$G,MATCH(O$1,Map!$E:$E,0),2))=0,"",INDEX([1]Sheet3!$B:$S,$A86+1,INDEX(Map!$E:$G,MATCH(O$1,Map!$E:$E,0),2))),""),"")</f>
        <v/>
      </c>
      <c r="P86" t="str">
        <f>IFERROR(IF($A86&gt;0,IF(LEN(INDEX(Map!$E:$G,MATCH(P$1,Map!$E:$E,0),2))=0,"",INDEX([1]Sheet3!$B:$S,$A86+1,INDEX(Map!$E:$G,MATCH(P$1,Map!$E:$E,0),2))),""),"")</f>
        <v/>
      </c>
      <c r="Q86" t="str">
        <f>IFERROR(IF($A86&gt;0,IF(LEN(INDEX(Map!$E:$G,MATCH(Q$1,Map!$E:$E,0),2))=0,"",INDEX([1]Sheet3!$B:$S,$A86+1,INDEX(Map!$E:$G,MATCH(Q$1,Map!$E:$E,0),2))),""),"")</f>
        <v/>
      </c>
      <c r="R86" t="str">
        <f>IFERROR(IF($A86&gt;0,IF(LEN(INDEX(Map!$E:$G,MATCH(R$1,Map!$E:$E,0),2))=0,"",INDEX([1]Sheet3!$B:$S,$A86+1,INDEX(Map!$E:$G,MATCH(R$1,Map!$E:$E,0),2))),""),"")</f>
        <v/>
      </c>
      <c r="S86" t="str">
        <f>IFERROR(IF($A86&gt;0,IF(LEN(INDEX(Map!$E:$G,MATCH(S$1,Map!$E:$E,0),2))=0,"",INDEX([1]Sheet3!$B:$S,$A86+1,INDEX(Map!$E:$G,MATCH(S$1,Map!$E:$E,0),2))),""),"")</f>
        <v/>
      </c>
      <c r="T86" t="str">
        <f>IFERROR(IF($A86&gt;0,IF(LEN(INDEX(Map!$E:$G,MATCH(T$1,Map!$E:$E,0),2))=0,"",INDEX([1]Sheet3!$B:$S,$A86+1,INDEX(Map!$E:$G,MATCH(T$1,Map!$E:$E,0),2))),""),"")</f>
        <v/>
      </c>
      <c r="U86" t="str">
        <f>IFERROR(IF($A86&gt;0,IF(LEN(INDEX(Map!$E:$G,MATCH(U$1,Map!$E:$E,0),2))=0,"",INDEX([1]Sheet3!$B:$S,$A86+1,INDEX(Map!$E:$G,MATCH(U$1,Map!$E:$E,0),2))),""),"")</f>
        <v/>
      </c>
      <c r="V86" t="str">
        <f>IFERROR(IF($A86&gt;0,IF(LEN(INDEX(Map!$E:$G,MATCH(V$1,Map!$E:$E,0),2))=0,"",INDEX([1]Sheet3!$B:$S,$A86+1,INDEX(Map!$E:$G,MATCH(V$1,Map!$E:$E,0),2))),""),"")</f>
        <v/>
      </c>
      <c r="W86" t="str">
        <f>IFERROR(IF($A86&gt;0,IF(LEN(INDEX(Map!$E:$G,MATCH(W$1,Map!$E:$E,0),2))=0,"",INDEX([1]Sheet3!$B:$S,$A86+1,INDEX(Map!$E:$G,MATCH(W$1,Map!$E:$E,0),2))),""),"")</f>
        <v/>
      </c>
      <c r="X86" t="str">
        <f>IFERROR(IF($A86&gt;0,IF(LEN(INDEX(Map!$E:$G,MATCH(X$1,Map!$E:$E,0),2))=0,"",INDEX([1]Sheet3!$B:$S,$A86+1,INDEX(Map!$E:$G,MATCH(X$1,Map!$E:$E,0),2))),""),"")</f>
        <v/>
      </c>
      <c r="Y86" t="str">
        <f>IFERROR(IF($A86&gt;0,IF(LEN(INDEX(Map!$E:$G,MATCH(Y$1,Map!$E:$E,0),2))=0,"",INDEX([1]Sheet3!$B:$S,$A86+1,INDEX(Map!$E:$G,MATCH(Y$1,Map!$E:$E,0),2))),""),"")</f>
        <v/>
      </c>
      <c r="Z86" t="str">
        <f>IFERROR(IF($A86&gt;0,IF(LEN(INDEX(Map!$E:$G,MATCH(Z$1,Map!$E:$E,0),2))=0,"",INDEX([1]Sheet3!$B:$S,$A86+1,INDEX(Map!$E:$G,MATCH(Z$1,Map!$E:$E,0),2))),""),"")</f>
        <v/>
      </c>
      <c r="AA86" t="str">
        <f>IFERROR(IF($A86&gt;0,IF(LEN(INDEX(Map!$E:$G,MATCH(AA$1,Map!$E:$E,0),2))=0,"",INDEX([1]Sheet3!$B:$S,$A86+1,INDEX(Map!$E:$G,MATCH(AA$1,Map!$E:$E,0),2))),""),"")</f>
        <v/>
      </c>
      <c r="AB86" t="str">
        <f>IFERROR(IF($A86&gt;0,IF(LEN(INDEX(Map!$E:$G,MATCH(AB$1,Map!$E:$E,0),2))=0,"",INDEX([1]Sheet3!$B:$S,$A86+1,INDEX(Map!$E:$G,MATCH(AB$1,Map!$E:$E,0),2))),""),"")</f>
        <v/>
      </c>
      <c r="AC86" t="str">
        <f>IFERROR(IF($A86&gt;0,IF(LEN(INDEX(Map!$E:$G,MATCH(AC$1,Map!$E:$E,0),2))=0,"",INDEX([1]Sheet3!$B:$S,$A86+1,INDEX(Map!$E:$G,MATCH(AC$1,Map!$E:$E,0),2))),""),"")</f>
        <v/>
      </c>
      <c r="AD86" t="str">
        <f>IFERROR(IF($A86&gt;0,IF(LEN(INDEX(Map!$E:$G,MATCH(AD$1,Map!$E:$E,0),2))=0,"",INDEX([1]Sheet3!$B:$S,$A86+1,INDEX(Map!$E:$G,MATCH(AD$1,Map!$E:$E,0),2))),""),"")</f>
        <v/>
      </c>
      <c r="AE86" t="str">
        <f>IFERROR(IF($A86&gt;0,IF(LEN(INDEX(Map!$E:$G,MATCH(AE$1,Map!$E:$E,0),2))=0,"",INDEX([1]Sheet3!$B:$S,$A86+1,INDEX(Map!$E:$G,MATCH(AE$1,Map!$E:$E,0),2))),""),"")</f>
        <v/>
      </c>
    </row>
    <row r="87" spans="1:31" x14ac:dyDescent="0.25">
      <c r="A87">
        <f>IF(LEN([1]Sheet3!B87)=0,"",'Mailchimp Inport'!A86+1)</f>
        <v>86</v>
      </c>
      <c r="B87" t="str">
        <f>IFERROR(IF($A87&gt;0,IF(LEN(INDEX(Map!$E:$G,MATCH(B$1,Map!$E:$E,0),2))=0,"",INDEX([1]Sheet3!$B:$S,$A87+1,INDEX(Map!$E:$G,MATCH(B$1,Map!$E:$E,0),2))),""),"")</f>
        <v>john.jelovic@falconjet.com</v>
      </c>
      <c r="C87" t="str">
        <f>IFERROR(IF($A87&gt;0,IF(LEN(INDEX(Map!$E:$G,MATCH(C$1,Map!$E:$E,0),2))=0,"",INDEX([1]Sheet3!$B:$S,$A87+1,INDEX(Map!$E:$G,MATCH(C$1,Map!$E:$E,0),2))),""),"")</f>
        <v>John</v>
      </c>
      <c r="D87" t="str">
        <f>IFERROR(IF($A87&gt;0,IF(LEN(INDEX(Map!$E:$G,MATCH(D$1,Map!$E:$E,0),2))=0,"",INDEX([1]Sheet3!$B:$S,$A87+1,INDEX(Map!$E:$G,MATCH(D$1,Map!$E:$E,0),2))),""),"")</f>
        <v>Jelovic</v>
      </c>
      <c r="E87" t="str">
        <f>IFERROR(IF($A87&gt;0,IF(LEN(INDEX(Map!$E:$G,MATCH(E$1,Map!$E:$E,0),2))=0,"",INDEX([1]Sheet3!$B:$S,$A87+1,INDEX(Map!$E:$G,MATCH(E$1,Map!$E:$E,0),2))),""),"")</f>
        <v xml:space="preserve">191 North DuPont Highway    New Castle  DE  USA  </v>
      </c>
      <c r="F87" t="str">
        <f>IFERROR(IF($A87&gt;0,IF(LEN(INDEX(Map!$E:$G,MATCH(F$1,Map!$E:$E,0),2))=0,"",INDEX([1]Sheet3!$B:$S,$A87+1,INDEX(Map!$E:$G,MATCH(F$1,Map!$E:$E,0),2))),""),"")</f>
        <v>+1 818 212 5024</v>
      </c>
      <c r="G87" t="str">
        <f>IFERROR(IF($A87&gt;0,IF(LEN(INDEX(Map!$E:$G,MATCH(G$1,Map!$E:$E,0),2))=0,"",INDEX([1]Sheet3!$B:$S,$A87+1,INDEX(Map!$E:$G,MATCH(G$1,Map!$E:$E,0),2))),""),"")</f>
        <v/>
      </c>
      <c r="H87" t="str">
        <f>IFERROR(IF($A87&gt;0,IF(LEN(INDEX(Map!$E:$G,MATCH(H$1,Map!$E:$E,0),2))=0,"",INDEX([1]Sheet3!$B:$S,$A87+1,INDEX(Map!$E:$G,MATCH(H$1,Map!$E:$E,0),2))),""),"")</f>
        <v>Dassault Aircraft Services - Wilmington, Delaware​​</v>
      </c>
      <c r="I87" t="str">
        <f>IFERROR(IF($A87&gt;0,IF(LEN(INDEX(Map!$E:$G,MATCH(I$1,Map!$E:$E,0),2))=0,"",INDEX([1]Sheet3!$B:$S,$A87+1,INDEX(Map!$E:$G,MATCH(I$1,Map!$E:$E,0),2))),""),"")</f>
        <v>Director, DAS Sales</v>
      </c>
      <c r="J87" t="str">
        <f t="shared" si="1"/>
        <v>Dassault Service</v>
      </c>
      <c r="K87" t="str">
        <f>IFERROR(IF($A87&gt;0,IF(LEN(INDEX(Map!$E:$G,MATCH(K$1,Map!$E:$E,0),2))=0,"",INDEX([1]Sheet3!$B:$S,$A87+1,INDEX(Map!$E:$G,MATCH(K$1,Map!$E:$E,0),2))),""),"")</f>
        <v/>
      </c>
      <c r="L87" t="str">
        <f>IFERROR(IF($A87&gt;0,IF(LEN(INDEX(Map!$E:$G,MATCH(L$1,Map!$E:$E,0),2))=0,"",INDEX([1]Sheet3!$B:$S,$A87+1,INDEX(Map!$E:$G,MATCH(L$1,Map!$E:$E,0),2))),""),"")</f>
        <v/>
      </c>
      <c r="M87" t="str">
        <f>IFERROR(IF($A87&gt;0,IF(LEN(INDEX(Map!$E:$G,MATCH(M$1,Map!$E:$E,0),2))=0,"",INDEX([1]Sheet3!$B:$S,$A87+1,INDEX(Map!$E:$G,MATCH(M$1,Map!$E:$E,0),2))),""),"")</f>
        <v>+1 302 985 3885</v>
      </c>
      <c r="N87" t="str">
        <f>IFERROR(IF($A87&gt;0,IF(LEN(INDEX(Map!$E:$G,MATCH(N$1,Map!$E:$E,0),2))=0,"",INDEX([1]Sheet3!$B:$S,$A87+1,INDEX(Map!$E:$G,MATCH(N$1,Map!$E:$E,0),2))),""),"")</f>
        <v/>
      </c>
      <c r="O87" t="str">
        <f>IFERROR(IF($A87&gt;0,IF(LEN(INDEX(Map!$E:$G,MATCH(O$1,Map!$E:$E,0),2))=0,"",INDEX([1]Sheet3!$B:$S,$A87+1,INDEX(Map!$E:$G,MATCH(O$1,Map!$E:$E,0),2))),""),"")</f>
        <v/>
      </c>
      <c r="P87" t="str">
        <f>IFERROR(IF($A87&gt;0,IF(LEN(INDEX(Map!$E:$G,MATCH(P$1,Map!$E:$E,0),2))=0,"",INDEX([1]Sheet3!$B:$S,$A87+1,INDEX(Map!$E:$G,MATCH(P$1,Map!$E:$E,0),2))),""),"")</f>
        <v/>
      </c>
      <c r="Q87" t="str">
        <f>IFERROR(IF($A87&gt;0,IF(LEN(INDEX(Map!$E:$G,MATCH(Q$1,Map!$E:$E,0),2))=0,"",INDEX([1]Sheet3!$B:$S,$A87+1,INDEX(Map!$E:$G,MATCH(Q$1,Map!$E:$E,0),2))),""),"")</f>
        <v/>
      </c>
      <c r="R87" t="str">
        <f>IFERROR(IF($A87&gt;0,IF(LEN(INDEX(Map!$E:$G,MATCH(R$1,Map!$E:$E,0),2))=0,"",INDEX([1]Sheet3!$B:$S,$A87+1,INDEX(Map!$E:$G,MATCH(R$1,Map!$E:$E,0),2))),""),"")</f>
        <v/>
      </c>
      <c r="S87" t="str">
        <f>IFERROR(IF($A87&gt;0,IF(LEN(INDEX(Map!$E:$G,MATCH(S$1,Map!$E:$E,0),2))=0,"",INDEX([1]Sheet3!$B:$S,$A87+1,INDEX(Map!$E:$G,MATCH(S$1,Map!$E:$E,0),2))),""),"")</f>
        <v/>
      </c>
      <c r="T87" t="str">
        <f>IFERROR(IF($A87&gt;0,IF(LEN(INDEX(Map!$E:$G,MATCH(T$1,Map!$E:$E,0),2))=0,"",INDEX([1]Sheet3!$B:$S,$A87+1,INDEX(Map!$E:$G,MATCH(T$1,Map!$E:$E,0),2))),""),"")</f>
        <v/>
      </c>
      <c r="U87" t="str">
        <f>IFERROR(IF($A87&gt;0,IF(LEN(INDEX(Map!$E:$G,MATCH(U$1,Map!$E:$E,0),2))=0,"",INDEX([1]Sheet3!$B:$S,$A87+1,INDEX(Map!$E:$G,MATCH(U$1,Map!$E:$E,0),2))),""),"")</f>
        <v/>
      </c>
      <c r="V87" t="str">
        <f>IFERROR(IF($A87&gt;0,IF(LEN(INDEX(Map!$E:$G,MATCH(V$1,Map!$E:$E,0),2))=0,"",INDEX([1]Sheet3!$B:$S,$A87+1,INDEX(Map!$E:$G,MATCH(V$1,Map!$E:$E,0),2))),""),"")</f>
        <v/>
      </c>
      <c r="W87" t="str">
        <f>IFERROR(IF($A87&gt;0,IF(LEN(INDEX(Map!$E:$G,MATCH(W$1,Map!$E:$E,0),2))=0,"",INDEX([1]Sheet3!$B:$S,$A87+1,INDEX(Map!$E:$G,MATCH(W$1,Map!$E:$E,0),2))),""),"")</f>
        <v/>
      </c>
      <c r="X87" t="str">
        <f>IFERROR(IF($A87&gt;0,IF(LEN(INDEX(Map!$E:$G,MATCH(X$1,Map!$E:$E,0),2))=0,"",INDEX([1]Sheet3!$B:$S,$A87+1,INDEX(Map!$E:$G,MATCH(X$1,Map!$E:$E,0),2))),""),"")</f>
        <v/>
      </c>
      <c r="Y87" t="str">
        <f>IFERROR(IF($A87&gt;0,IF(LEN(INDEX(Map!$E:$G,MATCH(Y$1,Map!$E:$E,0),2))=0,"",INDEX([1]Sheet3!$B:$S,$A87+1,INDEX(Map!$E:$G,MATCH(Y$1,Map!$E:$E,0),2))),""),"")</f>
        <v/>
      </c>
      <c r="Z87" t="str">
        <f>IFERROR(IF($A87&gt;0,IF(LEN(INDEX(Map!$E:$G,MATCH(Z$1,Map!$E:$E,0),2))=0,"",INDEX([1]Sheet3!$B:$S,$A87+1,INDEX(Map!$E:$G,MATCH(Z$1,Map!$E:$E,0),2))),""),"")</f>
        <v/>
      </c>
      <c r="AA87" t="str">
        <f>IFERROR(IF($A87&gt;0,IF(LEN(INDEX(Map!$E:$G,MATCH(AA$1,Map!$E:$E,0),2))=0,"",INDEX([1]Sheet3!$B:$S,$A87+1,INDEX(Map!$E:$G,MATCH(AA$1,Map!$E:$E,0),2))),""),"")</f>
        <v/>
      </c>
      <c r="AB87" t="str">
        <f>IFERROR(IF($A87&gt;0,IF(LEN(INDEX(Map!$E:$G,MATCH(AB$1,Map!$E:$E,0),2))=0,"",INDEX([1]Sheet3!$B:$S,$A87+1,INDEX(Map!$E:$G,MATCH(AB$1,Map!$E:$E,0),2))),""),"")</f>
        <v/>
      </c>
      <c r="AC87" t="str">
        <f>IFERROR(IF($A87&gt;0,IF(LEN(INDEX(Map!$E:$G,MATCH(AC$1,Map!$E:$E,0),2))=0,"",INDEX([1]Sheet3!$B:$S,$A87+1,INDEX(Map!$E:$G,MATCH(AC$1,Map!$E:$E,0),2))),""),"")</f>
        <v/>
      </c>
      <c r="AD87" t="str">
        <f>IFERROR(IF($A87&gt;0,IF(LEN(INDEX(Map!$E:$G,MATCH(AD$1,Map!$E:$E,0),2))=0,"",INDEX([1]Sheet3!$B:$S,$A87+1,INDEX(Map!$E:$G,MATCH(AD$1,Map!$E:$E,0),2))),""),"")</f>
        <v/>
      </c>
      <c r="AE87" t="str">
        <f>IFERROR(IF($A87&gt;0,IF(LEN(INDEX(Map!$E:$G,MATCH(AE$1,Map!$E:$E,0),2))=0,"",INDEX([1]Sheet3!$B:$S,$A87+1,INDEX(Map!$E:$G,MATCH(AE$1,Map!$E:$E,0),2))),""),"")</f>
        <v/>
      </c>
    </row>
    <row r="88" spans="1:31" x14ac:dyDescent="0.25">
      <c r="A88">
        <f>IF(LEN([1]Sheet3!B88)=0,"",'Mailchimp Inport'!A87+1)</f>
        <v>87</v>
      </c>
      <c r="B88" t="str">
        <f>IFERROR(IF($A88&gt;0,IF(LEN(INDEX(Map!$E:$G,MATCH(B$1,Map!$E:$E,0),2))=0,"",INDEX([1]Sheet3!$B:$S,$A88+1,INDEX(Map!$E:$G,MATCH(B$1,Map!$E:$E,0),2))),""),"")</f>
        <v>gene.woods@falconjet.com</v>
      </c>
      <c r="C88" t="str">
        <f>IFERROR(IF($A88&gt;0,IF(LEN(INDEX(Map!$E:$G,MATCH(C$1,Map!$E:$E,0),2))=0,"",INDEX([1]Sheet3!$B:$S,$A88+1,INDEX(Map!$E:$G,MATCH(C$1,Map!$E:$E,0),2))),""),"")</f>
        <v>Gene</v>
      </c>
      <c r="D88" t="str">
        <f>IFERROR(IF($A88&gt;0,IF(LEN(INDEX(Map!$E:$G,MATCH(D$1,Map!$E:$E,0),2))=0,"",INDEX([1]Sheet3!$B:$S,$A88+1,INDEX(Map!$E:$G,MATCH(D$1,Map!$E:$E,0),2))),""),"")</f>
        <v>Woods</v>
      </c>
      <c r="E88" t="str">
        <f>IFERROR(IF($A88&gt;0,IF(LEN(INDEX(Map!$E:$G,MATCH(E$1,Map!$E:$E,0),2))=0,"",INDEX([1]Sheet3!$B:$S,$A88+1,INDEX(Map!$E:$G,MATCH(E$1,Map!$E:$E,0),2))),""),"")</f>
        <v xml:space="preserve">c/o TAC Air  18260 Edison Ave.  Chersterfield  MO  USA  </v>
      </c>
      <c r="F88" t="str">
        <f>IFERROR(IF($A88&gt;0,IF(LEN(INDEX(Map!$E:$G,MATCH(F$1,Map!$E:$E,0),2))=0,"",INDEX([1]Sheet3!$B:$S,$A88+1,INDEX(Map!$E:$G,MATCH(F$1,Map!$E:$E,0),2))),""),"")</f>
        <v/>
      </c>
      <c r="G88" t="str">
        <f>IFERROR(IF($A88&gt;0,IF(LEN(INDEX(Map!$E:$G,MATCH(G$1,Map!$E:$E,0),2))=0,"",INDEX([1]Sheet3!$B:$S,$A88+1,INDEX(Map!$E:$G,MATCH(G$1,Map!$E:$E,0),2))),""),"")</f>
        <v/>
      </c>
      <c r="H88" t="str">
        <f>IFERROR(IF($A88&gt;0,IF(LEN(INDEX(Map!$E:$G,MATCH(H$1,Map!$E:$E,0),2))=0,"",INDEX([1]Sheet3!$B:$S,$A88+1,INDEX(Map!$E:$G,MATCH(H$1,Map!$E:$E,0),2))),""),"")</f>
        <v>Dassault Satellite Service Station - St. Louis, Missouri</v>
      </c>
      <c r="I88" t="str">
        <f>IFERROR(IF($A88&gt;0,IF(LEN(INDEX(Map!$E:$G,MATCH(I$1,Map!$E:$E,0),2))=0,"",INDEX([1]Sheet3!$B:$S,$A88+1,INDEX(Map!$E:$G,MATCH(I$1,Map!$E:$E,0),2))),""),"")</f>
        <v>Site Manager</v>
      </c>
      <c r="J88" t="str">
        <f t="shared" si="1"/>
        <v>Dassault Service</v>
      </c>
      <c r="K88" t="str">
        <f>IFERROR(IF($A88&gt;0,IF(LEN(INDEX(Map!$E:$G,MATCH(K$1,Map!$E:$E,0),2))=0,"",INDEX([1]Sheet3!$B:$S,$A88+1,INDEX(Map!$E:$G,MATCH(K$1,Map!$E:$E,0),2))),""),"")</f>
        <v/>
      </c>
      <c r="L88" t="str">
        <f>IFERROR(IF($A88&gt;0,IF(LEN(INDEX(Map!$E:$G,MATCH(L$1,Map!$E:$E,0),2))=0,"",INDEX([1]Sheet3!$B:$S,$A88+1,INDEX(Map!$E:$G,MATCH(L$1,Map!$E:$E,0),2))),""),"")</f>
        <v/>
      </c>
      <c r="M88" t="str">
        <f>IFERROR(IF($A88&gt;0,IF(LEN(INDEX(Map!$E:$G,MATCH(M$1,Map!$E:$E,0),2))=0,"",INDEX([1]Sheet3!$B:$S,$A88+1,INDEX(Map!$E:$G,MATCH(M$1,Map!$E:$E,0),2))),""),"")</f>
        <v>+1 302 824 8483</v>
      </c>
      <c r="N88" t="str">
        <f>IFERROR(IF($A88&gt;0,IF(LEN(INDEX(Map!$E:$G,MATCH(N$1,Map!$E:$E,0),2))=0,"",INDEX([1]Sheet3!$B:$S,$A88+1,INDEX(Map!$E:$G,MATCH(N$1,Map!$E:$E,0),2))),""),"")</f>
        <v/>
      </c>
      <c r="O88" t="str">
        <f>IFERROR(IF($A88&gt;0,IF(LEN(INDEX(Map!$E:$G,MATCH(O$1,Map!$E:$E,0),2))=0,"",INDEX([1]Sheet3!$B:$S,$A88+1,INDEX(Map!$E:$G,MATCH(O$1,Map!$E:$E,0),2))),""),"")</f>
        <v/>
      </c>
      <c r="P88" t="str">
        <f>IFERROR(IF($A88&gt;0,IF(LEN(INDEX(Map!$E:$G,MATCH(P$1,Map!$E:$E,0),2))=0,"",INDEX([1]Sheet3!$B:$S,$A88+1,INDEX(Map!$E:$G,MATCH(P$1,Map!$E:$E,0),2))),""),"")</f>
        <v/>
      </c>
      <c r="Q88" t="str">
        <f>IFERROR(IF($A88&gt;0,IF(LEN(INDEX(Map!$E:$G,MATCH(Q$1,Map!$E:$E,0),2))=0,"",INDEX([1]Sheet3!$B:$S,$A88+1,INDEX(Map!$E:$G,MATCH(Q$1,Map!$E:$E,0),2))),""),"")</f>
        <v/>
      </c>
      <c r="R88" t="str">
        <f>IFERROR(IF($A88&gt;0,IF(LEN(INDEX(Map!$E:$G,MATCH(R$1,Map!$E:$E,0),2))=0,"",INDEX([1]Sheet3!$B:$S,$A88+1,INDEX(Map!$E:$G,MATCH(R$1,Map!$E:$E,0),2))),""),"")</f>
        <v/>
      </c>
      <c r="S88" t="str">
        <f>IFERROR(IF($A88&gt;0,IF(LEN(INDEX(Map!$E:$G,MATCH(S$1,Map!$E:$E,0),2))=0,"",INDEX([1]Sheet3!$B:$S,$A88+1,INDEX(Map!$E:$G,MATCH(S$1,Map!$E:$E,0),2))),""),"")</f>
        <v/>
      </c>
      <c r="T88" t="str">
        <f>IFERROR(IF($A88&gt;0,IF(LEN(INDEX(Map!$E:$G,MATCH(T$1,Map!$E:$E,0),2))=0,"",INDEX([1]Sheet3!$B:$S,$A88+1,INDEX(Map!$E:$G,MATCH(T$1,Map!$E:$E,0),2))),""),"")</f>
        <v/>
      </c>
      <c r="U88" t="str">
        <f>IFERROR(IF($A88&gt;0,IF(LEN(INDEX(Map!$E:$G,MATCH(U$1,Map!$E:$E,0),2))=0,"",INDEX([1]Sheet3!$B:$S,$A88+1,INDEX(Map!$E:$G,MATCH(U$1,Map!$E:$E,0),2))),""),"")</f>
        <v/>
      </c>
      <c r="V88" t="str">
        <f>IFERROR(IF($A88&gt;0,IF(LEN(INDEX(Map!$E:$G,MATCH(V$1,Map!$E:$E,0),2))=0,"",INDEX([1]Sheet3!$B:$S,$A88+1,INDEX(Map!$E:$G,MATCH(V$1,Map!$E:$E,0),2))),""),"")</f>
        <v/>
      </c>
      <c r="W88" t="str">
        <f>IFERROR(IF($A88&gt;0,IF(LEN(INDEX(Map!$E:$G,MATCH(W$1,Map!$E:$E,0),2))=0,"",INDEX([1]Sheet3!$B:$S,$A88+1,INDEX(Map!$E:$G,MATCH(W$1,Map!$E:$E,0),2))),""),"")</f>
        <v/>
      </c>
      <c r="X88" t="str">
        <f>IFERROR(IF($A88&gt;0,IF(LEN(INDEX(Map!$E:$G,MATCH(X$1,Map!$E:$E,0),2))=0,"",INDEX([1]Sheet3!$B:$S,$A88+1,INDEX(Map!$E:$G,MATCH(X$1,Map!$E:$E,0),2))),""),"")</f>
        <v/>
      </c>
      <c r="Y88" t="str">
        <f>IFERROR(IF($A88&gt;0,IF(LEN(INDEX(Map!$E:$G,MATCH(Y$1,Map!$E:$E,0),2))=0,"",INDEX([1]Sheet3!$B:$S,$A88+1,INDEX(Map!$E:$G,MATCH(Y$1,Map!$E:$E,0),2))),""),"")</f>
        <v/>
      </c>
      <c r="Z88" t="str">
        <f>IFERROR(IF($A88&gt;0,IF(LEN(INDEX(Map!$E:$G,MATCH(Z$1,Map!$E:$E,0),2))=0,"",INDEX([1]Sheet3!$B:$S,$A88+1,INDEX(Map!$E:$G,MATCH(Z$1,Map!$E:$E,0),2))),""),"")</f>
        <v/>
      </c>
      <c r="AA88" t="str">
        <f>IFERROR(IF($A88&gt;0,IF(LEN(INDEX(Map!$E:$G,MATCH(AA$1,Map!$E:$E,0),2))=0,"",INDEX([1]Sheet3!$B:$S,$A88+1,INDEX(Map!$E:$G,MATCH(AA$1,Map!$E:$E,0),2))),""),"")</f>
        <v/>
      </c>
      <c r="AB88" t="str">
        <f>IFERROR(IF($A88&gt;0,IF(LEN(INDEX(Map!$E:$G,MATCH(AB$1,Map!$E:$E,0),2))=0,"",INDEX([1]Sheet3!$B:$S,$A88+1,INDEX(Map!$E:$G,MATCH(AB$1,Map!$E:$E,0),2))),""),"")</f>
        <v/>
      </c>
      <c r="AC88" t="str">
        <f>IFERROR(IF($A88&gt;0,IF(LEN(INDEX(Map!$E:$G,MATCH(AC$1,Map!$E:$E,0),2))=0,"",INDEX([1]Sheet3!$B:$S,$A88+1,INDEX(Map!$E:$G,MATCH(AC$1,Map!$E:$E,0),2))),""),"")</f>
        <v/>
      </c>
      <c r="AD88" t="str">
        <f>IFERROR(IF($A88&gt;0,IF(LEN(INDEX(Map!$E:$G,MATCH(AD$1,Map!$E:$E,0),2))=0,"",INDEX([1]Sheet3!$B:$S,$A88+1,INDEX(Map!$E:$G,MATCH(AD$1,Map!$E:$E,0),2))),""),"")</f>
        <v/>
      </c>
      <c r="AE88" t="str">
        <f>IFERROR(IF($A88&gt;0,IF(LEN(INDEX(Map!$E:$G,MATCH(AE$1,Map!$E:$E,0),2))=0,"",INDEX([1]Sheet3!$B:$S,$A88+1,INDEX(Map!$E:$G,MATCH(AE$1,Map!$E:$E,0),2))),""),"")</f>
        <v/>
      </c>
    </row>
    <row r="89" spans="1:31" x14ac:dyDescent="0.25">
      <c r="A89">
        <f>IF(LEN([1]Sheet3!B89)=0,"",'Mailchimp Inport'!A88+1)</f>
        <v>88</v>
      </c>
      <c r="B89" t="str">
        <f>IFERROR(IF($A89&gt;0,IF(LEN(INDEX(Map!$E:$G,MATCH(B$1,Map!$E:$E,0),2))=0,"",INDEX([1]Sheet3!$B:$S,$A89+1,INDEX(Map!$E:$G,MATCH(B$1,Map!$E:$E,0),2))),""),"")</f>
        <v>patrick.kelly@falconjet.com</v>
      </c>
      <c r="C89" t="str">
        <f>IFERROR(IF($A89&gt;0,IF(LEN(INDEX(Map!$E:$G,MATCH(C$1,Map!$E:$E,0),2))=0,"",INDEX([1]Sheet3!$B:$S,$A89+1,INDEX(Map!$E:$G,MATCH(C$1,Map!$E:$E,0),2))),""),"")</f>
        <v>Patrick</v>
      </c>
      <c r="D89" t="str">
        <f>IFERROR(IF($A89&gt;0,IF(LEN(INDEX(Map!$E:$G,MATCH(D$1,Map!$E:$E,0),2))=0,"",INDEX([1]Sheet3!$B:$S,$A89+1,INDEX(Map!$E:$G,MATCH(D$1,Map!$E:$E,0),2))),""),"")</f>
        <v>Kelly</v>
      </c>
      <c r="E89" t="str">
        <f>IFERROR(IF($A89&gt;0,IF(LEN(INDEX(Map!$E:$G,MATCH(E$1,Map!$E:$E,0),2))=0,"",INDEX([1]Sheet3!$B:$S,$A89+1,INDEX(Map!$E:$G,MATCH(E$1,Map!$E:$E,0),2))),""),"")</f>
        <v xml:space="preserve">Witham Field Airport  2327 SE Thunderbolt Drive  Stuart  FL  Usa  </v>
      </c>
      <c r="F89" t="str">
        <f>IFERROR(IF($A89&gt;0,IF(LEN(INDEX(Map!$E:$G,MATCH(F$1,Map!$E:$E,0),2))=0,"",INDEX([1]Sheet3!$B:$S,$A89+1,INDEX(Map!$E:$G,MATCH(F$1,Map!$E:$E,0),2))),""),"")</f>
        <v>+1 302 322 7370</v>
      </c>
      <c r="G89" t="str">
        <f>IFERROR(IF($A89&gt;0,IF(LEN(INDEX(Map!$E:$G,MATCH(G$1,Map!$E:$E,0),2))=0,"",INDEX([1]Sheet3!$B:$S,$A89+1,INDEX(Map!$E:$G,MATCH(G$1,Map!$E:$E,0),2))),""),"")</f>
        <v/>
      </c>
      <c r="H89" t="str">
        <f>IFERROR(IF($A89&gt;0,IF(LEN(INDEX(Map!$E:$G,MATCH(H$1,Map!$E:$E,0),2))=0,"",INDEX([1]Sheet3!$B:$S,$A89+1,INDEX(Map!$E:$G,MATCH(H$1,Map!$E:$E,0),2))),""),"")</f>
        <v>Dassault Satellite Service Station - Stuart, Florida</v>
      </c>
      <c r="I89" t="str">
        <f>IFERROR(IF($A89&gt;0,IF(LEN(INDEX(Map!$E:$G,MATCH(I$1,Map!$E:$E,0),2))=0,"",INDEX([1]Sheet3!$B:$S,$A89+1,INDEX(Map!$E:$G,MATCH(I$1,Map!$E:$E,0),2))),""),"")</f>
        <v>Site Supervisor</v>
      </c>
      <c r="J89" t="str">
        <f t="shared" si="1"/>
        <v>Dassault Service</v>
      </c>
      <c r="K89" t="str">
        <f>IFERROR(IF($A89&gt;0,IF(LEN(INDEX(Map!$E:$G,MATCH(K$1,Map!$E:$E,0),2))=0,"",INDEX([1]Sheet3!$B:$S,$A89+1,INDEX(Map!$E:$G,MATCH(K$1,Map!$E:$E,0),2))),""),"")</f>
        <v/>
      </c>
      <c r="L89" t="str">
        <f>IFERROR(IF($A89&gt;0,IF(LEN(INDEX(Map!$E:$G,MATCH(L$1,Map!$E:$E,0),2))=0,"",INDEX([1]Sheet3!$B:$S,$A89+1,INDEX(Map!$E:$G,MATCH(L$1,Map!$E:$E,0),2))),""),"")</f>
        <v/>
      </c>
      <c r="M89" t="str">
        <f>IFERROR(IF($A89&gt;0,IF(LEN(INDEX(Map!$E:$G,MATCH(M$1,Map!$E:$E,0),2))=0,"",INDEX([1]Sheet3!$B:$S,$A89+1,INDEX(Map!$E:$G,MATCH(M$1,Map!$E:$E,0),2))),""),"")</f>
        <v>+1 302 276 5403</v>
      </c>
      <c r="N89" t="str">
        <f>IFERROR(IF($A89&gt;0,IF(LEN(INDEX(Map!$E:$G,MATCH(N$1,Map!$E:$E,0),2))=0,"",INDEX([1]Sheet3!$B:$S,$A89+1,INDEX(Map!$E:$G,MATCH(N$1,Map!$E:$E,0),2))),""),"")</f>
        <v/>
      </c>
      <c r="O89" t="str">
        <f>IFERROR(IF($A89&gt;0,IF(LEN(INDEX(Map!$E:$G,MATCH(O$1,Map!$E:$E,0),2))=0,"",INDEX([1]Sheet3!$B:$S,$A89+1,INDEX(Map!$E:$G,MATCH(O$1,Map!$E:$E,0),2))),""),"")</f>
        <v/>
      </c>
      <c r="P89" t="str">
        <f>IFERROR(IF($A89&gt;0,IF(LEN(INDEX(Map!$E:$G,MATCH(P$1,Map!$E:$E,0),2))=0,"",INDEX([1]Sheet3!$B:$S,$A89+1,INDEX(Map!$E:$G,MATCH(P$1,Map!$E:$E,0),2))),""),"")</f>
        <v/>
      </c>
      <c r="Q89" t="str">
        <f>IFERROR(IF($A89&gt;0,IF(LEN(INDEX(Map!$E:$G,MATCH(Q$1,Map!$E:$E,0),2))=0,"",INDEX([1]Sheet3!$B:$S,$A89+1,INDEX(Map!$E:$G,MATCH(Q$1,Map!$E:$E,0),2))),""),"")</f>
        <v/>
      </c>
      <c r="R89" t="str">
        <f>IFERROR(IF($A89&gt;0,IF(LEN(INDEX(Map!$E:$G,MATCH(R$1,Map!$E:$E,0),2))=0,"",INDEX([1]Sheet3!$B:$S,$A89+1,INDEX(Map!$E:$G,MATCH(R$1,Map!$E:$E,0),2))),""),"")</f>
        <v/>
      </c>
      <c r="S89" t="str">
        <f>IFERROR(IF($A89&gt;0,IF(LEN(INDEX(Map!$E:$G,MATCH(S$1,Map!$E:$E,0),2))=0,"",INDEX([1]Sheet3!$B:$S,$A89+1,INDEX(Map!$E:$G,MATCH(S$1,Map!$E:$E,0),2))),""),"")</f>
        <v/>
      </c>
      <c r="T89" t="str">
        <f>IFERROR(IF($A89&gt;0,IF(LEN(INDEX(Map!$E:$G,MATCH(T$1,Map!$E:$E,0),2))=0,"",INDEX([1]Sheet3!$B:$S,$A89+1,INDEX(Map!$E:$G,MATCH(T$1,Map!$E:$E,0),2))),""),"")</f>
        <v/>
      </c>
      <c r="U89" t="str">
        <f>IFERROR(IF($A89&gt;0,IF(LEN(INDEX(Map!$E:$G,MATCH(U$1,Map!$E:$E,0),2))=0,"",INDEX([1]Sheet3!$B:$S,$A89+1,INDEX(Map!$E:$G,MATCH(U$1,Map!$E:$E,0),2))),""),"")</f>
        <v/>
      </c>
      <c r="V89" t="str">
        <f>IFERROR(IF($A89&gt;0,IF(LEN(INDEX(Map!$E:$G,MATCH(V$1,Map!$E:$E,0),2))=0,"",INDEX([1]Sheet3!$B:$S,$A89+1,INDEX(Map!$E:$G,MATCH(V$1,Map!$E:$E,0),2))),""),"")</f>
        <v/>
      </c>
      <c r="W89" t="str">
        <f>IFERROR(IF($A89&gt;0,IF(LEN(INDEX(Map!$E:$G,MATCH(W$1,Map!$E:$E,0),2))=0,"",INDEX([1]Sheet3!$B:$S,$A89+1,INDEX(Map!$E:$G,MATCH(W$1,Map!$E:$E,0),2))),""),"")</f>
        <v/>
      </c>
      <c r="X89" t="str">
        <f>IFERROR(IF($A89&gt;0,IF(LEN(INDEX(Map!$E:$G,MATCH(X$1,Map!$E:$E,0),2))=0,"",INDEX([1]Sheet3!$B:$S,$A89+1,INDEX(Map!$E:$G,MATCH(X$1,Map!$E:$E,0),2))),""),"")</f>
        <v/>
      </c>
      <c r="Y89" t="str">
        <f>IFERROR(IF($A89&gt;0,IF(LEN(INDEX(Map!$E:$G,MATCH(Y$1,Map!$E:$E,0),2))=0,"",INDEX([1]Sheet3!$B:$S,$A89+1,INDEX(Map!$E:$G,MATCH(Y$1,Map!$E:$E,0),2))),""),"")</f>
        <v/>
      </c>
      <c r="Z89" t="str">
        <f>IFERROR(IF($A89&gt;0,IF(LEN(INDEX(Map!$E:$G,MATCH(Z$1,Map!$E:$E,0),2))=0,"",INDEX([1]Sheet3!$B:$S,$A89+1,INDEX(Map!$E:$G,MATCH(Z$1,Map!$E:$E,0),2))),""),"")</f>
        <v/>
      </c>
      <c r="AA89" t="str">
        <f>IFERROR(IF($A89&gt;0,IF(LEN(INDEX(Map!$E:$G,MATCH(AA$1,Map!$E:$E,0),2))=0,"",INDEX([1]Sheet3!$B:$S,$A89+1,INDEX(Map!$E:$G,MATCH(AA$1,Map!$E:$E,0),2))),""),"")</f>
        <v/>
      </c>
      <c r="AB89" t="str">
        <f>IFERROR(IF($A89&gt;0,IF(LEN(INDEX(Map!$E:$G,MATCH(AB$1,Map!$E:$E,0),2))=0,"",INDEX([1]Sheet3!$B:$S,$A89+1,INDEX(Map!$E:$G,MATCH(AB$1,Map!$E:$E,0),2))),""),"")</f>
        <v/>
      </c>
      <c r="AC89" t="str">
        <f>IFERROR(IF($A89&gt;0,IF(LEN(INDEX(Map!$E:$G,MATCH(AC$1,Map!$E:$E,0),2))=0,"",INDEX([1]Sheet3!$B:$S,$A89+1,INDEX(Map!$E:$G,MATCH(AC$1,Map!$E:$E,0),2))),""),"")</f>
        <v/>
      </c>
      <c r="AD89" t="str">
        <f>IFERROR(IF($A89&gt;0,IF(LEN(INDEX(Map!$E:$G,MATCH(AD$1,Map!$E:$E,0),2))=0,"",INDEX([1]Sheet3!$B:$S,$A89+1,INDEX(Map!$E:$G,MATCH(AD$1,Map!$E:$E,0),2))),""),"")</f>
        <v/>
      </c>
      <c r="AE89" t="str">
        <f>IFERROR(IF($A89&gt;0,IF(LEN(INDEX(Map!$E:$G,MATCH(AE$1,Map!$E:$E,0),2))=0,"",INDEX([1]Sheet3!$B:$S,$A89+1,INDEX(Map!$E:$G,MATCH(AE$1,Map!$E:$E,0),2))),""),"")</f>
        <v/>
      </c>
    </row>
    <row r="90" spans="1:31" x14ac:dyDescent="0.25">
      <c r="A90">
        <f>IF(LEN([1]Sheet3!B90)=0,"",'Mailchimp Inport'!A89+1)</f>
        <v>89</v>
      </c>
      <c r="B90" t="str">
        <f>IFERROR(IF($A90&gt;0,IF(LEN(INDEX(Map!$E:$G,MATCH(B$1,Map!$E:$E,0),2))=0,"",INDEX([1]Sheet3!$B:$S,$A90+1,INDEX(Map!$E:$G,MATCH(B$1,Map!$E:$E,0),2))),""),"")</f>
        <v>andy.richards@duncanaviation.com</v>
      </c>
      <c r="C90" t="str">
        <f>IFERROR(IF($A90&gt;0,IF(LEN(INDEX(Map!$E:$G,MATCH(C$1,Map!$E:$E,0),2))=0,"",INDEX([1]Sheet3!$B:$S,$A90+1,INDEX(Map!$E:$G,MATCH(C$1,Map!$E:$E,0),2))),""),"")</f>
        <v>Andy</v>
      </c>
      <c r="D90" t="str">
        <f>IFERROR(IF($A90&gt;0,IF(LEN(INDEX(Map!$E:$G,MATCH(D$1,Map!$E:$E,0),2))=0,"",INDEX([1]Sheet3!$B:$S,$A90+1,INDEX(Map!$E:$G,MATCH(D$1,Map!$E:$E,0),2))),""),"")</f>
        <v>Richards</v>
      </c>
      <c r="E90" t="str">
        <f>IFERROR(IF($A90&gt;0,IF(LEN(INDEX(Map!$E:$G,MATCH(E$1,Map!$E:$E,0),2))=0,"",INDEX([1]Sheet3!$B:$S,$A90+1,INDEX(Map!$E:$G,MATCH(E$1,Map!$E:$E,0),2))),""),"")</f>
        <v xml:space="preserve">15745 South Airport Road    Battle Creek  MI  USA  </v>
      </c>
      <c r="F90" t="str">
        <f>IFERROR(IF($A90&gt;0,IF(LEN(INDEX(Map!$E:$G,MATCH(F$1,Map!$E:$E,0),2))=0,"",INDEX([1]Sheet3!$B:$S,$A90+1,INDEX(Map!$E:$G,MATCH(F$1,Map!$E:$E,0),2))),""),"")</f>
        <v>+1 269 968 8351</v>
      </c>
      <c r="G90" t="str">
        <f>IFERROR(IF($A90&gt;0,IF(LEN(INDEX(Map!$E:$G,MATCH(G$1,Map!$E:$E,0),2))=0,"",INDEX([1]Sheet3!$B:$S,$A90+1,INDEX(Map!$E:$G,MATCH(G$1,Map!$E:$E,0),2))),""),"")</f>
        <v/>
      </c>
      <c r="H90" t="str">
        <f>IFERROR(IF($A90&gt;0,IF(LEN(INDEX(Map!$E:$G,MATCH(H$1,Map!$E:$E,0),2))=0,"",INDEX([1]Sheet3!$B:$S,$A90+1,INDEX(Map!$E:$G,MATCH(H$1,Map!$E:$E,0),2))),""),"")</f>
        <v>Duncan Aviation - Battle Creek</v>
      </c>
      <c r="I90" t="str">
        <f>IFERROR(IF($A90&gt;0,IF(LEN(INDEX(Map!$E:$G,MATCH(I$1,Map!$E:$E,0),2))=0,"",INDEX([1]Sheet3!$B:$S,$A90+1,INDEX(Map!$E:$G,MATCH(I$1,Map!$E:$E,0),2))),""),"")</f>
        <v>Executive VP &amp; COO</v>
      </c>
      <c r="J90" t="str">
        <f t="shared" si="1"/>
        <v>Dassault Service</v>
      </c>
      <c r="K90" t="str">
        <f>IFERROR(IF($A90&gt;0,IF(LEN(INDEX(Map!$E:$G,MATCH(K$1,Map!$E:$E,0),2))=0,"",INDEX([1]Sheet3!$B:$S,$A90+1,INDEX(Map!$E:$G,MATCH(K$1,Map!$E:$E,0),2))),""),"")</f>
        <v/>
      </c>
      <c r="L90" t="str">
        <f>IFERROR(IF($A90&gt;0,IF(LEN(INDEX(Map!$E:$G,MATCH(L$1,Map!$E:$E,0),2))=0,"",INDEX([1]Sheet3!$B:$S,$A90+1,INDEX(Map!$E:$G,MATCH(L$1,Map!$E:$E,0),2))),""),"")</f>
        <v/>
      </c>
      <c r="M90" t="str">
        <f>IFERROR(IF($A90&gt;0,IF(LEN(INDEX(Map!$E:$G,MATCH(M$1,Map!$E:$E,0),2))=0,"",INDEX([1]Sheet3!$B:$S,$A90+1,INDEX(Map!$E:$G,MATCH(M$1,Map!$E:$E,0),2))),""),"")</f>
        <v/>
      </c>
      <c r="N90" t="str">
        <f>IFERROR(IF($A90&gt;0,IF(LEN(INDEX(Map!$E:$G,MATCH(N$1,Map!$E:$E,0),2))=0,"",INDEX([1]Sheet3!$B:$S,$A90+1,INDEX(Map!$E:$G,MATCH(N$1,Map!$E:$E,0),2))),""),"")</f>
        <v/>
      </c>
      <c r="O90" t="str">
        <f>IFERROR(IF($A90&gt;0,IF(LEN(INDEX(Map!$E:$G,MATCH(O$1,Map!$E:$E,0),2))=0,"",INDEX([1]Sheet3!$B:$S,$A90+1,INDEX(Map!$E:$G,MATCH(O$1,Map!$E:$E,0),2))),""),"")</f>
        <v/>
      </c>
      <c r="P90" t="str">
        <f>IFERROR(IF($A90&gt;0,IF(LEN(INDEX(Map!$E:$G,MATCH(P$1,Map!$E:$E,0),2))=0,"",INDEX([1]Sheet3!$B:$S,$A90+1,INDEX(Map!$E:$G,MATCH(P$1,Map!$E:$E,0),2))),""),"")</f>
        <v/>
      </c>
      <c r="Q90" t="str">
        <f>IFERROR(IF($A90&gt;0,IF(LEN(INDEX(Map!$E:$G,MATCH(Q$1,Map!$E:$E,0),2))=0,"",INDEX([1]Sheet3!$B:$S,$A90+1,INDEX(Map!$E:$G,MATCH(Q$1,Map!$E:$E,0),2))),""),"")</f>
        <v/>
      </c>
      <c r="R90" t="str">
        <f>IFERROR(IF($A90&gt;0,IF(LEN(INDEX(Map!$E:$G,MATCH(R$1,Map!$E:$E,0),2))=0,"",INDEX([1]Sheet3!$B:$S,$A90+1,INDEX(Map!$E:$G,MATCH(R$1,Map!$E:$E,0),2))),""),"")</f>
        <v/>
      </c>
      <c r="S90" t="str">
        <f>IFERROR(IF($A90&gt;0,IF(LEN(INDEX(Map!$E:$G,MATCH(S$1,Map!$E:$E,0),2))=0,"",INDEX([1]Sheet3!$B:$S,$A90+1,INDEX(Map!$E:$G,MATCH(S$1,Map!$E:$E,0),2))),""),"")</f>
        <v/>
      </c>
      <c r="T90" t="str">
        <f>IFERROR(IF($A90&gt;0,IF(LEN(INDEX(Map!$E:$G,MATCH(T$1,Map!$E:$E,0),2))=0,"",INDEX([1]Sheet3!$B:$S,$A90+1,INDEX(Map!$E:$G,MATCH(T$1,Map!$E:$E,0),2))),""),"")</f>
        <v/>
      </c>
      <c r="U90" t="str">
        <f>IFERROR(IF($A90&gt;0,IF(LEN(INDEX(Map!$E:$G,MATCH(U$1,Map!$E:$E,0),2))=0,"",INDEX([1]Sheet3!$B:$S,$A90+1,INDEX(Map!$E:$G,MATCH(U$1,Map!$E:$E,0),2))),""),"")</f>
        <v/>
      </c>
      <c r="V90" t="str">
        <f>IFERROR(IF($A90&gt;0,IF(LEN(INDEX(Map!$E:$G,MATCH(V$1,Map!$E:$E,0),2))=0,"",INDEX([1]Sheet3!$B:$S,$A90+1,INDEX(Map!$E:$G,MATCH(V$1,Map!$E:$E,0),2))),""),"")</f>
        <v/>
      </c>
      <c r="W90" t="str">
        <f>IFERROR(IF($A90&gt;0,IF(LEN(INDEX(Map!$E:$G,MATCH(W$1,Map!$E:$E,0),2))=0,"",INDEX([1]Sheet3!$B:$S,$A90+1,INDEX(Map!$E:$G,MATCH(W$1,Map!$E:$E,0),2))),""),"")</f>
        <v/>
      </c>
      <c r="X90" t="str">
        <f>IFERROR(IF($A90&gt;0,IF(LEN(INDEX(Map!$E:$G,MATCH(X$1,Map!$E:$E,0),2))=0,"",INDEX([1]Sheet3!$B:$S,$A90+1,INDEX(Map!$E:$G,MATCH(X$1,Map!$E:$E,0),2))),""),"")</f>
        <v/>
      </c>
      <c r="Y90" t="str">
        <f>IFERROR(IF($A90&gt;0,IF(LEN(INDEX(Map!$E:$G,MATCH(Y$1,Map!$E:$E,0),2))=0,"",INDEX([1]Sheet3!$B:$S,$A90+1,INDEX(Map!$E:$G,MATCH(Y$1,Map!$E:$E,0),2))),""),"")</f>
        <v/>
      </c>
      <c r="Z90" t="str">
        <f>IFERROR(IF($A90&gt;0,IF(LEN(INDEX(Map!$E:$G,MATCH(Z$1,Map!$E:$E,0),2))=0,"",INDEX([1]Sheet3!$B:$S,$A90+1,INDEX(Map!$E:$G,MATCH(Z$1,Map!$E:$E,0),2))),""),"")</f>
        <v/>
      </c>
      <c r="AA90" t="str">
        <f>IFERROR(IF($A90&gt;0,IF(LEN(INDEX(Map!$E:$G,MATCH(AA$1,Map!$E:$E,0),2))=0,"",INDEX([1]Sheet3!$B:$S,$A90+1,INDEX(Map!$E:$G,MATCH(AA$1,Map!$E:$E,0),2))),""),"")</f>
        <v/>
      </c>
      <c r="AB90" t="str">
        <f>IFERROR(IF($A90&gt;0,IF(LEN(INDEX(Map!$E:$G,MATCH(AB$1,Map!$E:$E,0),2))=0,"",INDEX([1]Sheet3!$B:$S,$A90+1,INDEX(Map!$E:$G,MATCH(AB$1,Map!$E:$E,0),2))),""),"")</f>
        <v/>
      </c>
      <c r="AC90" t="str">
        <f>IFERROR(IF($A90&gt;0,IF(LEN(INDEX(Map!$E:$G,MATCH(AC$1,Map!$E:$E,0),2))=0,"",INDEX([1]Sheet3!$B:$S,$A90+1,INDEX(Map!$E:$G,MATCH(AC$1,Map!$E:$E,0),2))),""),"")</f>
        <v/>
      </c>
      <c r="AD90" t="str">
        <f>IFERROR(IF($A90&gt;0,IF(LEN(INDEX(Map!$E:$G,MATCH(AD$1,Map!$E:$E,0),2))=0,"",INDEX([1]Sheet3!$B:$S,$A90+1,INDEX(Map!$E:$G,MATCH(AD$1,Map!$E:$E,0),2))),""),"")</f>
        <v/>
      </c>
      <c r="AE90" t="str">
        <f>IFERROR(IF($A90&gt;0,IF(LEN(INDEX(Map!$E:$G,MATCH(AE$1,Map!$E:$E,0),2))=0,"",INDEX([1]Sheet3!$B:$S,$A90+1,INDEX(Map!$E:$G,MATCH(AE$1,Map!$E:$E,0),2))),""),"")</f>
        <v/>
      </c>
    </row>
    <row r="91" spans="1:31" x14ac:dyDescent="0.25">
      <c r="A91">
        <f>IF(LEN([1]Sheet3!B91)=0,"",'Mailchimp Inport'!A90+1)</f>
        <v>90</v>
      </c>
      <c r="B91" t="str">
        <f>IFERROR(IF($A91&gt;0,IF(LEN(INDEX(Map!$E:$G,MATCH(B$1,Map!$E:$E,0),2))=0,"",INDEX([1]Sheet3!$B:$S,$A91+1,INDEX(Map!$E:$G,MATCH(B$1,Map!$E:$E,0),2))),""),"")</f>
        <v>kevin.bornhorst@duncanaviation.com</v>
      </c>
      <c r="C91" t="str">
        <f>IFERROR(IF($A91&gt;0,IF(LEN(INDEX(Map!$E:$G,MATCH(C$1,Map!$E:$E,0),2))=0,"",INDEX([1]Sheet3!$B:$S,$A91+1,INDEX(Map!$E:$G,MATCH(C$1,Map!$E:$E,0),2))),""),"")</f>
        <v>Kevin</v>
      </c>
      <c r="D91" t="str">
        <f>IFERROR(IF($A91&gt;0,IF(LEN(INDEX(Map!$E:$G,MATCH(D$1,Map!$E:$E,0),2))=0,"",INDEX([1]Sheet3!$B:$S,$A91+1,INDEX(Map!$E:$G,MATCH(D$1,Map!$E:$E,0),2))),""),"")</f>
        <v>Bornhorst</v>
      </c>
      <c r="E91" t="str">
        <f>IFERROR(IF($A91&gt;0,IF(LEN(INDEX(Map!$E:$G,MATCH(E$1,Map!$E:$E,0),2))=0,"",INDEX([1]Sheet3!$B:$S,$A91+1,INDEX(Map!$E:$G,MATCH(E$1,Map!$E:$E,0),2))),""),"")</f>
        <v xml:space="preserve">15745 South Airport Road    Battle Creek  MI  USA  </v>
      </c>
      <c r="F91" t="str">
        <f>IFERROR(IF($A91&gt;0,IF(LEN(INDEX(Map!$E:$G,MATCH(F$1,Map!$E:$E,0),2))=0,"",INDEX([1]Sheet3!$B:$S,$A91+1,INDEX(Map!$E:$G,MATCH(F$1,Map!$E:$E,0),2))),""),"")</f>
        <v/>
      </c>
      <c r="G91" t="str">
        <f>IFERROR(IF($A91&gt;0,IF(LEN(INDEX(Map!$E:$G,MATCH(G$1,Map!$E:$E,0),2))=0,"",INDEX([1]Sheet3!$B:$S,$A91+1,INDEX(Map!$E:$G,MATCH(G$1,Map!$E:$E,0),2))),""),"")</f>
        <v/>
      </c>
      <c r="H91" t="str">
        <f>IFERROR(IF($A91&gt;0,IF(LEN(INDEX(Map!$E:$G,MATCH(H$1,Map!$E:$E,0),2))=0,"",INDEX([1]Sheet3!$B:$S,$A91+1,INDEX(Map!$E:$G,MATCH(H$1,Map!$E:$E,0),2))),""),"")</f>
        <v>Duncan Aviation - Battle Creek</v>
      </c>
      <c r="I91" t="str">
        <f>IFERROR(IF($A91&gt;0,IF(LEN(INDEX(Map!$E:$G,MATCH(I$1,Map!$E:$E,0),2))=0,"",INDEX([1]Sheet3!$B:$S,$A91+1,INDEX(Map!$E:$G,MATCH(I$1,Map!$E:$E,0),2))),""),"")</f>
        <v>Airframe Tech Rep</v>
      </c>
      <c r="J91" t="str">
        <f t="shared" si="1"/>
        <v>Dassault Service</v>
      </c>
      <c r="K91" t="str">
        <f>IFERROR(IF($A91&gt;0,IF(LEN(INDEX(Map!$E:$G,MATCH(K$1,Map!$E:$E,0),2))=0,"",INDEX([1]Sheet3!$B:$S,$A91+1,INDEX(Map!$E:$G,MATCH(K$1,Map!$E:$E,0),2))),""),"")</f>
        <v/>
      </c>
      <c r="L91" t="str">
        <f>IFERROR(IF($A91&gt;0,IF(LEN(INDEX(Map!$E:$G,MATCH(L$1,Map!$E:$E,0),2))=0,"",INDEX([1]Sheet3!$B:$S,$A91+1,INDEX(Map!$E:$G,MATCH(L$1,Map!$E:$E,0),2))),""),"")</f>
        <v/>
      </c>
      <c r="M91" t="str">
        <f>IFERROR(IF($A91&gt;0,IF(LEN(INDEX(Map!$E:$G,MATCH(M$1,Map!$E:$E,0),2))=0,"",INDEX([1]Sheet3!$B:$S,$A91+1,INDEX(Map!$E:$G,MATCH(M$1,Map!$E:$E,0),2))),""),"")</f>
        <v>+1 269 217 7434</v>
      </c>
      <c r="N91" t="str">
        <f>IFERROR(IF($A91&gt;0,IF(LEN(INDEX(Map!$E:$G,MATCH(N$1,Map!$E:$E,0),2))=0,"",INDEX([1]Sheet3!$B:$S,$A91+1,INDEX(Map!$E:$G,MATCH(N$1,Map!$E:$E,0),2))),""),"")</f>
        <v/>
      </c>
      <c r="O91" t="str">
        <f>IFERROR(IF($A91&gt;0,IF(LEN(INDEX(Map!$E:$G,MATCH(O$1,Map!$E:$E,0),2))=0,"",INDEX([1]Sheet3!$B:$S,$A91+1,INDEX(Map!$E:$G,MATCH(O$1,Map!$E:$E,0),2))),""),"")</f>
        <v/>
      </c>
      <c r="P91" t="str">
        <f>IFERROR(IF($A91&gt;0,IF(LEN(INDEX(Map!$E:$G,MATCH(P$1,Map!$E:$E,0),2))=0,"",INDEX([1]Sheet3!$B:$S,$A91+1,INDEX(Map!$E:$G,MATCH(P$1,Map!$E:$E,0),2))),""),"")</f>
        <v/>
      </c>
      <c r="Q91" t="str">
        <f>IFERROR(IF($A91&gt;0,IF(LEN(INDEX(Map!$E:$G,MATCH(Q$1,Map!$E:$E,0),2))=0,"",INDEX([1]Sheet3!$B:$S,$A91+1,INDEX(Map!$E:$G,MATCH(Q$1,Map!$E:$E,0),2))),""),"")</f>
        <v/>
      </c>
      <c r="R91" t="str">
        <f>IFERROR(IF($A91&gt;0,IF(LEN(INDEX(Map!$E:$G,MATCH(R$1,Map!$E:$E,0),2))=0,"",INDEX([1]Sheet3!$B:$S,$A91+1,INDEX(Map!$E:$G,MATCH(R$1,Map!$E:$E,0),2))),""),"")</f>
        <v/>
      </c>
      <c r="S91" t="str">
        <f>IFERROR(IF($A91&gt;0,IF(LEN(INDEX(Map!$E:$G,MATCH(S$1,Map!$E:$E,0),2))=0,"",INDEX([1]Sheet3!$B:$S,$A91+1,INDEX(Map!$E:$G,MATCH(S$1,Map!$E:$E,0),2))),""),"")</f>
        <v/>
      </c>
      <c r="T91" t="str">
        <f>IFERROR(IF($A91&gt;0,IF(LEN(INDEX(Map!$E:$G,MATCH(T$1,Map!$E:$E,0),2))=0,"",INDEX([1]Sheet3!$B:$S,$A91+1,INDEX(Map!$E:$G,MATCH(T$1,Map!$E:$E,0),2))),""),"")</f>
        <v/>
      </c>
      <c r="U91" t="str">
        <f>IFERROR(IF($A91&gt;0,IF(LEN(INDEX(Map!$E:$G,MATCH(U$1,Map!$E:$E,0),2))=0,"",INDEX([1]Sheet3!$B:$S,$A91+1,INDEX(Map!$E:$G,MATCH(U$1,Map!$E:$E,0),2))),""),"")</f>
        <v/>
      </c>
      <c r="V91" t="str">
        <f>IFERROR(IF($A91&gt;0,IF(LEN(INDEX(Map!$E:$G,MATCH(V$1,Map!$E:$E,0),2))=0,"",INDEX([1]Sheet3!$B:$S,$A91+1,INDEX(Map!$E:$G,MATCH(V$1,Map!$E:$E,0),2))),""),"")</f>
        <v/>
      </c>
      <c r="W91" t="str">
        <f>IFERROR(IF($A91&gt;0,IF(LEN(INDEX(Map!$E:$G,MATCH(W$1,Map!$E:$E,0),2))=0,"",INDEX([1]Sheet3!$B:$S,$A91+1,INDEX(Map!$E:$G,MATCH(W$1,Map!$E:$E,0),2))),""),"")</f>
        <v/>
      </c>
      <c r="X91" t="str">
        <f>IFERROR(IF($A91&gt;0,IF(LEN(INDEX(Map!$E:$G,MATCH(X$1,Map!$E:$E,0),2))=0,"",INDEX([1]Sheet3!$B:$S,$A91+1,INDEX(Map!$E:$G,MATCH(X$1,Map!$E:$E,0),2))),""),"")</f>
        <v/>
      </c>
      <c r="Y91" t="str">
        <f>IFERROR(IF($A91&gt;0,IF(LEN(INDEX(Map!$E:$G,MATCH(Y$1,Map!$E:$E,0),2))=0,"",INDEX([1]Sheet3!$B:$S,$A91+1,INDEX(Map!$E:$G,MATCH(Y$1,Map!$E:$E,0),2))),""),"")</f>
        <v/>
      </c>
      <c r="Z91" t="str">
        <f>IFERROR(IF($A91&gt;0,IF(LEN(INDEX(Map!$E:$G,MATCH(Z$1,Map!$E:$E,0),2))=0,"",INDEX([1]Sheet3!$B:$S,$A91+1,INDEX(Map!$E:$G,MATCH(Z$1,Map!$E:$E,0),2))),""),"")</f>
        <v/>
      </c>
      <c r="AA91" t="str">
        <f>IFERROR(IF($A91&gt;0,IF(LEN(INDEX(Map!$E:$G,MATCH(AA$1,Map!$E:$E,0),2))=0,"",INDEX([1]Sheet3!$B:$S,$A91+1,INDEX(Map!$E:$G,MATCH(AA$1,Map!$E:$E,0),2))),""),"")</f>
        <v/>
      </c>
      <c r="AB91" t="str">
        <f>IFERROR(IF($A91&gt;0,IF(LEN(INDEX(Map!$E:$G,MATCH(AB$1,Map!$E:$E,0),2))=0,"",INDEX([1]Sheet3!$B:$S,$A91+1,INDEX(Map!$E:$G,MATCH(AB$1,Map!$E:$E,0),2))),""),"")</f>
        <v/>
      </c>
      <c r="AC91" t="str">
        <f>IFERROR(IF($A91&gt;0,IF(LEN(INDEX(Map!$E:$G,MATCH(AC$1,Map!$E:$E,0),2))=0,"",INDEX([1]Sheet3!$B:$S,$A91+1,INDEX(Map!$E:$G,MATCH(AC$1,Map!$E:$E,0),2))),""),"")</f>
        <v/>
      </c>
      <c r="AD91" t="str">
        <f>IFERROR(IF($A91&gt;0,IF(LEN(INDEX(Map!$E:$G,MATCH(AD$1,Map!$E:$E,0),2))=0,"",INDEX([1]Sheet3!$B:$S,$A91+1,INDEX(Map!$E:$G,MATCH(AD$1,Map!$E:$E,0),2))),""),"")</f>
        <v/>
      </c>
      <c r="AE91" t="str">
        <f>IFERROR(IF($A91&gt;0,IF(LEN(INDEX(Map!$E:$G,MATCH(AE$1,Map!$E:$E,0),2))=0,"",INDEX([1]Sheet3!$B:$S,$A91+1,INDEX(Map!$E:$G,MATCH(AE$1,Map!$E:$E,0),2))),""),"")</f>
        <v/>
      </c>
    </row>
    <row r="92" spans="1:31" x14ac:dyDescent="0.25">
      <c r="A92">
        <f>IF(LEN([1]Sheet3!B92)=0,"",'Mailchimp Inport'!A91+1)</f>
        <v>91</v>
      </c>
      <c r="B92" t="str">
        <f>IFERROR(IF($A92&gt;0,IF(LEN(INDEX(Map!$E:$G,MATCH(B$1,Map!$E:$E,0),2))=0,"",INDEX([1]Sheet3!$B:$S,$A92+1,INDEX(Map!$E:$G,MATCH(B$1,Map!$E:$E,0),2))),""),"")</f>
        <v>travis.grimsley@duncanaviation.com</v>
      </c>
      <c r="C92" t="str">
        <f>IFERROR(IF($A92&gt;0,IF(LEN(INDEX(Map!$E:$G,MATCH(C$1,Map!$E:$E,0),2))=0,"",INDEX([1]Sheet3!$B:$S,$A92+1,INDEX(Map!$E:$G,MATCH(C$1,Map!$E:$E,0),2))),""),"")</f>
        <v>Travis</v>
      </c>
      <c r="D92" t="str">
        <f>IFERROR(IF($A92&gt;0,IF(LEN(INDEX(Map!$E:$G,MATCH(D$1,Map!$E:$E,0),2))=0,"",INDEX([1]Sheet3!$B:$S,$A92+1,INDEX(Map!$E:$G,MATCH(D$1,Map!$E:$E,0),2))),""),"")</f>
        <v>Grimsley</v>
      </c>
      <c r="E92" t="str">
        <f>IFERROR(IF($A92&gt;0,IF(LEN(INDEX(Map!$E:$G,MATCH(E$1,Map!$E:$E,0),2))=0,"",INDEX([1]Sheet3!$B:$S,$A92+1,INDEX(Map!$E:$G,MATCH(E$1,Map!$E:$E,0),2))),""),"")</f>
        <v xml:space="preserve">15745 South Airport Road    Battle Creek  MI  USA  </v>
      </c>
      <c r="F92" t="str">
        <f>IFERROR(IF($A92&gt;0,IF(LEN(INDEX(Map!$E:$G,MATCH(F$1,Map!$E:$E,0),2))=0,"",INDEX([1]Sheet3!$B:$S,$A92+1,INDEX(Map!$E:$G,MATCH(F$1,Map!$E:$E,0),2))),""),"")</f>
        <v/>
      </c>
      <c r="G92" t="str">
        <f>IFERROR(IF($A92&gt;0,IF(LEN(INDEX(Map!$E:$G,MATCH(G$1,Map!$E:$E,0),2))=0,"",INDEX([1]Sheet3!$B:$S,$A92+1,INDEX(Map!$E:$G,MATCH(G$1,Map!$E:$E,0),2))),""),"")</f>
        <v/>
      </c>
      <c r="H92" t="str">
        <f>IFERROR(IF($A92&gt;0,IF(LEN(INDEX(Map!$E:$G,MATCH(H$1,Map!$E:$E,0),2))=0,"",INDEX([1]Sheet3!$B:$S,$A92+1,INDEX(Map!$E:$G,MATCH(H$1,Map!$E:$E,0),2))),""),"")</f>
        <v>Duncan Aviation - Battle Creek</v>
      </c>
      <c r="I92" t="str">
        <f>IFERROR(IF($A92&gt;0,IF(LEN(INDEX(Map!$E:$G,MATCH(I$1,Map!$E:$E,0),2))=0,"",INDEX([1]Sheet3!$B:$S,$A92+1,INDEX(Map!$E:$G,MATCH(I$1,Map!$E:$E,0),2))),""),"")</f>
        <v>Director, Aircraft Maintenance</v>
      </c>
      <c r="J92" t="str">
        <f t="shared" si="1"/>
        <v>Dassault Service</v>
      </c>
      <c r="K92" t="str">
        <f>IFERROR(IF($A92&gt;0,IF(LEN(INDEX(Map!$E:$G,MATCH(K$1,Map!$E:$E,0),2))=0,"",INDEX([1]Sheet3!$B:$S,$A92+1,INDEX(Map!$E:$G,MATCH(K$1,Map!$E:$E,0),2))),""),"")</f>
        <v/>
      </c>
      <c r="L92" t="str">
        <f>IFERROR(IF($A92&gt;0,IF(LEN(INDEX(Map!$E:$G,MATCH(L$1,Map!$E:$E,0),2))=0,"",INDEX([1]Sheet3!$B:$S,$A92+1,INDEX(Map!$E:$G,MATCH(L$1,Map!$E:$E,0),2))),""),"")</f>
        <v/>
      </c>
      <c r="M92" t="str">
        <f>IFERROR(IF($A92&gt;0,IF(LEN(INDEX(Map!$E:$G,MATCH(M$1,Map!$E:$E,0),2))=0,"",INDEX([1]Sheet3!$B:$S,$A92+1,INDEX(Map!$E:$G,MATCH(M$1,Map!$E:$E,0),2))),""),"")</f>
        <v>+1 269 565 3632</v>
      </c>
      <c r="N92" t="str">
        <f>IFERROR(IF($A92&gt;0,IF(LEN(INDEX(Map!$E:$G,MATCH(N$1,Map!$E:$E,0),2))=0,"",INDEX([1]Sheet3!$B:$S,$A92+1,INDEX(Map!$E:$G,MATCH(N$1,Map!$E:$E,0),2))),""),"")</f>
        <v/>
      </c>
      <c r="O92" t="str">
        <f>IFERROR(IF($A92&gt;0,IF(LEN(INDEX(Map!$E:$G,MATCH(O$1,Map!$E:$E,0),2))=0,"",INDEX([1]Sheet3!$B:$S,$A92+1,INDEX(Map!$E:$G,MATCH(O$1,Map!$E:$E,0),2))),""),"")</f>
        <v/>
      </c>
      <c r="P92" t="str">
        <f>IFERROR(IF($A92&gt;0,IF(LEN(INDEX(Map!$E:$G,MATCH(P$1,Map!$E:$E,0),2))=0,"",INDEX([1]Sheet3!$B:$S,$A92+1,INDEX(Map!$E:$G,MATCH(P$1,Map!$E:$E,0),2))),""),"")</f>
        <v/>
      </c>
      <c r="Q92" t="str">
        <f>IFERROR(IF($A92&gt;0,IF(LEN(INDEX(Map!$E:$G,MATCH(Q$1,Map!$E:$E,0),2))=0,"",INDEX([1]Sheet3!$B:$S,$A92+1,INDEX(Map!$E:$G,MATCH(Q$1,Map!$E:$E,0),2))),""),"")</f>
        <v/>
      </c>
      <c r="R92" t="str">
        <f>IFERROR(IF($A92&gt;0,IF(LEN(INDEX(Map!$E:$G,MATCH(R$1,Map!$E:$E,0),2))=0,"",INDEX([1]Sheet3!$B:$S,$A92+1,INDEX(Map!$E:$G,MATCH(R$1,Map!$E:$E,0),2))),""),"")</f>
        <v/>
      </c>
      <c r="S92" t="str">
        <f>IFERROR(IF($A92&gt;0,IF(LEN(INDEX(Map!$E:$G,MATCH(S$1,Map!$E:$E,0),2))=0,"",INDEX([1]Sheet3!$B:$S,$A92+1,INDEX(Map!$E:$G,MATCH(S$1,Map!$E:$E,0),2))),""),"")</f>
        <v/>
      </c>
      <c r="T92" t="str">
        <f>IFERROR(IF($A92&gt;0,IF(LEN(INDEX(Map!$E:$G,MATCH(T$1,Map!$E:$E,0),2))=0,"",INDEX([1]Sheet3!$B:$S,$A92+1,INDEX(Map!$E:$G,MATCH(T$1,Map!$E:$E,0),2))),""),"")</f>
        <v/>
      </c>
      <c r="U92" t="str">
        <f>IFERROR(IF($A92&gt;0,IF(LEN(INDEX(Map!$E:$G,MATCH(U$1,Map!$E:$E,0),2))=0,"",INDEX([1]Sheet3!$B:$S,$A92+1,INDEX(Map!$E:$G,MATCH(U$1,Map!$E:$E,0),2))),""),"")</f>
        <v/>
      </c>
      <c r="V92" t="str">
        <f>IFERROR(IF($A92&gt;0,IF(LEN(INDEX(Map!$E:$G,MATCH(V$1,Map!$E:$E,0),2))=0,"",INDEX([1]Sheet3!$B:$S,$A92+1,INDEX(Map!$E:$G,MATCH(V$1,Map!$E:$E,0),2))),""),"")</f>
        <v/>
      </c>
      <c r="W92" t="str">
        <f>IFERROR(IF($A92&gt;0,IF(LEN(INDEX(Map!$E:$G,MATCH(W$1,Map!$E:$E,0),2))=0,"",INDEX([1]Sheet3!$B:$S,$A92+1,INDEX(Map!$E:$G,MATCH(W$1,Map!$E:$E,0),2))),""),"")</f>
        <v/>
      </c>
      <c r="X92" t="str">
        <f>IFERROR(IF($A92&gt;0,IF(LEN(INDEX(Map!$E:$G,MATCH(X$1,Map!$E:$E,0),2))=0,"",INDEX([1]Sheet3!$B:$S,$A92+1,INDEX(Map!$E:$G,MATCH(X$1,Map!$E:$E,0),2))),""),"")</f>
        <v/>
      </c>
      <c r="Y92" t="str">
        <f>IFERROR(IF($A92&gt;0,IF(LEN(INDEX(Map!$E:$G,MATCH(Y$1,Map!$E:$E,0),2))=0,"",INDEX([1]Sheet3!$B:$S,$A92+1,INDEX(Map!$E:$G,MATCH(Y$1,Map!$E:$E,0),2))),""),"")</f>
        <v/>
      </c>
      <c r="Z92" t="str">
        <f>IFERROR(IF($A92&gt;0,IF(LEN(INDEX(Map!$E:$G,MATCH(Z$1,Map!$E:$E,0),2))=0,"",INDEX([1]Sheet3!$B:$S,$A92+1,INDEX(Map!$E:$G,MATCH(Z$1,Map!$E:$E,0),2))),""),"")</f>
        <v/>
      </c>
      <c r="AA92" t="str">
        <f>IFERROR(IF($A92&gt;0,IF(LEN(INDEX(Map!$E:$G,MATCH(AA$1,Map!$E:$E,0),2))=0,"",INDEX([1]Sheet3!$B:$S,$A92+1,INDEX(Map!$E:$G,MATCH(AA$1,Map!$E:$E,0),2))),""),"")</f>
        <v/>
      </c>
      <c r="AB92" t="str">
        <f>IFERROR(IF($A92&gt;0,IF(LEN(INDEX(Map!$E:$G,MATCH(AB$1,Map!$E:$E,0),2))=0,"",INDEX([1]Sheet3!$B:$S,$A92+1,INDEX(Map!$E:$G,MATCH(AB$1,Map!$E:$E,0),2))),""),"")</f>
        <v/>
      </c>
      <c r="AC92" t="str">
        <f>IFERROR(IF($A92&gt;0,IF(LEN(INDEX(Map!$E:$G,MATCH(AC$1,Map!$E:$E,0),2))=0,"",INDEX([1]Sheet3!$B:$S,$A92+1,INDEX(Map!$E:$G,MATCH(AC$1,Map!$E:$E,0),2))),""),"")</f>
        <v/>
      </c>
      <c r="AD92" t="str">
        <f>IFERROR(IF($A92&gt;0,IF(LEN(INDEX(Map!$E:$G,MATCH(AD$1,Map!$E:$E,0),2))=0,"",INDEX([1]Sheet3!$B:$S,$A92+1,INDEX(Map!$E:$G,MATCH(AD$1,Map!$E:$E,0),2))),""),"")</f>
        <v/>
      </c>
      <c r="AE92" t="str">
        <f>IFERROR(IF($A92&gt;0,IF(LEN(INDEX(Map!$E:$G,MATCH(AE$1,Map!$E:$E,0),2))=0,"",INDEX([1]Sheet3!$B:$S,$A92+1,INDEX(Map!$E:$G,MATCH(AE$1,Map!$E:$E,0),2))),""),"")</f>
        <v/>
      </c>
    </row>
    <row r="93" spans="1:31" x14ac:dyDescent="0.25">
      <c r="A93">
        <f>IF(LEN([1]Sheet3!B93)=0,"",'Mailchimp Inport'!A92+1)</f>
        <v>92</v>
      </c>
      <c r="B93" t="str">
        <f>IFERROR(IF($A93&gt;0,IF(LEN(INDEX(Map!$E:$G,MATCH(B$1,Map!$E:$E,0),2))=0,"",INDEX([1]Sheet3!$B:$S,$A93+1,INDEX(Map!$E:$G,MATCH(B$1,Map!$E:$E,0),2))),""),"")</f>
        <v>alan.monk@duncanaviation.com</v>
      </c>
      <c r="C93" t="str">
        <f>IFERROR(IF($A93&gt;0,IF(LEN(INDEX(Map!$E:$G,MATCH(C$1,Map!$E:$E,0),2))=0,"",INDEX([1]Sheet3!$B:$S,$A93+1,INDEX(Map!$E:$G,MATCH(C$1,Map!$E:$E,0),2))),""),"")</f>
        <v>Alan</v>
      </c>
      <c r="D93" t="str">
        <f>IFERROR(IF($A93&gt;0,IF(LEN(INDEX(Map!$E:$G,MATCH(D$1,Map!$E:$E,0),2))=0,"",INDEX([1]Sheet3!$B:$S,$A93+1,INDEX(Map!$E:$G,MATCH(D$1,Map!$E:$E,0),2))),""),"")</f>
        <v>Monk</v>
      </c>
      <c r="E93" t="str">
        <f>IFERROR(IF($A93&gt;0,IF(LEN(INDEX(Map!$E:$G,MATCH(E$1,Map!$E:$E,0),2))=0,"",INDEX([1]Sheet3!$B:$S,$A93+1,INDEX(Map!$E:$G,MATCH(E$1,Map!$E:$E,0),2))),""),"")</f>
        <v xml:space="preserve">15745 South Airport Road    Battle Creek  MI  USA  </v>
      </c>
      <c r="F93" t="str">
        <f>IFERROR(IF($A93&gt;0,IF(LEN(INDEX(Map!$E:$G,MATCH(F$1,Map!$E:$E,0),2))=0,"",INDEX([1]Sheet3!$B:$S,$A93+1,INDEX(Map!$E:$G,MATCH(F$1,Map!$E:$E,0),2))),""),"")</f>
        <v>+1 402 475 2611</v>
      </c>
      <c r="G93" t="str">
        <f>IFERROR(IF($A93&gt;0,IF(LEN(INDEX(Map!$E:$G,MATCH(G$1,Map!$E:$E,0),2))=0,"",INDEX([1]Sheet3!$B:$S,$A93+1,INDEX(Map!$E:$G,MATCH(G$1,Map!$E:$E,0),2))),""),"")</f>
        <v/>
      </c>
      <c r="H93" t="str">
        <f>IFERROR(IF($A93&gt;0,IF(LEN(INDEX(Map!$E:$G,MATCH(H$1,Map!$E:$E,0),2))=0,"",INDEX([1]Sheet3!$B:$S,$A93+1,INDEX(Map!$E:$G,MATCH(H$1,Map!$E:$E,0),2))),""),"")</f>
        <v>Duncan Aviation - Battle Creek</v>
      </c>
      <c r="I93" t="str">
        <f>IFERROR(IF($A93&gt;0,IF(LEN(INDEX(Map!$E:$G,MATCH(I$1,Map!$E:$E,0),2))=0,"",INDEX([1]Sheet3!$B:$S,$A93+1,INDEX(Map!$E:$G,MATCH(I$1,Map!$E:$E,0),2))),""),"")</f>
        <v>Airframe Sales Representative</v>
      </c>
      <c r="J93" t="str">
        <f t="shared" si="1"/>
        <v>Dassault Service</v>
      </c>
      <c r="K93" t="str">
        <f>IFERROR(IF($A93&gt;0,IF(LEN(INDEX(Map!$E:$G,MATCH(K$1,Map!$E:$E,0),2))=0,"",INDEX([1]Sheet3!$B:$S,$A93+1,INDEX(Map!$E:$G,MATCH(K$1,Map!$E:$E,0),2))),""),"")</f>
        <v/>
      </c>
      <c r="L93" t="str">
        <f>IFERROR(IF($A93&gt;0,IF(LEN(INDEX(Map!$E:$G,MATCH(L$1,Map!$E:$E,0),2))=0,"",INDEX([1]Sheet3!$B:$S,$A93+1,INDEX(Map!$E:$G,MATCH(L$1,Map!$E:$E,0),2))),""),"")</f>
        <v/>
      </c>
      <c r="M93" t="str">
        <f>IFERROR(IF($A93&gt;0,IF(LEN(INDEX(Map!$E:$G,MATCH(M$1,Map!$E:$E,0),2))=0,"",INDEX([1]Sheet3!$B:$S,$A93+1,INDEX(Map!$E:$G,MATCH(M$1,Map!$E:$E,0),2))),""),"")</f>
        <v>+1 269 209 0436</v>
      </c>
      <c r="N93" t="str">
        <f>IFERROR(IF($A93&gt;0,IF(LEN(INDEX(Map!$E:$G,MATCH(N$1,Map!$E:$E,0),2))=0,"",INDEX([1]Sheet3!$B:$S,$A93+1,INDEX(Map!$E:$G,MATCH(N$1,Map!$E:$E,0),2))),""),"")</f>
        <v/>
      </c>
      <c r="O93" t="str">
        <f>IFERROR(IF($A93&gt;0,IF(LEN(INDEX(Map!$E:$G,MATCH(O$1,Map!$E:$E,0),2))=0,"",INDEX([1]Sheet3!$B:$S,$A93+1,INDEX(Map!$E:$G,MATCH(O$1,Map!$E:$E,0),2))),""),"")</f>
        <v/>
      </c>
      <c r="P93" t="str">
        <f>IFERROR(IF($A93&gt;0,IF(LEN(INDEX(Map!$E:$G,MATCH(P$1,Map!$E:$E,0),2))=0,"",INDEX([1]Sheet3!$B:$S,$A93+1,INDEX(Map!$E:$G,MATCH(P$1,Map!$E:$E,0),2))),""),"")</f>
        <v/>
      </c>
      <c r="Q93" t="str">
        <f>IFERROR(IF($A93&gt;0,IF(LEN(INDEX(Map!$E:$G,MATCH(Q$1,Map!$E:$E,0),2))=0,"",INDEX([1]Sheet3!$B:$S,$A93+1,INDEX(Map!$E:$G,MATCH(Q$1,Map!$E:$E,0),2))),""),"")</f>
        <v/>
      </c>
      <c r="R93" t="str">
        <f>IFERROR(IF($A93&gt;0,IF(LEN(INDEX(Map!$E:$G,MATCH(R$1,Map!$E:$E,0),2))=0,"",INDEX([1]Sheet3!$B:$S,$A93+1,INDEX(Map!$E:$G,MATCH(R$1,Map!$E:$E,0),2))),""),"")</f>
        <v/>
      </c>
      <c r="S93" t="str">
        <f>IFERROR(IF($A93&gt;0,IF(LEN(INDEX(Map!$E:$G,MATCH(S$1,Map!$E:$E,0),2))=0,"",INDEX([1]Sheet3!$B:$S,$A93+1,INDEX(Map!$E:$G,MATCH(S$1,Map!$E:$E,0),2))),""),"")</f>
        <v/>
      </c>
      <c r="T93" t="str">
        <f>IFERROR(IF($A93&gt;0,IF(LEN(INDEX(Map!$E:$G,MATCH(T$1,Map!$E:$E,0),2))=0,"",INDEX([1]Sheet3!$B:$S,$A93+1,INDEX(Map!$E:$G,MATCH(T$1,Map!$E:$E,0),2))),""),"")</f>
        <v/>
      </c>
      <c r="U93" t="str">
        <f>IFERROR(IF($A93&gt;0,IF(LEN(INDEX(Map!$E:$G,MATCH(U$1,Map!$E:$E,0),2))=0,"",INDEX([1]Sheet3!$B:$S,$A93+1,INDEX(Map!$E:$G,MATCH(U$1,Map!$E:$E,0),2))),""),"")</f>
        <v/>
      </c>
      <c r="V93" t="str">
        <f>IFERROR(IF($A93&gt;0,IF(LEN(INDEX(Map!$E:$G,MATCH(V$1,Map!$E:$E,0),2))=0,"",INDEX([1]Sheet3!$B:$S,$A93+1,INDEX(Map!$E:$G,MATCH(V$1,Map!$E:$E,0),2))),""),"")</f>
        <v/>
      </c>
      <c r="W93" t="str">
        <f>IFERROR(IF($A93&gt;0,IF(LEN(INDEX(Map!$E:$G,MATCH(W$1,Map!$E:$E,0),2))=0,"",INDEX([1]Sheet3!$B:$S,$A93+1,INDEX(Map!$E:$G,MATCH(W$1,Map!$E:$E,0),2))),""),"")</f>
        <v/>
      </c>
      <c r="X93" t="str">
        <f>IFERROR(IF($A93&gt;0,IF(LEN(INDEX(Map!$E:$G,MATCH(X$1,Map!$E:$E,0),2))=0,"",INDEX([1]Sheet3!$B:$S,$A93+1,INDEX(Map!$E:$G,MATCH(X$1,Map!$E:$E,0),2))),""),"")</f>
        <v/>
      </c>
      <c r="Y93" t="str">
        <f>IFERROR(IF($A93&gt;0,IF(LEN(INDEX(Map!$E:$G,MATCH(Y$1,Map!$E:$E,0),2))=0,"",INDEX([1]Sheet3!$B:$S,$A93+1,INDEX(Map!$E:$G,MATCH(Y$1,Map!$E:$E,0),2))),""),"")</f>
        <v/>
      </c>
      <c r="Z93" t="str">
        <f>IFERROR(IF($A93&gt;0,IF(LEN(INDEX(Map!$E:$G,MATCH(Z$1,Map!$E:$E,0),2))=0,"",INDEX([1]Sheet3!$B:$S,$A93+1,INDEX(Map!$E:$G,MATCH(Z$1,Map!$E:$E,0),2))),""),"")</f>
        <v/>
      </c>
      <c r="AA93" t="str">
        <f>IFERROR(IF($A93&gt;0,IF(LEN(INDEX(Map!$E:$G,MATCH(AA$1,Map!$E:$E,0),2))=0,"",INDEX([1]Sheet3!$B:$S,$A93+1,INDEX(Map!$E:$G,MATCH(AA$1,Map!$E:$E,0),2))),""),"")</f>
        <v/>
      </c>
      <c r="AB93" t="str">
        <f>IFERROR(IF($A93&gt;0,IF(LEN(INDEX(Map!$E:$G,MATCH(AB$1,Map!$E:$E,0),2))=0,"",INDEX([1]Sheet3!$B:$S,$A93+1,INDEX(Map!$E:$G,MATCH(AB$1,Map!$E:$E,0),2))),""),"")</f>
        <v/>
      </c>
      <c r="AC93" t="str">
        <f>IFERROR(IF($A93&gt;0,IF(LEN(INDEX(Map!$E:$G,MATCH(AC$1,Map!$E:$E,0),2))=0,"",INDEX([1]Sheet3!$B:$S,$A93+1,INDEX(Map!$E:$G,MATCH(AC$1,Map!$E:$E,0),2))),""),"")</f>
        <v/>
      </c>
      <c r="AD93" t="str">
        <f>IFERROR(IF($A93&gt;0,IF(LEN(INDEX(Map!$E:$G,MATCH(AD$1,Map!$E:$E,0),2))=0,"",INDEX([1]Sheet3!$B:$S,$A93+1,INDEX(Map!$E:$G,MATCH(AD$1,Map!$E:$E,0),2))),""),"")</f>
        <v/>
      </c>
      <c r="AE93" t="str">
        <f>IFERROR(IF($A93&gt;0,IF(LEN(INDEX(Map!$E:$G,MATCH(AE$1,Map!$E:$E,0),2))=0,"",INDEX([1]Sheet3!$B:$S,$A93+1,INDEX(Map!$E:$G,MATCH(AE$1,Map!$E:$E,0),2))),""),"")</f>
        <v/>
      </c>
    </row>
    <row r="94" spans="1:31" x14ac:dyDescent="0.25">
      <c r="A94">
        <f>IF(LEN([1]Sheet3!B94)=0,"",'Mailchimp Inport'!A93+1)</f>
        <v>93</v>
      </c>
      <c r="B94" t="str">
        <f>IFERROR(IF($A94&gt;0,IF(LEN(INDEX(Map!$E:$G,MATCH(B$1,Map!$E:$E,0),2))=0,"",INDEX([1]Sheet3!$B:$S,$A94+1,INDEX(Map!$E:$G,MATCH(B$1,Map!$E:$E,0),2))),""),"")</f>
        <v>kasey.harwick@duncanaviation.com</v>
      </c>
      <c r="C94" t="str">
        <f>IFERROR(IF($A94&gt;0,IF(LEN(INDEX(Map!$E:$G,MATCH(C$1,Map!$E:$E,0),2))=0,"",INDEX([1]Sheet3!$B:$S,$A94+1,INDEX(Map!$E:$G,MATCH(C$1,Map!$E:$E,0),2))),""),"")</f>
        <v>Kasey</v>
      </c>
      <c r="D94" t="str">
        <f>IFERROR(IF($A94&gt;0,IF(LEN(INDEX(Map!$E:$G,MATCH(D$1,Map!$E:$E,0),2))=0,"",INDEX([1]Sheet3!$B:$S,$A94+1,INDEX(Map!$E:$G,MATCH(D$1,Map!$E:$E,0),2))),""),"")</f>
        <v>Harwick</v>
      </c>
      <c r="E94" t="str">
        <f>IFERROR(IF($A94&gt;0,IF(LEN(INDEX(Map!$E:$G,MATCH(E$1,Map!$E:$E,0),2))=0,"",INDEX([1]Sheet3!$B:$S,$A94+1,INDEX(Map!$E:$G,MATCH(E$1,Map!$E:$E,0),2))),""),"")</f>
        <v xml:space="preserve">Lincoln Airport  3701 Aviation Road  Lincoln  NE  USA  </v>
      </c>
      <c r="F94" t="str">
        <f>IFERROR(IF($A94&gt;0,IF(LEN(INDEX(Map!$E:$G,MATCH(F$1,Map!$E:$E,0),2))=0,"",INDEX([1]Sheet3!$B:$S,$A94+1,INDEX(Map!$E:$G,MATCH(F$1,Map!$E:$E,0),2))),""),"")</f>
        <v/>
      </c>
      <c r="G94" t="str">
        <f>IFERROR(IF($A94&gt;0,IF(LEN(INDEX(Map!$E:$G,MATCH(G$1,Map!$E:$E,0),2))=0,"",INDEX([1]Sheet3!$B:$S,$A94+1,INDEX(Map!$E:$G,MATCH(G$1,Map!$E:$E,0),2))),""),"")</f>
        <v/>
      </c>
      <c r="H94" t="str">
        <f>IFERROR(IF($A94&gt;0,IF(LEN(INDEX(Map!$E:$G,MATCH(H$1,Map!$E:$E,0),2))=0,"",INDEX([1]Sheet3!$B:$S,$A94+1,INDEX(Map!$E:$G,MATCH(H$1,Map!$E:$E,0),2))),""),"")</f>
        <v>Duncan Aviation - Lincoln</v>
      </c>
      <c r="I94" t="str">
        <f>IFERROR(IF($A94&gt;0,IF(LEN(INDEX(Map!$E:$G,MATCH(I$1,Map!$E:$E,0),2))=0,"",INDEX([1]Sheet3!$B:$S,$A94+1,INDEX(Map!$E:$G,MATCH(I$1,Map!$E:$E,0),2))),""),"")</f>
        <v>Executive VP of Aircraft Services</v>
      </c>
      <c r="J94" t="str">
        <f t="shared" si="1"/>
        <v>Dassault Service</v>
      </c>
      <c r="K94" t="str">
        <f>IFERROR(IF($A94&gt;0,IF(LEN(INDEX(Map!$E:$G,MATCH(K$1,Map!$E:$E,0),2))=0,"",INDEX([1]Sheet3!$B:$S,$A94+1,INDEX(Map!$E:$G,MATCH(K$1,Map!$E:$E,0),2))),""),"")</f>
        <v/>
      </c>
      <c r="L94" t="str">
        <f>IFERROR(IF($A94&gt;0,IF(LEN(INDEX(Map!$E:$G,MATCH(L$1,Map!$E:$E,0),2))=0,"",INDEX([1]Sheet3!$B:$S,$A94+1,INDEX(Map!$E:$G,MATCH(L$1,Map!$E:$E,0),2))),""),"")</f>
        <v/>
      </c>
      <c r="M94" t="str">
        <f>IFERROR(IF($A94&gt;0,IF(LEN(INDEX(Map!$E:$G,MATCH(M$1,Map!$E:$E,0),2))=0,"",INDEX([1]Sheet3!$B:$S,$A94+1,INDEX(Map!$E:$G,MATCH(M$1,Map!$E:$E,0),2))),""),"")</f>
        <v>+1 402 770 8676</v>
      </c>
      <c r="N94" t="str">
        <f>IFERROR(IF($A94&gt;0,IF(LEN(INDEX(Map!$E:$G,MATCH(N$1,Map!$E:$E,0),2))=0,"",INDEX([1]Sheet3!$B:$S,$A94+1,INDEX(Map!$E:$G,MATCH(N$1,Map!$E:$E,0),2))),""),"")</f>
        <v/>
      </c>
      <c r="O94" t="str">
        <f>IFERROR(IF($A94&gt;0,IF(LEN(INDEX(Map!$E:$G,MATCH(O$1,Map!$E:$E,0),2))=0,"",INDEX([1]Sheet3!$B:$S,$A94+1,INDEX(Map!$E:$G,MATCH(O$1,Map!$E:$E,0),2))),""),"")</f>
        <v/>
      </c>
      <c r="P94" t="str">
        <f>IFERROR(IF($A94&gt;0,IF(LEN(INDEX(Map!$E:$G,MATCH(P$1,Map!$E:$E,0),2))=0,"",INDEX([1]Sheet3!$B:$S,$A94+1,INDEX(Map!$E:$G,MATCH(P$1,Map!$E:$E,0),2))),""),"")</f>
        <v/>
      </c>
      <c r="Q94" t="str">
        <f>IFERROR(IF($A94&gt;0,IF(LEN(INDEX(Map!$E:$G,MATCH(Q$1,Map!$E:$E,0),2))=0,"",INDEX([1]Sheet3!$B:$S,$A94+1,INDEX(Map!$E:$G,MATCH(Q$1,Map!$E:$E,0),2))),""),"")</f>
        <v/>
      </c>
      <c r="R94" t="str">
        <f>IFERROR(IF($A94&gt;0,IF(LEN(INDEX(Map!$E:$G,MATCH(R$1,Map!$E:$E,0),2))=0,"",INDEX([1]Sheet3!$B:$S,$A94+1,INDEX(Map!$E:$G,MATCH(R$1,Map!$E:$E,0),2))),""),"")</f>
        <v/>
      </c>
      <c r="S94" t="str">
        <f>IFERROR(IF($A94&gt;0,IF(LEN(INDEX(Map!$E:$G,MATCH(S$1,Map!$E:$E,0),2))=0,"",INDEX([1]Sheet3!$B:$S,$A94+1,INDEX(Map!$E:$G,MATCH(S$1,Map!$E:$E,0),2))),""),"")</f>
        <v/>
      </c>
      <c r="T94" t="str">
        <f>IFERROR(IF($A94&gt;0,IF(LEN(INDEX(Map!$E:$G,MATCH(T$1,Map!$E:$E,0),2))=0,"",INDEX([1]Sheet3!$B:$S,$A94+1,INDEX(Map!$E:$G,MATCH(T$1,Map!$E:$E,0),2))),""),"")</f>
        <v/>
      </c>
      <c r="U94" t="str">
        <f>IFERROR(IF($A94&gt;0,IF(LEN(INDEX(Map!$E:$G,MATCH(U$1,Map!$E:$E,0),2))=0,"",INDEX([1]Sheet3!$B:$S,$A94+1,INDEX(Map!$E:$G,MATCH(U$1,Map!$E:$E,0),2))),""),"")</f>
        <v/>
      </c>
      <c r="V94" t="str">
        <f>IFERROR(IF($A94&gt;0,IF(LEN(INDEX(Map!$E:$G,MATCH(V$1,Map!$E:$E,0),2))=0,"",INDEX([1]Sheet3!$B:$S,$A94+1,INDEX(Map!$E:$G,MATCH(V$1,Map!$E:$E,0),2))),""),"")</f>
        <v/>
      </c>
      <c r="W94" t="str">
        <f>IFERROR(IF($A94&gt;0,IF(LEN(INDEX(Map!$E:$G,MATCH(W$1,Map!$E:$E,0),2))=0,"",INDEX([1]Sheet3!$B:$S,$A94+1,INDEX(Map!$E:$G,MATCH(W$1,Map!$E:$E,0),2))),""),"")</f>
        <v/>
      </c>
      <c r="X94" t="str">
        <f>IFERROR(IF($A94&gt;0,IF(LEN(INDEX(Map!$E:$G,MATCH(X$1,Map!$E:$E,0),2))=0,"",INDEX([1]Sheet3!$B:$S,$A94+1,INDEX(Map!$E:$G,MATCH(X$1,Map!$E:$E,0),2))),""),"")</f>
        <v/>
      </c>
      <c r="Y94" t="str">
        <f>IFERROR(IF($A94&gt;0,IF(LEN(INDEX(Map!$E:$G,MATCH(Y$1,Map!$E:$E,0),2))=0,"",INDEX([1]Sheet3!$B:$S,$A94+1,INDEX(Map!$E:$G,MATCH(Y$1,Map!$E:$E,0),2))),""),"")</f>
        <v/>
      </c>
      <c r="Z94" t="str">
        <f>IFERROR(IF($A94&gt;0,IF(LEN(INDEX(Map!$E:$G,MATCH(Z$1,Map!$E:$E,0),2))=0,"",INDEX([1]Sheet3!$B:$S,$A94+1,INDEX(Map!$E:$G,MATCH(Z$1,Map!$E:$E,0),2))),""),"")</f>
        <v/>
      </c>
      <c r="AA94" t="str">
        <f>IFERROR(IF($A94&gt;0,IF(LEN(INDEX(Map!$E:$G,MATCH(AA$1,Map!$E:$E,0),2))=0,"",INDEX([1]Sheet3!$B:$S,$A94+1,INDEX(Map!$E:$G,MATCH(AA$1,Map!$E:$E,0),2))),""),"")</f>
        <v/>
      </c>
      <c r="AB94" t="str">
        <f>IFERROR(IF($A94&gt;0,IF(LEN(INDEX(Map!$E:$G,MATCH(AB$1,Map!$E:$E,0),2))=0,"",INDEX([1]Sheet3!$B:$S,$A94+1,INDEX(Map!$E:$G,MATCH(AB$1,Map!$E:$E,0),2))),""),"")</f>
        <v/>
      </c>
      <c r="AC94" t="str">
        <f>IFERROR(IF($A94&gt;0,IF(LEN(INDEX(Map!$E:$G,MATCH(AC$1,Map!$E:$E,0),2))=0,"",INDEX([1]Sheet3!$B:$S,$A94+1,INDEX(Map!$E:$G,MATCH(AC$1,Map!$E:$E,0),2))),""),"")</f>
        <v/>
      </c>
      <c r="AD94" t="str">
        <f>IFERROR(IF($A94&gt;0,IF(LEN(INDEX(Map!$E:$G,MATCH(AD$1,Map!$E:$E,0),2))=0,"",INDEX([1]Sheet3!$B:$S,$A94+1,INDEX(Map!$E:$G,MATCH(AD$1,Map!$E:$E,0),2))),""),"")</f>
        <v/>
      </c>
      <c r="AE94" t="str">
        <f>IFERROR(IF($A94&gt;0,IF(LEN(INDEX(Map!$E:$G,MATCH(AE$1,Map!$E:$E,0),2))=0,"",INDEX([1]Sheet3!$B:$S,$A94+1,INDEX(Map!$E:$G,MATCH(AE$1,Map!$E:$E,0),2))),""),"")</f>
        <v/>
      </c>
    </row>
    <row r="95" spans="1:31" x14ac:dyDescent="0.25">
      <c r="A95">
        <f>IF(LEN([1]Sheet3!B95)=0,"",'Mailchimp Inport'!A94+1)</f>
        <v>94</v>
      </c>
      <c r="B95" t="str">
        <f>IFERROR(IF($A95&gt;0,IF(LEN(INDEX(Map!$E:$G,MATCH(B$1,Map!$E:$E,0),2))=0,"",INDEX([1]Sheet3!$B:$S,$A95+1,INDEX(Map!$E:$G,MATCH(B$1,Map!$E:$E,0),2))),""),"")</f>
        <v>ron.grose@duncanaviation.com</v>
      </c>
      <c r="C95" t="str">
        <f>IFERROR(IF($A95&gt;0,IF(LEN(INDEX(Map!$E:$G,MATCH(C$1,Map!$E:$E,0),2))=0,"",INDEX([1]Sheet3!$B:$S,$A95+1,INDEX(Map!$E:$G,MATCH(C$1,Map!$E:$E,0),2))),""),"")</f>
        <v>Ron</v>
      </c>
      <c r="D95" t="str">
        <f>IFERROR(IF($A95&gt;0,IF(LEN(INDEX(Map!$E:$G,MATCH(D$1,Map!$E:$E,0),2))=0,"",INDEX([1]Sheet3!$B:$S,$A95+1,INDEX(Map!$E:$G,MATCH(D$1,Map!$E:$E,0),2))),""),"")</f>
        <v>Grose</v>
      </c>
      <c r="E95" t="str">
        <f>IFERROR(IF($A95&gt;0,IF(LEN(INDEX(Map!$E:$G,MATCH(E$1,Map!$E:$E,0),2))=0,"",INDEX([1]Sheet3!$B:$S,$A95+1,INDEX(Map!$E:$G,MATCH(E$1,Map!$E:$E,0),2))),""),"")</f>
        <v xml:space="preserve">Lincoln Airport  3701 Aviation Road  Lincoln  NE  USA  </v>
      </c>
      <c r="F95" t="str">
        <f>IFERROR(IF($A95&gt;0,IF(LEN(INDEX(Map!$E:$G,MATCH(F$1,Map!$E:$E,0),2))=0,"",INDEX([1]Sheet3!$B:$S,$A95+1,INDEX(Map!$E:$G,MATCH(F$1,Map!$E:$E,0),2))),""),"")</f>
        <v/>
      </c>
      <c r="G95" t="str">
        <f>IFERROR(IF($A95&gt;0,IF(LEN(INDEX(Map!$E:$G,MATCH(G$1,Map!$E:$E,0),2))=0,"",INDEX([1]Sheet3!$B:$S,$A95+1,INDEX(Map!$E:$G,MATCH(G$1,Map!$E:$E,0),2))),""),"")</f>
        <v/>
      </c>
      <c r="H95" t="str">
        <f>IFERROR(IF($A95&gt;0,IF(LEN(INDEX(Map!$E:$G,MATCH(H$1,Map!$E:$E,0),2))=0,"",INDEX([1]Sheet3!$B:$S,$A95+1,INDEX(Map!$E:$G,MATCH(H$1,Map!$E:$E,0),2))),""),"")</f>
        <v>Duncan Aviation - Lincoln</v>
      </c>
      <c r="I95" t="str">
        <f>IFERROR(IF($A95&gt;0,IF(LEN(INDEX(Map!$E:$G,MATCH(I$1,Map!$E:$E,0),2))=0,"",INDEX([1]Sheet3!$B:$S,$A95+1,INDEX(Map!$E:$G,MATCH(I$1,Map!$E:$E,0),2))),""),"")</f>
        <v>Falcon Program Manager and Technical Support Representative</v>
      </c>
      <c r="J95" t="str">
        <f t="shared" si="1"/>
        <v>Dassault Service</v>
      </c>
      <c r="K95" t="str">
        <f>IFERROR(IF($A95&gt;0,IF(LEN(INDEX(Map!$E:$G,MATCH(K$1,Map!$E:$E,0),2))=0,"",INDEX([1]Sheet3!$B:$S,$A95+1,INDEX(Map!$E:$G,MATCH(K$1,Map!$E:$E,0),2))),""),"")</f>
        <v/>
      </c>
      <c r="L95" t="str">
        <f>IFERROR(IF($A95&gt;0,IF(LEN(INDEX(Map!$E:$G,MATCH(L$1,Map!$E:$E,0),2))=0,"",INDEX([1]Sheet3!$B:$S,$A95+1,INDEX(Map!$E:$G,MATCH(L$1,Map!$E:$E,0),2))),""),"")</f>
        <v/>
      </c>
      <c r="M95" t="str">
        <f>IFERROR(IF($A95&gt;0,IF(LEN(INDEX(Map!$E:$G,MATCH(M$1,Map!$E:$E,0),2))=0,"",INDEX([1]Sheet3!$B:$S,$A95+1,INDEX(Map!$E:$G,MATCH(M$1,Map!$E:$E,0),2))),""),"")</f>
        <v>+1 402 429 2061</v>
      </c>
      <c r="N95" t="str">
        <f>IFERROR(IF($A95&gt;0,IF(LEN(INDEX(Map!$E:$G,MATCH(N$1,Map!$E:$E,0),2))=0,"",INDEX([1]Sheet3!$B:$S,$A95+1,INDEX(Map!$E:$G,MATCH(N$1,Map!$E:$E,0),2))),""),"")</f>
        <v/>
      </c>
      <c r="O95" t="str">
        <f>IFERROR(IF($A95&gt;0,IF(LEN(INDEX(Map!$E:$G,MATCH(O$1,Map!$E:$E,0),2))=0,"",INDEX([1]Sheet3!$B:$S,$A95+1,INDEX(Map!$E:$G,MATCH(O$1,Map!$E:$E,0),2))),""),"")</f>
        <v/>
      </c>
      <c r="P95" t="str">
        <f>IFERROR(IF($A95&gt;0,IF(LEN(INDEX(Map!$E:$G,MATCH(P$1,Map!$E:$E,0),2))=0,"",INDEX([1]Sheet3!$B:$S,$A95+1,INDEX(Map!$E:$G,MATCH(P$1,Map!$E:$E,0),2))),""),"")</f>
        <v/>
      </c>
      <c r="Q95" t="str">
        <f>IFERROR(IF($A95&gt;0,IF(LEN(INDEX(Map!$E:$G,MATCH(Q$1,Map!$E:$E,0),2))=0,"",INDEX([1]Sheet3!$B:$S,$A95+1,INDEX(Map!$E:$G,MATCH(Q$1,Map!$E:$E,0),2))),""),"")</f>
        <v/>
      </c>
      <c r="R95" t="str">
        <f>IFERROR(IF($A95&gt;0,IF(LEN(INDEX(Map!$E:$G,MATCH(R$1,Map!$E:$E,0),2))=0,"",INDEX([1]Sheet3!$B:$S,$A95+1,INDEX(Map!$E:$G,MATCH(R$1,Map!$E:$E,0),2))),""),"")</f>
        <v/>
      </c>
      <c r="S95" t="str">
        <f>IFERROR(IF($A95&gt;0,IF(LEN(INDEX(Map!$E:$G,MATCH(S$1,Map!$E:$E,0),2))=0,"",INDEX([1]Sheet3!$B:$S,$A95+1,INDEX(Map!$E:$G,MATCH(S$1,Map!$E:$E,0),2))),""),"")</f>
        <v/>
      </c>
      <c r="T95" t="str">
        <f>IFERROR(IF($A95&gt;0,IF(LEN(INDEX(Map!$E:$G,MATCH(T$1,Map!$E:$E,0),2))=0,"",INDEX([1]Sheet3!$B:$S,$A95+1,INDEX(Map!$E:$G,MATCH(T$1,Map!$E:$E,0),2))),""),"")</f>
        <v/>
      </c>
      <c r="U95" t="str">
        <f>IFERROR(IF($A95&gt;0,IF(LEN(INDEX(Map!$E:$G,MATCH(U$1,Map!$E:$E,0),2))=0,"",INDEX([1]Sheet3!$B:$S,$A95+1,INDEX(Map!$E:$G,MATCH(U$1,Map!$E:$E,0),2))),""),"")</f>
        <v/>
      </c>
      <c r="V95" t="str">
        <f>IFERROR(IF($A95&gt;0,IF(LEN(INDEX(Map!$E:$G,MATCH(V$1,Map!$E:$E,0),2))=0,"",INDEX([1]Sheet3!$B:$S,$A95+1,INDEX(Map!$E:$G,MATCH(V$1,Map!$E:$E,0),2))),""),"")</f>
        <v/>
      </c>
      <c r="W95" t="str">
        <f>IFERROR(IF($A95&gt;0,IF(LEN(INDEX(Map!$E:$G,MATCH(W$1,Map!$E:$E,0),2))=0,"",INDEX([1]Sheet3!$B:$S,$A95+1,INDEX(Map!$E:$G,MATCH(W$1,Map!$E:$E,0),2))),""),"")</f>
        <v/>
      </c>
      <c r="X95" t="str">
        <f>IFERROR(IF($A95&gt;0,IF(LEN(INDEX(Map!$E:$G,MATCH(X$1,Map!$E:$E,0),2))=0,"",INDEX([1]Sheet3!$B:$S,$A95+1,INDEX(Map!$E:$G,MATCH(X$1,Map!$E:$E,0),2))),""),"")</f>
        <v/>
      </c>
      <c r="Y95" t="str">
        <f>IFERROR(IF($A95&gt;0,IF(LEN(INDEX(Map!$E:$G,MATCH(Y$1,Map!$E:$E,0),2))=0,"",INDEX([1]Sheet3!$B:$S,$A95+1,INDEX(Map!$E:$G,MATCH(Y$1,Map!$E:$E,0),2))),""),"")</f>
        <v/>
      </c>
      <c r="Z95" t="str">
        <f>IFERROR(IF($A95&gt;0,IF(LEN(INDEX(Map!$E:$G,MATCH(Z$1,Map!$E:$E,0),2))=0,"",INDEX([1]Sheet3!$B:$S,$A95+1,INDEX(Map!$E:$G,MATCH(Z$1,Map!$E:$E,0),2))),""),"")</f>
        <v/>
      </c>
      <c r="AA95" t="str">
        <f>IFERROR(IF($A95&gt;0,IF(LEN(INDEX(Map!$E:$G,MATCH(AA$1,Map!$E:$E,0),2))=0,"",INDEX([1]Sheet3!$B:$S,$A95+1,INDEX(Map!$E:$G,MATCH(AA$1,Map!$E:$E,0),2))),""),"")</f>
        <v/>
      </c>
      <c r="AB95" t="str">
        <f>IFERROR(IF($A95&gt;0,IF(LEN(INDEX(Map!$E:$G,MATCH(AB$1,Map!$E:$E,0),2))=0,"",INDEX([1]Sheet3!$B:$S,$A95+1,INDEX(Map!$E:$G,MATCH(AB$1,Map!$E:$E,0),2))),""),"")</f>
        <v/>
      </c>
      <c r="AC95" t="str">
        <f>IFERROR(IF($A95&gt;0,IF(LEN(INDEX(Map!$E:$G,MATCH(AC$1,Map!$E:$E,0),2))=0,"",INDEX([1]Sheet3!$B:$S,$A95+1,INDEX(Map!$E:$G,MATCH(AC$1,Map!$E:$E,0),2))),""),"")</f>
        <v/>
      </c>
      <c r="AD95" t="str">
        <f>IFERROR(IF($A95&gt;0,IF(LEN(INDEX(Map!$E:$G,MATCH(AD$1,Map!$E:$E,0),2))=0,"",INDEX([1]Sheet3!$B:$S,$A95+1,INDEX(Map!$E:$G,MATCH(AD$1,Map!$E:$E,0),2))),""),"")</f>
        <v/>
      </c>
      <c r="AE95" t="str">
        <f>IFERROR(IF($A95&gt;0,IF(LEN(INDEX(Map!$E:$G,MATCH(AE$1,Map!$E:$E,0),2))=0,"",INDEX([1]Sheet3!$B:$S,$A95+1,INDEX(Map!$E:$G,MATCH(AE$1,Map!$E:$E,0),2))),""),"")</f>
        <v/>
      </c>
    </row>
    <row r="96" spans="1:31" x14ac:dyDescent="0.25">
      <c r="A96">
        <f>IF(LEN([1]Sheet3!B96)=0,"",'Mailchimp Inport'!A95+1)</f>
        <v>95</v>
      </c>
      <c r="B96" t="str">
        <f>IFERROR(IF($A96&gt;0,IF(LEN(INDEX(Map!$E:$G,MATCH(B$1,Map!$E:$E,0),2))=0,"",INDEX([1]Sheet3!$B:$S,$A96+1,INDEX(Map!$E:$G,MATCH(B$1,Map!$E:$E,0),2))),""),"")</f>
        <v>mark.goertzen@duncanaviation.com</v>
      </c>
      <c r="C96" t="str">
        <f>IFERROR(IF($A96&gt;0,IF(LEN(INDEX(Map!$E:$G,MATCH(C$1,Map!$E:$E,0),2))=0,"",INDEX([1]Sheet3!$B:$S,$A96+1,INDEX(Map!$E:$G,MATCH(C$1,Map!$E:$E,0),2))),""),"")</f>
        <v>Mark</v>
      </c>
      <c r="D96" t="str">
        <f>IFERROR(IF($A96&gt;0,IF(LEN(INDEX(Map!$E:$G,MATCH(D$1,Map!$E:$E,0),2))=0,"",INDEX([1]Sheet3!$B:$S,$A96+1,INDEX(Map!$E:$G,MATCH(D$1,Map!$E:$E,0),2))),""),"")</f>
        <v>Goertzen</v>
      </c>
      <c r="E96" t="str">
        <f>IFERROR(IF($A96&gt;0,IF(LEN(INDEX(Map!$E:$G,MATCH(E$1,Map!$E:$E,0),2))=0,"",INDEX([1]Sheet3!$B:$S,$A96+1,INDEX(Map!$E:$G,MATCH(E$1,Map!$E:$E,0),2))),""),"")</f>
        <v xml:space="preserve">Lincoln Airport  3701 Aviation Road  Lincoln  NE  USA  </v>
      </c>
      <c r="F96" t="str">
        <f>IFERROR(IF($A96&gt;0,IF(LEN(INDEX(Map!$E:$G,MATCH(F$1,Map!$E:$E,0),2))=0,"",INDEX([1]Sheet3!$B:$S,$A96+1,INDEX(Map!$E:$G,MATCH(F$1,Map!$E:$E,0),2))),""),"")</f>
        <v/>
      </c>
      <c r="G96" t="str">
        <f>IFERROR(IF($A96&gt;0,IF(LEN(INDEX(Map!$E:$G,MATCH(G$1,Map!$E:$E,0),2))=0,"",INDEX([1]Sheet3!$B:$S,$A96+1,INDEX(Map!$E:$G,MATCH(G$1,Map!$E:$E,0),2))),""),"")</f>
        <v/>
      </c>
      <c r="H96" t="str">
        <f>IFERROR(IF($A96&gt;0,IF(LEN(INDEX(Map!$E:$G,MATCH(H$1,Map!$E:$E,0),2))=0,"",INDEX([1]Sheet3!$B:$S,$A96+1,INDEX(Map!$E:$G,MATCH(H$1,Map!$E:$E,0),2))),""),"")</f>
        <v>Duncan Aviation - Lincoln</v>
      </c>
      <c r="I96" t="str">
        <f>IFERROR(IF($A96&gt;0,IF(LEN(INDEX(Map!$E:$G,MATCH(I$1,Map!$E:$E,0),2))=0,"",INDEX([1]Sheet3!$B:$S,$A96+1,INDEX(Map!$E:$G,MATCH(I$1,Map!$E:$E,0),2))),""),"")</f>
        <v>Falcon Technical Support Representative</v>
      </c>
      <c r="J96" t="str">
        <f t="shared" si="1"/>
        <v>Dassault Service</v>
      </c>
      <c r="K96" t="str">
        <f>IFERROR(IF($A96&gt;0,IF(LEN(INDEX(Map!$E:$G,MATCH(K$1,Map!$E:$E,0),2))=0,"",INDEX([1]Sheet3!$B:$S,$A96+1,INDEX(Map!$E:$G,MATCH(K$1,Map!$E:$E,0),2))),""),"")</f>
        <v/>
      </c>
      <c r="L96" t="str">
        <f>IFERROR(IF($A96&gt;0,IF(LEN(INDEX(Map!$E:$G,MATCH(L$1,Map!$E:$E,0),2))=0,"",INDEX([1]Sheet3!$B:$S,$A96+1,INDEX(Map!$E:$G,MATCH(L$1,Map!$E:$E,0),2))),""),"")</f>
        <v/>
      </c>
      <c r="M96" t="str">
        <f>IFERROR(IF($A96&gt;0,IF(LEN(INDEX(Map!$E:$G,MATCH(M$1,Map!$E:$E,0),2))=0,"",INDEX([1]Sheet3!$B:$S,$A96+1,INDEX(Map!$E:$G,MATCH(M$1,Map!$E:$E,0),2))),""),"")</f>
        <v>+1 402 416 3773</v>
      </c>
      <c r="N96" t="str">
        <f>IFERROR(IF($A96&gt;0,IF(LEN(INDEX(Map!$E:$G,MATCH(N$1,Map!$E:$E,0),2))=0,"",INDEX([1]Sheet3!$B:$S,$A96+1,INDEX(Map!$E:$G,MATCH(N$1,Map!$E:$E,0),2))),""),"")</f>
        <v/>
      </c>
      <c r="O96" t="str">
        <f>IFERROR(IF($A96&gt;0,IF(LEN(INDEX(Map!$E:$G,MATCH(O$1,Map!$E:$E,0),2))=0,"",INDEX([1]Sheet3!$B:$S,$A96+1,INDEX(Map!$E:$G,MATCH(O$1,Map!$E:$E,0),2))),""),"")</f>
        <v/>
      </c>
      <c r="P96" t="str">
        <f>IFERROR(IF($A96&gt;0,IF(LEN(INDEX(Map!$E:$G,MATCH(P$1,Map!$E:$E,0),2))=0,"",INDEX([1]Sheet3!$B:$S,$A96+1,INDEX(Map!$E:$G,MATCH(P$1,Map!$E:$E,0),2))),""),"")</f>
        <v/>
      </c>
      <c r="Q96" t="str">
        <f>IFERROR(IF($A96&gt;0,IF(LEN(INDEX(Map!$E:$G,MATCH(Q$1,Map!$E:$E,0),2))=0,"",INDEX([1]Sheet3!$B:$S,$A96+1,INDEX(Map!$E:$G,MATCH(Q$1,Map!$E:$E,0),2))),""),"")</f>
        <v/>
      </c>
      <c r="R96" t="str">
        <f>IFERROR(IF($A96&gt;0,IF(LEN(INDEX(Map!$E:$G,MATCH(R$1,Map!$E:$E,0),2))=0,"",INDEX([1]Sheet3!$B:$S,$A96+1,INDEX(Map!$E:$G,MATCH(R$1,Map!$E:$E,0),2))),""),"")</f>
        <v/>
      </c>
      <c r="S96" t="str">
        <f>IFERROR(IF($A96&gt;0,IF(LEN(INDEX(Map!$E:$G,MATCH(S$1,Map!$E:$E,0),2))=0,"",INDEX([1]Sheet3!$B:$S,$A96+1,INDEX(Map!$E:$G,MATCH(S$1,Map!$E:$E,0),2))),""),"")</f>
        <v/>
      </c>
      <c r="T96" t="str">
        <f>IFERROR(IF($A96&gt;0,IF(LEN(INDEX(Map!$E:$G,MATCH(T$1,Map!$E:$E,0),2))=0,"",INDEX([1]Sheet3!$B:$S,$A96+1,INDEX(Map!$E:$G,MATCH(T$1,Map!$E:$E,0),2))),""),"")</f>
        <v/>
      </c>
      <c r="U96" t="str">
        <f>IFERROR(IF($A96&gt;0,IF(LEN(INDEX(Map!$E:$G,MATCH(U$1,Map!$E:$E,0),2))=0,"",INDEX([1]Sheet3!$B:$S,$A96+1,INDEX(Map!$E:$G,MATCH(U$1,Map!$E:$E,0),2))),""),"")</f>
        <v/>
      </c>
      <c r="V96" t="str">
        <f>IFERROR(IF($A96&gt;0,IF(LEN(INDEX(Map!$E:$G,MATCH(V$1,Map!$E:$E,0),2))=0,"",INDEX([1]Sheet3!$B:$S,$A96+1,INDEX(Map!$E:$G,MATCH(V$1,Map!$E:$E,0),2))),""),"")</f>
        <v/>
      </c>
      <c r="W96" t="str">
        <f>IFERROR(IF($A96&gt;0,IF(LEN(INDEX(Map!$E:$G,MATCH(W$1,Map!$E:$E,0),2))=0,"",INDEX([1]Sheet3!$B:$S,$A96+1,INDEX(Map!$E:$G,MATCH(W$1,Map!$E:$E,0),2))),""),"")</f>
        <v/>
      </c>
      <c r="X96" t="str">
        <f>IFERROR(IF($A96&gt;0,IF(LEN(INDEX(Map!$E:$G,MATCH(X$1,Map!$E:$E,0),2))=0,"",INDEX([1]Sheet3!$B:$S,$A96+1,INDEX(Map!$E:$G,MATCH(X$1,Map!$E:$E,0),2))),""),"")</f>
        <v/>
      </c>
      <c r="Y96" t="str">
        <f>IFERROR(IF($A96&gt;0,IF(LEN(INDEX(Map!$E:$G,MATCH(Y$1,Map!$E:$E,0),2))=0,"",INDEX([1]Sheet3!$B:$S,$A96+1,INDEX(Map!$E:$G,MATCH(Y$1,Map!$E:$E,0),2))),""),"")</f>
        <v/>
      </c>
      <c r="Z96" t="str">
        <f>IFERROR(IF($A96&gt;0,IF(LEN(INDEX(Map!$E:$G,MATCH(Z$1,Map!$E:$E,0),2))=0,"",INDEX([1]Sheet3!$B:$S,$A96+1,INDEX(Map!$E:$G,MATCH(Z$1,Map!$E:$E,0),2))),""),"")</f>
        <v/>
      </c>
      <c r="AA96" t="str">
        <f>IFERROR(IF($A96&gt;0,IF(LEN(INDEX(Map!$E:$G,MATCH(AA$1,Map!$E:$E,0),2))=0,"",INDEX([1]Sheet3!$B:$S,$A96+1,INDEX(Map!$E:$G,MATCH(AA$1,Map!$E:$E,0),2))),""),"")</f>
        <v/>
      </c>
      <c r="AB96" t="str">
        <f>IFERROR(IF($A96&gt;0,IF(LEN(INDEX(Map!$E:$G,MATCH(AB$1,Map!$E:$E,0),2))=0,"",INDEX([1]Sheet3!$B:$S,$A96+1,INDEX(Map!$E:$G,MATCH(AB$1,Map!$E:$E,0),2))),""),"")</f>
        <v/>
      </c>
      <c r="AC96" t="str">
        <f>IFERROR(IF($A96&gt;0,IF(LEN(INDEX(Map!$E:$G,MATCH(AC$1,Map!$E:$E,0),2))=0,"",INDEX([1]Sheet3!$B:$S,$A96+1,INDEX(Map!$E:$G,MATCH(AC$1,Map!$E:$E,0),2))),""),"")</f>
        <v/>
      </c>
      <c r="AD96" t="str">
        <f>IFERROR(IF($A96&gt;0,IF(LEN(INDEX(Map!$E:$G,MATCH(AD$1,Map!$E:$E,0),2))=0,"",INDEX([1]Sheet3!$B:$S,$A96+1,INDEX(Map!$E:$G,MATCH(AD$1,Map!$E:$E,0),2))),""),"")</f>
        <v/>
      </c>
      <c r="AE96" t="str">
        <f>IFERROR(IF($A96&gt;0,IF(LEN(INDEX(Map!$E:$G,MATCH(AE$1,Map!$E:$E,0),2))=0,"",INDEX([1]Sheet3!$B:$S,$A96+1,INDEX(Map!$E:$G,MATCH(AE$1,Map!$E:$E,0),2))),""),"")</f>
        <v/>
      </c>
    </row>
    <row r="97" spans="1:31" x14ac:dyDescent="0.25">
      <c r="A97">
        <f>IF(LEN([1]Sheet3!B97)=0,"",'Mailchimp Inport'!A96+1)</f>
        <v>96</v>
      </c>
      <c r="B97" t="str">
        <f>IFERROR(IF($A97&gt;0,IF(LEN(INDEX(Map!$E:$G,MATCH(B$1,Map!$E:$E,0),2))=0,"",INDEX([1]Sheet3!$B:$S,$A97+1,INDEX(Map!$E:$G,MATCH(B$1,Map!$E:$E,0),2))),""),"")</f>
        <v>jeremy.rangel@duncanaviation.com</v>
      </c>
      <c r="C97" t="str">
        <f>IFERROR(IF($A97&gt;0,IF(LEN(INDEX(Map!$E:$G,MATCH(C$1,Map!$E:$E,0),2))=0,"",INDEX([1]Sheet3!$B:$S,$A97+1,INDEX(Map!$E:$G,MATCH(C$1,Map!$E:$E,0),2))),""),"")</f>
        <v>Jeremy</v>
      </c>
      <c r="D97" t="str">
        <f>IFERROR(IF($A97&gt;0,IF(LEN(INDEX(Map!$E:$G,MATCH(D$1,Map!$E:$E,0),2))=0,"",INDEX([1]Sheet3!$B:$S,$A97+1,INDEX(Map!$E:$G,MATCH(D$1,Map!$E:$E,0),2))),""),"")</f>
        <v>Rangel</v>
      </c>
      <c r="E97" t="str">
        <f>IFERROR(IF($A97&gt;0,IF(LEN(INDEX(Map!$E:$G,MATCH(E$1,Map!$E:$E,0),2))=0,"",INDEX([1]Sheet3!$B:$S,$A97+1,INDEX(Map!$E:$G,MATCH(E$1,Map!$E:$E,0),2))),""),"")</f>
        <v xml:space="preserve">Lincoln Airport  3701 Aviation Road  Lincoln  NE  USA  </v>
      </c>
      <c r="F97" t="str">
        <f>IFERROR(IF($A97&gt;0,IF(LEN(INDEX(Map!$E:$G,MATCH(F$1,Map!$E:$E,0),2))=0,"",INDEX([1]Sheet3!$B:$S,$A97+1,INDEX(Map!$E:$G,MATCH(F$1,Map!$E:$E,0),2))),""),"")</f>
        <v/>
      </c>
      <c r="G97" t="str">
        <f>IFERROR(IF($A97&gt;0,IF(LEN(INDEX(Map!$E:$G,MATCH(G$1,Map!$E:$E,0),2))=0,"",INDEX([1]Sheet3!$B:$S,$A97+1,INDEX(Map!$E:$G,MATCH(G$1,Map!$E:$E,0),2))),""),"")</f>
        <v/>
      </c>
      <c r="H97" t="str">
        <f>IFERROR(IF($A97&gt;0,IF(LEN(INDEX(Map!$E:$G,MATCH(H$1,Map!$E:$E,0),2))=0,"",INDEX([1]Sheet3!$B:$S,$A97+1,INDEX(Map!$E:$G,MATCH(H$1,Map!$E:$E,0),2))),""),"")</f>
        <v>Duncan Aviation - Lincoln</v>
      </c>
      <c r="I97" t="str">
        <f>IFERROR(IF($A97&gt;0,IF(LEN(INDEX(Map!$E:$G,MATCH(I$1,Map!$E:$E,0),2))=0,"",INDEX([1]Sheet3!$B:$S,$A97+1,INDEX(Map!$E:$G,MATCH(I$1,Map!$E:$E,0),2))),""),"")</f>
        <v>Manager, Airframe Services</v>
      </c>
      <c r="J97" t="str">
        <f t="shared" si="1"/>
        <v>Dassault Service</v>
      </c>
      <c r="K97" t="str">
        <f>IFERROR(IF($A97&gt;0,IF(LEN(INDEX(Map!$E:$G,MATCH(K$1,Map!$E:$E,0),2))=0,"",INDEX([1]Sheet3!$B:$S,$A97+1,INDEX(Map!$E:$G,MATCH(K$1,Map!$E:$E,0),2))),""),"")</f>
        <v/>
      </c>
      <c r="L97" t="str">
        <f>IFERROR(IF($A97&gt;0,IF(LEN(INDEX(Map!$E:$G,MATCH(L$1,Map!$E:$E,0),2))=0,"",INDEX([1]Sheet3!$B:$S,$A97+1,INDEX(Map!$E:$G,MATCH(L$1,Map!$E:$E,0),2))),""),"")</f>
        <v/>
      </c>
      <c r="M97" t="str">
        <f>IFERROR(IF($A97&gt;0,IF(LEN(INDEX(Map!$E:$G,MATCH(M$1,Map!$E:$E,0),2))=0,"",INDEX([1]Sheet3!$B:$S,$A97+1,INDEX(Map!$E:$G,MATCH(M$1,Map!$E:$E,0),2))),""),"")</f>
        <v>+1 402 201 5335</v>
      </c>
      <c r="N97" t="str">
        <f>IFERROR(IF($A97&gt;0,IF(LEN(INDEX(Map!$E:$G,MATCH(N$1,Map!$E:$E,0),2))=0,"",INDEX([1]Sheet3!$B:$S,$A97+1,INDEX(Map!$E:$G,MATCH(N$1,Map!$E:$E,0),2))),""),"")</f>
        <v/>
      </c>
      <c r="O97" t="str">
        <f>IFERROR(IF($A97&gt;0,IF(LEN(INDEX(Map!$E:$G,MATCH(O$1,Map!$E:$E,0),2))=0,"",INDEX([1]Sheet3!$B:$S,$A97+1,INDEX(Map!$E:$G,MATCH(O$1,Map!$E:$E,0),2))),""),"")</f>
        <v/>
      </c>
      <c r="P97" t="str">
        <f>IFERROR(IF($A97&gt;0,IF(LEN(INDEX(Map!$E:$G,MATCH(P$1,Map!$E:$E,0),2))=0,"",INDEX([1]Sheet3!$B:$S,$A97+1,INDEX(Map!$E:$G,MATCH(P$1,Map!$E:$E,0),2))),""),"")</f>
        <v/>
      </c>
      <c r="Q97" t="str">
        <f>IFERROR(IF($A97&gt;0,IF(LEN(INDEX(Map!$E:$G,MATCH(Q$1,Map!$E:$E,0),2))=0,"",INDEX([1]Sheet3!$B:$S,$A97+1,INDEX(Map!$E:$G,MATCH(Q$1,Map!$E:$E,0),2))),""),"")</f>
        <v/>
      </c>
      <c r="R97" t="str">
        <f>IFERROR(IF($A97&gt;0,IF(LEN(INDEX(Map!$E:$G,MATCH(R$1,Map!$E:$E,0),2))=0,"",INDEX([1]Sheet3!$B:$S,$A97+1,INDEX(Map!$E:$G,MATCH(R$1,Map!$E:$E,0),2))),""),"")</f>
        <v/>
      </c>
      <c r="S97" t="str">
        <f>IFERROR(IF($A97&gt;0,IF(LEN(INDEX(Map!$E:$G,MATCH(S$1,Map!$E:$E,0),2))=0,"",INDEX([1]Sheet3!$B:$S,$A97+1,INDEX(Map!$E:$G,MATCH(S$1,Map!$E:$E,0),2))),""),"")</f>
        <v/>
      </c>
      <c r="T97" t="str">
        <f>IFERROR(IF($A97&gt;0,IF(LEN(INDEX(Map!$E:$G,MATCH(T$1,Map!$E:$E,0),2))=0,"",INDEX([1]Sheet3!$B:$S,$A97+1,INDEX(Map!$E:$G,MATCH(T$1,Map!$E:$E,0),2))),""),"")</f>
        <v/>
      </c>
      <c r="U97" t="str">
        <f>IFERROR(IF($A97&gt;0,IF(LEN(INDEX(Map!$E:$G,MATCH(U$1,Map!$E:$E,0),2))=0,"",INDEX([1]Sheet3!$B:$S,$A97+1,INDEX(Map!$E:$G,MATCH(U$1,Map!$E:$E,0),2))),""),"")</f>
        <v/>
      </c>
      <c r="V97" t="str">
        <f>IFERROR(IF($A97&gt;0,IF(LEN(INDEX(Map!$E:$G,MATCH(V$1,Map!$E:$E,0),2))=0,"",INDEX([1]Sheet3!$B:$S,$A97+1,INDEX(Map!$E:$G,MATCH(V$1,Map!$E:$E,0),2))),""),"")</f>
        <v/>
      </c>
      <c r="W97" t="str">
        <f>IFERROR(IF($A97&gt;0,IF(LEN(INDEX(Map!$E:$G,MATCH(W$1,Map!$E:$E,0),2))=0,"",INDEX([1]Sheet3!$B:$S,$A97+1,INDEX(Map!$E:$G,MATCH(W$1,Map!$E:$E,0),2))),""),"")</f>
        <v/>
      </c>
      <c r="X97" t="str">
        <f>IFERROR(IF($A97&gt;0,IF(LEN(INDEX(Map!$E:$G,MATCH(X$1,Map!$E:$E,0),2))=0,"",INDEX([1]Sheet3!$B:$S,$A97+1,INDEX(Map!$E:$G,MATCH(X$1,Map!$E:$E,0),2))),""),"")</f>
        <v/>
      </c>
      <c r="Y97" t="str">
        <f>IFERROR(IF($A97&gt;0,IF(LEN(INDEX(Map!$E:$G,MATCH(Y$1,Map!$E:$E,0),2))=0,"",INDEX([1]Sheet3!$B:$S,$A97+1,INDEX(Map!$E:$G,MATCH(Y$1,Map!$E:$E,0),2))),""),"")</f>
        <v/>
      </c>
      <c r="Z97" t="str">
        <f>IFERROR(IF($A97&gt;0,IF(LEN(INDEX(Map!$E:$G,MATCH(Z$1,Map!$E:$E,0),2))=0,"",INDEX([1]Sheet3!$B:$S,$A97+1,INDEX(Map!$E:$G,MATCH(Z$1,Map!$E:$E,0),2))),""),"")</f>
        <v/>
      </c>
      <c r="AA97" t="str">
        <f>IFERROR(IF($A97&gt;0,IF(LEN(INDEX(Map!$E:$G,MATCH(AA$1,Map!$E:$E,0),2))=0,"",INDEX([1]Sheet3!$B:$S,$A97+1,INDEX(Map!$E:$G,MATCH(AA$1,Map!$E:$E,0),2))),""),"")</f>
        <v/>
      </c>
      <c r="AB97" t="str">
        <f>IFERROR(IF($A97&gt;0,IF(LEN(INDEX(Map!$E:$G,MATCH(AB$1,Map!$E:$E,0),2))=0,"",INDEX([1]Sheet3!$B:$S,$A97+1,INDEX(Map!$E:$G,MATCH(AB$1,Map!$E:$E,0),2))),""),"")</f>
        <v/>
      </c>
      <c r="AC97" t="str">
        <f>IFERROR(IF($A97&gt;0,IF(LEN(INDEX(Map!$E:$G,MATCH(AC$1,Map!$E:$E,0),2))=0,"",INDEX([1]Sheet3!$B:$S,$A97+1,INDEX(Map!$E:$G,MATCH(AC$1,Map!$E:$E,0),2))),""),"")</f>
        <v/>
      </c>
      <c r="AD97" t="str">
        <f>IFERROR(IF($A97&gt;0,IF(LEN(INDEX(Map!$E:$G,MATCH(AD$1,Map!$E:$E,0),2))=0,"",INDEX([1]Sheet3!$B:$S,$A97+1,INDEX(Map!$E:$G,MATCH(AD$1,Map!$E:$E,0),2))),""),"")</f>
        <v/>
      </c>
      <c r="AE97" t="str">
        <f>IFERROR(IF($A97&gt;0,IF(LEN(INDEX(Map!$E:$G,MATCH(AE$1,Map!$E:$E,0),2))=0,"",INDEX([1]Sheet3!$B:$S,$A97+1,INDEX(Map!$E:$G,MATCH(AE$1,Map!$E:$E,0),2))),""),"")</f>
        <v/>
      </c>
    </row>
    <row r="98" spans="1:31" x14ac:dyDescent="0.25">
      <c r="A98">
        <f>IF(LEN([1]Sheet3!B98)=0,"",'Mailchimp Inport'!A97+1)</f>
        <v>97</v>
      </c>
      <c r="B98" t="str">
        <f>IFERROR(IF($A98&gt;0,IF(LEN(INDEX(Map!$E:$G,MATCH(B$1,Map!$E:$E,0),2))=0,"",INDEX([1]Sheet3!$B:$S,$A98+1,INDEX(Map!$E:$G,MATCH(B$1,Map!$E:$E,0),2))),""),"")</f>
        <v>jim.hazzard@duncanaviation.com</v>
      </c>
      <c r="C98" t="str">
        <f>IFERROR(IF($A98&gt;0,IF(LEN(INDEX(Map!$E:$G,MATCH(C$1,Map!$E:$E,0),2))=0,"",INDEX([1]Sheet3!$B:$S,$A98+1,INDEX(Map!$E:$G,MATCH(C$1,Map!$E:$E,0),2))),""),"")</f>
        <v>Jim</v>
      </c>
      <c r="D98" t="str">
        <f>IFERROR(IF($A98&gt;0,IF(LEN(INDEX(Map!$E:$G,MATCH(D$1,Map!$E:$E,0),2))=0,"",INDEX([1]Sheet3!$B:$S,$A98+1,INDEX(Map!$E:$G,MATCH(D$1,Map!$E:$E,0),2))),""),"")</f>
        <v>Hazzard</v>
      </c>
      <c r="E98" t="str">
        <f>IFERROR(IF($A98&gt;0,IF(LEN(INDEX(Map!$E:$G,MATCH(E$1,Map!$E:$E,0),2))=0,"",INDEX([1]Sheet3!$B:$S,$A98+1,INDEX(Map!$E:$G,MATCH(E$1,Map!$E:$E,0),2))),""),"")</f>
        <v xml:space="preserve">Lincoln Airport  3701 Aviation Road  Lincoln  NE  USA  </v>
      </c>
      <c r="F98" t="str">
        <f>IFERROR(IF($A98&gt;0,IF(LEN(INDEX(Map!$E:$G,MATCH(F$1,Map!$E:$E,0),2))=0,"",INDEX([1]Sheet3!$B:$S,$A98+1,INDEX(Map!$E:$G,MATCH(F$1,Map!$E:$E,0),2))),""),"")</f>
        <v>+1 905 677 3300</v>
      </c>
      <c r="G98" t="str">
        <f>IFERROR(IF($A98&gt;0,IF(LEN(INDEX(Map!$E:$G,MATCH(G$1,Map!$E:$E,0),2))=0,"",INDEX([1]Sheet3!$B:$S,$A98+1,INDEX(Map!$E:$G,MATCH(G$1,Map!$E:$E,0),2))),""),"")</f>
        <v/>
      </c>
      <c r="H98" t="str">
        <f>IFERROR(IF($A98&gt;0,IF(LEN(INDEX(Map!$E:$G,MATCH(H$1,Map!$E:$E,0),2))=0,"",INDEX([1]Sheet3!$B:$S,$A98+1,INDEX(Map!$E:$G,MATCH(H$1,Map!$E:$E,0),2))),""),"")</f>
        <v>Duncan Aviation - Lincoln</v>
      </c>
      <c r="I98" t="str">
        <f>IFERROR(IF($A98&gt;0,IF(LEN(INDEX(Map!$E:$G,MATCH(I$1,Map!$E:$E,0),2))=0,"",INDEX([1]Sheet3!$B:$S,$A98+1,INDEX(Map!$E:$G,MATCH(I$1,Map!$E:$E,0),2))),""),"")</f>
        <v>Assistant Manager, Airframe Services</v>
      </c>
      <c r="J98" t="str">
        <f t="shared" si="1"/>
        <v>Dassault Service</v>
      </c>
      <c r="K98" t="str">
        <f>IFERROR(IF($A98&gt;0,IF(LEN(INDEX(Map!$E:$G,MATCH(K$1,Map!$E:$E,0),2))=0,"",INDEX([1]Sheet3!$B:$S,$A98+1,INDEX(Map!$E:$G,MATCH(K$1,Map!$E:$E,0),2))),""),"")</f>
        <v/>
      </c>
      <c r="L98" t="str">
        <f>IFERROR(IF($A98&gt;0,IF(LEN(INDEX(Map!$E:$G,MATCH(L$1,Map!$E:$E,0),2))=0,"",INDEX([1]Sheet3!$B:$S,$A98+1,INDEX(Map!$E:$G,MATCH(L$1,Map!$E:$E,0),2))),""),"")</f>
        <v/>
      </c>
      <c r="M98" t="str">
        <f>IFERROR(IF($A98&gt;0,IF(LEN(INDEX(Map!$E:$G,MATCH(M$1,Map!$E:$E,0),2))=0,"",INDEX([1]Sheet3!$B:$S,$A98+1,INDEX(Map!$E:$G,MATCH(M$1,Map!$E:$E,0),2))),""),"")</f>
        <v>+1 402 326 8002</v>
      </c>
      <c r="N98" t="str">
        <f>IFERROR(IF($A98&gt;0,IF(LEN(INDEX(Map!$E:$G,MATCH(N$1,Map!$E:$E,0),2))=0,"",INDEX([1]Sheet3!$B:$S,$A98+1,INDEX(Map!$E:$G,MATCH(N$1,Map!$E:$E,0),2))),""),"")</f>
        <v/>
      </c>
      <c r="O98" t="str">
        <f>IFERROR(IF($A98&gt;0,IF(LEN(INDEX(Map!$E:$G,MATCH(O$1,Map!$E:$E,0),2))=0,"",INDEX([1]Sheet3!$B:$S,$A98+1,INDEX(Map!$E:$G,MATCH(O$1,Map!$E:$E,0),2))),""),"")</f>
        <v/>
      </c>
      <c r="P98" t="str">
        <f>IFERROR(IF($A98&gt;0,IF(LEN(INDEX(Map!$E:$G,MATCH(P$1,Map!$E:$E,0),2))=0,"",INDEX([1]Sheet3!$B:$S,$A98+1,INDEX(Map!$E:$G,MATCH(P$1,Map!$E:$E,0),2))),""),"")</f>
        <v/>
      </c>
      <c r="Q98" t="str">
        <f>IFERROR(IF($A98&gt;0,IF(LEN(INDEX(Map!$E:$G,MATCH(Q$1,Map!$E:$E,0),2))=0,"",INDEX([1]Sheet3!$B:$S,$A98+1,INDEX(Map!$E:$G,MATCH(Q$1,Map!$E:$E,0),2))),""),"")</f>
        <v/>
      </c>
      <c r="R98" t="str">
        <f>IFERROR(IF($A98&gt;0,IF(LEN(INDEX(Map!$E:$G,MATCH(R$1,Map!$E:$E,0),2))=0,"",INDEX([1]Sheet3!$B:$S,$A98+1,INDEX(Map!$E:$G,MATCH(R$1,Map!$E:$E,0),2))),""),"")</f>
        <v/>
      </c>
      <c r="S98" t="str">
        <f>IFERROR(IF($A98&gt;0,IF(LEN(INDEX(Map!$E:$G,MATCH(S$1,Map!$E:$E,0),2))=0,"",INDEX([1]Sheet3!$B:$S,$A98+1,INDEX(Map!$E:$G,MATCH(S$1,Map!$E:$E,0),2))),""),"")</f>
        <v/>
      </c>
      <c r="T98" t="str">
        <f>IFERROR(IF($A98&gt;0,IF(LEN(INDEX(Map!$E:$G,MATCH(T$1,Map!$E:$E,0),2))=0,"",INDEX([1]Sheet3!$B:$S,$A98+1,INDEX(Map!$E:$G,MATCH(T$1,Map!$E:$E,0),2))),""),"")</f>
        <v/>
      </c>
      <c r="U98" t="str">
        <f>IFERROR(IF($A98&gt;0,IF(LEN(INDEX(Map!$E:$G,MATCH(U$1,Map!$E:$E,0),2))=0,"",INDEX([1]Sheet3!$B:$S,$A98+1,INDEX(Map!$E:$G,MATCH(U$1,Map!$E:$E,0),2))),""),"")</f>
        <v/>
      </c>
      <c r="V98" t="str">
        <f>IFERROR(IF($A98&gt;0,IF(LEN(INDEX(Map!$E:$G,MATCH(V$1,Map!$E:$E,0),2))=0,"",INDEX([1]Sheet3!$B:$S,$A98+1,INDEX(Map!$E:$G,MATCH(V$1,Map!$E:$E,0),2))),""),"")</f>
        <v/>
      </c>
      <c r="W98" t="str">
        <f>IFERROR(IF($A98&gt;0,IF(LEN(INDEX(Map!$E:$G,MATCH(W$1,Map!$E:$E,0),2))=0,"",INDEX([1]Sheet3!$B:$S,$A98+1,INDEX(Map!$E:$G,MATCH(W$1,Map!$E:$E,0),2))),""),"")</f>
        <v/>
      </c>
      <c r="X98" t="str">
        <f>IFERROR(IF($A98&gt;0,IF(LEN(INDEX(Map!$E:$G,MATCH(X$1,Map!$E:$E,0),2))=0,"",INDEX([1]Sheet3!$B:$S,$A98+1,INDEX(Map!$E:$G,MATCH(X$1,Map!$E:$E,0),2))),""),"")</f>
        <v/>
      </c>
      <c r="Y98" t="str">
        <f>IFERROR(IF($A98&gt;0,IF(LEN(INDEX(Map!$E:$G,MATCH(Y$1,Map!$E:$E,0),2))=0,"",INDEX([1]Sheet3!$B:$S,$A98+1,INDEX(Map!$E:$G,MATCH(Y$1,Map!$E:$E,0),2))),""),"")</f>
        <v/>
      </c>
      <c r="Z98" t="str">
        <f>IFERROR(IF($A98&gt;0,IF(LEN(INDEX(Map!$E:$G,MATCH(Z$1,Map!$E:$E,0),2))=0,"",INDEX([1]Sheet3!$B:$S,$A98+1,INDEX(Map!$E:$G,MATCH(Z$1,Map!$E:$E,0),2))),""),"")</f>
        <v/>
      </c>
      <c r="AA98" t="str">
        <f>IFERROR(IF($A98&gt;0,IF(LEN(INDEX(Map!$E:$G,MATCH(AA$1,Map!$E:$E,0),2))=0,"",INDEX([1]Sheet3!$B:$S,$A98+1,INDEX(Map!$E:$G,MATCH(AA$1,Map!$E:$E,0),2))),""),"")</f>
        <v/>
      </c>
      <c r="AB98" t="str">
        <f>IFERROR(IF($A98&gt;0,IF(LEN(INDEX(Map!$E:$G,MATCH(AB$1,Map!$E:$E,0),2))=0,"",INDEX([1]Sheet3!$B:$S,$A98+1,INDEX(Map!$E:$G,MATCH(AB$1,Map!$E:$E,0),2))),""),"")</f>
        <v/>
      </c>
      <c r="AC98" t="str">
        <f>IFERROR(IF($A98&gt;0,IF(LEN(INDEX(Map!$E:$G,MATCH(AC$1,Map!$E:$E,0),2))=0,"",INDEX([1]Sheet3!$B:$S,$A98+1,INDEX(Map!$E:$G,MATCH(AC$1,Map!$E:$E,0),2))),""),"")</f>
        <v/>
      </c>
      <c r="AD98" t="str">
        <f>IFERROR(IF($A98&gt;0,IF(LEN(INDEX(Map!$E:$G,MATCH(AD$1,Map!$E:$E,0),2))=0,"",INDEX([1]Sheet3!$B:$S,$A98+1,INDEX(Map!$E:$G,MATCH(AD$1,Map!$E:$E,0),2))),""),"")</f>
        <v/>
      </c>
      <c r="AE98" t="str">
        <f>IFERROR(IF($A98&gt;0,IF(LEN(INDEX(Map!$E:$G,MATCH(AE$1,Map!$E:$E,0),2))=0,"",INDEX([1]Sheet3!$B:$S,$A98+1,INDEX(Map!$E:$G,MATCH(AE$1,Map!$E:$E,0),2))),""),"")</f>
        <v/>
      </c>
    </row>
    <row r="99" spans="1:31" x14ac:dyDescent="0.25">
      <c r="A99">
        <f>IF(LEN([1]Sheet3!B99)=0,"",'Mailchimp Inport'!A98+1)</f>
        <v>98</v>
      </c>
      <c r="B99" t="str">
        <f>IFERROR(IF($A99&gt;0,IF(LEN(INDEX(Map!$E:$G,MATCH(B$1,Map!$E:$E,0),2))=0,"",INDEX([1]Sheet3!$B:$S,$A99+1,INDEX(Map!$E:$G,MATCH(B$1,Map!$E:$E,0),2))),""),"")</f>
        <v>paul_weeks@skyservice.com</v>
      </c>
      <c r="C99" t="str">
        <f>IFERROR(IF($A99&gt;0,IF(LEN(INDEX(Map!$E:$G,MATCH(C$1,Map!$E:$E,0),2))=0,"",INDEX([1]Sheet3!$B:$S,$A99+1,INDEX(Map!$E:$G,MATCH(C$1,Map!$E:$E,0),2))),""),"")</f>
        <v>Paul</v>
      </c>
      <c r="D99" t="str">
        <f>IFERROR(IF($A99&gt;0,IF(LEN(INDEX(Map!$E:$G,MATCH(D$1,Map!$E:$E,0),2))=0,"",INDEX([1]Sheet3!$B:$S,$A99+1,INDEX(Map!$E:$G,MATCH(D$1,Map!$E:$E,0),2))),""),"")</f>
        <v>Weeks</v>
      </c>
      <c r="E99" t="str">
        <f>IFERROR(IF($A99&gt;0,IF(LEN(INDEX(Map!$E:$G,MATCH(E$1,Map!$E:$E,0),2))=0,"",INDEX([1]Sheet3!$B:$S,$A99+1,INDEX(Map!$E:$G,MATCH(E$1,Map!$E:$E,0),2))),""),"")</f>
        <v xml:space="preserve">6120 Midfield Road    Mississauga  ON  Canada  </v>
      </c>
      <c r="F99" t="str">
        <f>IFERROR(IF($A99&gt;0,IF(LEN(INDEX(Map!$E:$G,MATCH(F$1,Map!$E:$E,0),2))=0,"",INDEX([1]Sheet3!$B:$S,$A99+1,INDEX(Map!$E:$G,MATCH(F$1,Map!$E:$E,0),2))),""),"")</f>
        <v>+1 905 678 5676</v>
      </c>
      <c r="G99" t="str">
        <f>IFERROR(IF($A99&gt;0,IF(LEN(INDEX(Map!$E:$G,MATCH(G$1,Map!$E:$E,0),2))=0,"",INDEX([1]Sheet3!$B:$S,$A99+1,INDEX(Map!$E:$G,MATCH(G$1,Map!$E:$E,0),2))),""),"")</f>
        <v/>
      </c>
      <c r="H99" t="str">
        <f>IFERROR(IF($A99&gt;0,IF(LEN(INDEX(Map!$E:$G,MATCH(H$1,Map!$E:$E,0),2))=0,"",INDEX([1]Sheet3!$B:$S,$A99+1,INDEX(Map!$E:$G,MATCH(H$1,Map!$E:$E,0),2))),""),"")</f>
        <v>Skyservice FBO Inc.</v>
      </c>
      <c r="I99" t="str">
        <f>IFERROR(IF($A99&gt;0,IF(LEN(INDEX(Map!$E:$G,MATCH(I$1,Map!$E:$E,0),2))=0,"",INDEX([1]Sheet3!$B:$S,$A99+1,INDEX(Map!$E:$G,MATCH(I$1,Map!$E:$E,0),2))),""),"")</f>
        <v>VP Maintenance and Tech Services</v>
      </c>
      <c r="J99" t="str">
        <f t="shared" si="1"/>
        <v>Dassault Service</v>
      </c>
      <c r="K99" t="str">
        <f>IFERROR(IF($A99&gt;0,IF(LEN(INDEX(Map!$E:$G,MATCH(K$1,Map!$E:$E,0),2))=0,"",INDEX([1]Sheet3!$B:$S,$A99+1,INDEX(Map!$E:$G,MATCH(K$1,Map!$E:$E,0),2))),""),"")</f>
        <v/>
      </c>
      <c r="L99" t="str">
        <f>IFERROR(IF($A99&gt;0,IF(LEN(INDEX(Map!$E:$G,MATCH(L$1,Map!$E:$E,0),2))=0,"",INDEX([1]Sheet3!$B:$S,$A99+1,INDEX(Map!$E:$G,MATCH(L$1,Map!$E:$E,0),2))),""),"")</f>
        <v/>
      </c>
      <c r="M99" t="str">
        <f>IFERROR(IF($A99&gt;0,IF(LEN(INDEX(Map!$E:$G,MATCH(M$1,Map!$E:$E,0),2))=0,"",INDEX([1]Sheet3!$B:$S,$A99+1,INDEX(Map!$E:$G,MATCH(M$1,Map!$E:$E,0),2))),""),"")</f>
        <v>+1 416 303 8058</v>
      </c>
      <c r="N99" t="str">
        <f>IFERROR(IF($A99&gt;0,IF(LEN(INDEX(Map!$E:$G,MATCH(N$1,Map!$E:$E,0),2))=0,"",INDEX([1]Sheet3!$B:$S,$A99+1,INDEX(Map!$E:$G,MATCH(N$1,Map!$E:$E,0),2))),""),"")</f>
        <v/>
      </c>
      <c r="O99" t="str">
        <f>IFERROR(IF($A99&gt;0,IF(LEN(INDEX(Map!$E:$G,MATCH(O$1,Map!$E:$E,0),2))=0,"",INDEX([1]Sheet3!$B:$S,$A99+1,INDEX(Map!$E:$G,MATCH(O$1,Map!$E:$E,0),2))),""),"")</f>
        <v/>
      </c>
      <c r="P99" t="str">
        <f>IFERROR(IF($A99&gt;0,IF(LEN(INDEX(Map!$E:$G,MATCH(P$1,Map!$E:$E,0),2))=0,"",INDEX([1]Sheet3!$B:$S,$A99+1,INDEX(Map!$E:$G,MATCH(P$1,Map!$E:$E,0),2))),""),"")</f>
        <v/>
      </c>
      <c r="Q99" t="str">
        <f>IFERROR(IF($A99&gt;0,IF(LEN(INDEX(Map!$E:$G,MATCH(Q$1,Map!$E:$E,0),2))=0,"",INDEX([1]Sheet3!$B:$S,$A99+1,INDEX(Map!$E:$G,MATCH(Q$1,Map!$E:$E,0),2))),""),"")</f>
        <v/>
      </c>
      <c r="R99" t="str">
        <f>IFERROR(IF($A99&gt;0,IF(LEN(INDEX(Map!$E:$G,MATCH(R$1,Map!$E:$E,0),2))=0,"",INDEX([1]Sheet3!$B:$S,$A99+1,INDEX(Map!$E:$G,MATCH(R$1,Map!$E:$E,0),2))),""),"")</f>
        <v/>
      </c>
      <c r="S99" t="str">
        <f>IFERROR(IF($A99&gt;0,IF(LEN(INDEX(Map!$E:$G,MATCH(S$1,Map!$E:$E,0),2))=0,"",INDEX([1]Sheet3!$B:$S,$A99+1,INDEX(Map!$E:$G,MATCH(S$1,Map!$E:$E,0),2))),""),"")</f>
        <v/>
      </c>
      <c r="T99" t="str">
        <f>IFERROR(IF($A99&gt;0,IF(LEN(INDEX(Map!$E:$G,MATCH(T$1,Map!$E:$E,0),2))=0,"",INDEX([1]Sheet3!$B:$S,$A99+1,INDEX(Map!$E:$G,MATCH(T$1,Map!$E:$E,0),2))),""),"")</f>
        <v/>
      </c>
      <c r="U99" t="str">
        <f>IFERROR(IF($A99&gt;0,IF(LEN(INDEX(Map!$E:$G,MATCH(U$1,Map!$E:$E,0),2))=0,"",INDEX([1]Sheet3!$B:$S,$A99+1,INDEX(Map!$E:$G,MATCH(U$1,Map!$E:$E,0),2))),""),"")</f>
        <v/>
      </c>
      <c r="V99" t="str">
        <f>IFERROR(IF($A99&gt;0,IF(LEN(INDEX(Map!$E:$G,MATCH(V$1,Map!$E:$E,0),2))=0,"",INDEX([1]Sheet3!$B:$S,$A99+1,INDEX(Map!$E:$G,MATCH(V$1,Map!$E:$E,0),2))),""),"")</f>
        <v/>
      </c>
      <c r="W99" t="str">
        <f>IFERROR(IF($A99&gt;0,IF(LEN(INDEX(Map!$E:$G,MATCH(W$1,Map!$E:$E,0),2))=0,"",INDEX([1]Sheet3!$B:$S,$A99+1,INDEX(Map!$E:$G,MATCH(W$1,Map!$E:$E,0),2))),""),"")</f>
        <v/>
      </c>
      <c r="X99" t="str">
        <f>IFERROR(IF($A99&gt;0,IF(LEN(INDEX(Map!$E:$G,MATCH(X$1,Map!$E:$E,0),2))=0,"",INDEX([1]Sheet3!$B:$S,$A99+1,INDEX(Map!$E:$G,MATCH(X$1,Map!$E:$E,0),2))),""),"")</f>
        <v/>
      </c>
      <c r="Y99" t="str">
        <f>IFERROR(IF($A99&gt;0,IF(LEN(INDEX(Map!$E:$G,MATCH(Y$1,Map!$E:$E,0),2))=0,"",INDEX([1]Sheet3!$B:$S,$A99+1,INDEX(Map!$E:$G,MATCH(Y$1,Map!$E:$E,0),2))),""),"")</f>
        <v/>
      </c>
      <c r="Z99" t="str">
        <f>IFERROR(IF($A99&gt;0,IF(LEN(INDEX(Map!$E:$G,MATCH(Z$1,Map!$E:$E,0),2))=0,"",INDEX([1]Sheet3!$B:$S,$A99+1,INDEX(Map!$E:$G,MATCH(Z$1,Map!$E:$E,0),2))),""),"")</f>
        <v/>
      </c>
      <c r="AA99" t="str">
        <f>IFERROR(IF($A99&gt;0,IF(LEN(INDEX(Map!$E:$G,MATCH(AA$1,Map!$E:$E,0),2))=0,"",INDEX([1]Sheet3!$B:$S,$A99+1,INDEX(Map!$E:$G,MATCH(AA$1,Map!$E:$E,0),2))),""),"")</f>
        <v/>
      </c>
      <c r="AB99" t="str">
        <f>IFERROR(IF($A99&gt;0,IF(LEN(INDEX(Map!$E:$G,MATCH(AB$1,Map!$E:$E,0),2))=0,"",INDEX([1]Sheet3!$B:$S,$A99+1,INDEX(Map!$E:$G,MATCH(AB$1,Map!$E:$E,0),2))),""),"")</f>
        <v/>
      </c>
      <c r="AC99" t="str">
        <f>IFERROR(IF($A99&gt;0,IF(LEN(INDEX(Map!$E:$G,MATCH(AC$1,Map!$E:$E,0),2))=0,"",INDEX([1]Sheet3!$B:$S,$A99+1,INDEX(Map!$E:$G,MATCH(AC$1,Map!$E:$E,0),2))),""),"")</f>
        <v/>
      </c>
      <c r="AD99" t="str">
        <f>IFERROR(IF($A99&gt;0,IF(LEN(INDEX(Map!$E:$G,MATCH(AD$1,Map!$E:$E,0),2))=0,"",INDEX([1]Sheet3!$B:$S,$A99+1,INDEX(Map!$E:$G,MATCH(AD$1,Map!$E:$E,0),2))),""),"")</f>
        <v/>
      </c>
      <c r="AE99" t="str">
        <f>IFERROR(IF($A99&gt;0,IF(LEN(INDEX(Map!$E:$G,MATCH(AE$1,Map!$E:$E,0),2))=0,"",INDEX([1]Sheet3!$B:$S,$A99+1,INDEX(Map!$E:$G,MATCH(AE$1,Map!$E:$E,0),2))),""),"")</f>
        <v/>
      </c>
    </row>
    <row r="100" spans="1:31" x14ac:dyDescent="0.25">
      <c r="A100">
        <f>IF(LEN([1]Sheet3!B100)=0,"",'Mailchimp Inport'!A99+1)</f>
        <v>99</v>
      </c>
      <c r="B100" t="str">
        <f>IFERROR(IF($A100&gt;0,IF(LEN(INDEX(Map!$E:$G,MATCH(B$1,Map!$E:$E,0),2))=0,"",INDEX([1]Sheet3!$B:$S,$A100+1,INDEX(Map!$E:$G,MATCH(B$1,Map!$E:$E,0),2))),""),"")</f>
        <v>mark_pettit@skyservice.com</v>
      </c>
      <c r="C100" t="str">
        <f>IFERROR(IF($A100&gt;0,IF(LEN(INDEX(Map!$E:$G,MATCH(C$1,Map!$E:$E,0),2))=0,"",INDEX([1]Sheet3!$B:$S,$A100+1,INDEX(Map!$E:$G,MATCH(C$1,Map!$E:$E,0),2))),""),"")</f>
        <v>Mark</v>
      </c>
      <c r="D100" t="str">
        <f>IFERROR(IF($A100&gt;0,IF(LEN(INDEX(Map!$E:$G,MATCH(D$1,Map!$E:$E,0),2))=0,"",INDEX([1]Sheet3!$B:$S,$A100+1,INDEX(Map!$E:$G,MATCH(D$1,Map!$E:$E,0),2))),""),"")</f>
        <v>Pettit</v>
      </c>
      <c r="E100" t="str">
        <f>IFERROR(IF($A100&gt;0,IF(LEN(INDEX(Map!$E:$G,MATCH(E$1,Map!$E:$E,0),2))=0,"",INDEX([1]Sheet3!$B:$S,$A100+1,INDEX(Map!$E:$G,MATCH(E$1,Map!$E:$E,0),2))),""),"")</f>
        <v xml:space="preserve">6120 Midfield Road    Mississauga  ON  Canada  </v>
      </c>
      <c r="F100" t="str">
        <f>IFERROR(IF($A100&gt;0,IF(LEN(INDEX(Map!$E:$G,MATCH(F$1,Map!$E:$E,0),2))=0,"",INDEX([1]Sheet3!$B:$S,$A100+1,INDEX(Map!$E:$G,MATCH(F$1,Map!$E:$E,0),2))),""),"")</f>
        <v>+1 905 678 5688</v>
      </c>
      <c r="G100" t="str">
        <f>IFERROR(IF($A100&gt;0,IF(LEN(INDEX(Map!$E:$G,MATCH(G$1,Map!$E:$E,0),2))=0,"",INDEX([1]Sheet3!$B:$S,$A100+1,INDEX(Map!$E:$G,MATCH(G$1,Map!$E:$E,0),2))),""),"")</f>
        <v/>
      </c>
      <c r="H100" t="str">
        <f>IFERROR(IF($A100&gt;0,IF(LEN(INDEX(Map!$E:$G,MATCH(H$1,Map!$E:$E,0),2))=0,"",INDEX([1]Sheet3!$B:$S,$A100+1,INDEX(Map!$E:$G,MATCH(H$1,Map!$E:$E,0),2))),""),"")</f>
        <v>Skyservice FBO Inc.</v>
      </c>
      <c r="I100" t="str">
        <f>IFERROR(IF($A100&gt;0,IF(LEN(INDEX(Map!$E:$G,MATCH(I$1,Map!$E:$E,0),2))=0,"",INDEX([1]Sheet3!$B:$S,$A100+1,INDEX(Map!$E:$G,MATCH(I$1,Map!$E:$E,0),2))),""),"")</f>
        <v>Maintenance Manager</v>
      </c>
      <c r="J100" t="str">
        <f t="shared" si="1"/>
        <v>Dassault Service</v>
      </c>
      <c r="K100" t="str">
        <f>IFERROR(IF($A100&gt;0,IF(LEN(INDEX(Map!$E:$G,MATCH(K$1,Map!$E:$E,0),2))=0,"",INDEX([1]Sheet3!$B:$S,$A100+1,INDEX(Map!$E:$G,MATCH(K$1,Map!$E:$E,0),2))),""),"")</f>
        <v/>
      </c>
      <c r="L100" t="str">
        <f>IFERROR(IF($A100&gt;0,IF(LEN(INDEX(Map!$E:$G,MATCH(L$1,Map!$E:$E,0),2))=0,"",INDEX([1]Sheet3!$B:$S,$A100+1,INDEX(Map!$E:$G,MATCH(L$1,Map!$E:$E,0),2))),""),"")</f>
        <v/>
      </c>
      <c r="M100" t="str">
        <f>IFERROR(IF($A100&gt;0,IF(LEN(INDEX(Map!$E:$G,MATCH(M$1,Map!$E:$E,0),2))=0,"",INDEX([1]Sheet3!$B:$S,$A100+1,INDEX(Map!$E:$G,MATCH(M$1,Map!$E:$E,0),2))),""),"")</f>
        <v>+1 416 219 9691</v>
      </c>
      <c r="N100" t="str">
        <f>IFERROR(IF($A100&gt;0,IF(LEN(INDEX(Map!$E:$G,MATCH(N$1,Map!$E:$E,0),2))=0,"",INDEX([1]Sheet3!$B:$S,$A100+1,INDEX(Map!$E:$G,MATCH(N$1,Map!$E:$E,0),2))),""),"")</f>
        <v/>
      </c>
      <c r="O100" t="str">
        <f>IFERROR(IF($A100&gt;0,IF(LEN(INDEX(Map!$E:$G,MATCH(O$1,Map!$E:$E,0),2))=0,"",INDEX([1]Sheet3!$B:$S,$A100+1,INDEX(Map!$E:$G,MATCH(O$1,Map!$E:$E,0),2))),""),"")</f>
        <v/>
      </c>
      <c r="P100" t="str">
        <f>IFERROR(IF($A100&gt;0,IF(LEN(INDEX(Map!$E:$G,MATCH(P$1,Map!$E:$E,0),2))=0,"",INDEX([1]Sheet3!$B:$S,$A100+1,INDEX(Map!$E:$G,MATCH(P$1,Map!$E:$E,0),2))),""),"")</f>
        <v/>
      </c>
      <c r="Q100" t="str">
        <f>IFERROR(IF($A100&gt;0,IF(LEN(INDEX(Map!$E:$G,MATCH(Q$1,Map!$E:$E,0),2))=0,"",INDEX([1]Sheet3!$B:$S,$A100+1,INDEX(Map!$E:$G,MATCH(Q$1,Map!$E:$E,0),2))),""),"")</f>
        <v/>
      </c>
      <c r="R100" t="str">
        <f>IFERROR(IF($A100&gt;0,IF(LEN(INDEX(Map!$E:$G,MATCH(R$1,Map!$E:$E,0),2))=0,"",INDEX([1]Sheet3!$B:$S,$A100+1,INDEX(Map!$E:$G,MATCH(R$1,Map!$E:$E,0),2))),""),"")</f>
        <v/>
      </c>
      <c r="S100" t="str">
        <f>IFERROR(IF($A100&gt;0,IF(LEN(INDEX(Map!$E:$G,MATCH(S$1,Map!$E:$E,0),2))=0,"",INDEX([1]Sheet3!$B:$S,$A100+1,INDEX(Map!$E:$G,MATCH(S$1,Map!$E:$E,0),2))),""),"")</f>
        <v/>
      </c>
      <c r="T100" t="str">
        <f>IFERROR(IF($A100&gt;0,IF(LEN(INDEX(Map!$E:$G,MATCH(T$1,Map!$E:$E,0),2))=0,"",INDEX([1]Sheet3!$B:$S,$A100+1,INDEX(Map!$E:$G,MATCH(T$1,Map!$E:$E,0),2))),""),"")</f>
        <v/>
      </c>
      <c r="U100" t="str">
        <f>IFERROR(IF($A100&gt;0,IF(LEN(INDEX(Map!$E:$G,MATCH(U$1,Map!$E:$E,0),2))=0,"",INDEX([1]Sheet3!$B:$S,$A100+1,INDEX(Map!$E:$G,MATCH(U$1,Map!$E:$E,0),2))),""),"")</f>
        <v/>
      </c>
      <c r="V100" t="str">
        <f>IFERROR(IF($A100&gt;0,IF(LEN(INDEX(Map!$E:$G,MATCH(V$1,Map!$E:$E,0),2))=0,"",INDEX([1]Sheet3!$B:$S,$A100+1,INDEX(Map!$E:$G,MATCH(V$1,Map!$E:$E,0),2))),""),"")</f>
        <v/>
      </c>
      <c r="W100" t="str">
        <f>IFERROR(IF($A100&gt;0,IF(LEN(INDEX(Map!$E:$G,MATCH(W$1,Map!$E:$E,0),2))=0,"",INDEX([1]Sheet3!$B:$S,$A100+1,INDEX(Map!$E:$G,MATCH(W$1,Map!$E:$E,0),2))),""),"")</f>
        <v/>
      </c>
      <c r="X100" t="str">
        <f>IFERROR(IF($A100&gt;0,IF(LEN(INDEX(Map!$E:$G,MATCH(X$1,Map!$E:$E,0),2))=0,"",INDEX([1]Sheet3!$B:$S,$A100+1,INDEX(Map!$E:$G,MATCH(X$1,Map!$E:$E,0),2))),""),"")</f>
        <v/>
      </c>
      <c r="Y100" t="str">
        <f>IFERROR(IF($A100&gt;0,IF(LEN(INDEX(Map!$E:$G,MATCH(Y$1,Map!$E:$E,0),2))=0,"",INDEX([1]Sheet3!$B:$S,$A100+1,INDEX(Map!$E:$G,MATCH(Y$1,Map!$E:$E,0),2))),""),"")</f>
        <v/>
      </c>
      <c r="Z100" t="str">
        <f>IFERROR(IF($A100&gt;0,IF(LEN(INDEX(Map!$E:$G,MATCH(Z$1,Map!$E:$E,0),2))=0,"",INDEX([1]Sheet3!$B:$S,$A100+1,INDEX(Map!$E:$G,MATCH(Z$1,Map!$E:$E,0),2))),""),"")</f>
        <v/>
      </c>
      <c r="AA100" t="str">
        <f>IFERROR(IF($A100&gt;0,IF(LEN(INDEX(Map!$E:$G,MATCH(AA$1,Map!$E:$E,0),2))=0,"",INDEX([1]Sheet3!$B:$S,$A100+1,INDEX(Map!$E:$G,MATCH(AA$1,Map!$E:$E,0),2))),""),"")</f>
        <v/>
      </c>
      <c r="AB100" t="str">
        <f>IFERROR(IF($A100&gt;0,IF(LEN(INDEX(Map!$E:$G,MATCH(AB$1,Map!$E:$E,0),2))=0,"",INDEX([1]Sheet3!$B:$S,$A100+1,INDEX(Map!$E:$G,MATCH(AB$1,Map!$E:$E,0),2))),""),"")</f>
        <v/>
      </c>
      <c r="AC100" t="str">
        <f>IFERROR(IF($A100&gt;0,IF(LEN(INDEX(Map!$E:$G,MATCH(AC$1,Map!$E:$E,0),2))=0,"",INDEX([1]Sheet3!$B:$S,$A100+1,INDEX(Map!$E:$G,MATCH(AC$1,Map!$E:$E,0),2))),""),"")</f>
        <v/>
      </c>
      <c r="AD100" t="str">
        <f>IFERROR(IF($A100&gt;0,IF(LEN(INDEX(Map!$E:$G,MATCH(AD$1,Map!$E:$E,0),2))=0,"",INDEX([1]Sheet3!$B:$S,$A100+1,INDEX(Map!$E:$G,MATCH(AD$1,Map!$E:$E,0),2))),""),"")</f>
        <v/>
      </c>
      <c r="AE100" t="str">
        <f>IFERROR(IF($A100&gt;0,IF(LEN(INDEX(Map!$E:$G,MATCH(AE$1,Map!$E:$E,0),2))=0,"",INDEX([1]Sheet3!$B:$S,$A100+1,INDEX(Map!$E:$G,MATCH(AE$1,Map!$E:$E,0),2))),""),"")</f>
        <v/>
      </c>
    </row>
    <row r="101" spans="1:31" x14ac:dyDescent="0.25">
      <c r="A101">
        <f>IF(LEN([1]Sheet3!B101)=0,"",'Mailchimp Inport'!A100+1)</f>
        <v>100</v>
      </c>
      <c r="B101" t="str">
        <f>IFERROR(IF($A101&gt;0,IF(LEN(INDEX(Map!$E:$G,MATCH(B$1,Map!$E:$E,0),2))=0,"",INDEX([1]Sheet3!$B:$S,$A101+1,INDEX(Map!$E:$G,MATCH(B$1,Map!$E:$E,0),2))),""),"")</f>
        <v>glenn_williams@skyservice.com</v>
      </c>
      <c r="C101" t="str">
        <f>IFERROR(IF($A101&gt;0,IF(LEN(INDEX(Map!$E:$G,MATCH(C$1,Map!$E:$E,0),2))=0,"",INDEX([1]Sheet3!$B:$S,$A101+1,INDEX(Map!$E:$G,MATCH(C$1,Map!$E:$E,0),2))),""),"")</f>
        <v>Glenn</v>
      </c>
      <c r="D101" t="str">
        <f>IFERROR(IF($A101&gt;0,IF(LEN(INDEX(Map!$E:$G,MATCH(D$1,Map!$E:$E,0),2))=0,"",INDEX([1]Sheet3!$B:$S,$A101+1,INDEX(Map!$E:$G,MATCH(D$1,Map!$E:$E,0),2))),""),"")</f>
        <v>Williams</v>
      </c>
      <c r="E101" t="str">
        <f>IFERROR(IF($A101&gt;0,IF(LEN(INDEX(Map!$E:$G,MATCH(E$1,Map!$E:$E,0),2))=0,"",INDEX([1]Sheet3!$B:$S,$A101+1,INDEX(Map!$E:$G,MATCH(E$1,Map!$E:$E,0),2))),""),"")</f>
        <v xml:space="preserve">6120 Midfield Road    Mississauga  ON  Canada  </v>
      </c>
      <c r="F101" t="str">
        <f>IFERROR(IF($A101&gt;0,IF(LEN(INDEX(Map!$E:$G,MATCH(F$1,Map!$E:$E,0),2))=0,"",INDEX([1]Sheet3!$B:$S,$A101+1,INDEX(Map!$E:$G,MATCH(F$1,Map!$E:$E,0),2))),""),"")</f>
        <v>+1 905 678 5682</v>
      </c>
      <c r="G101" t="str">
        <f>IFERROR(IF($A101&gt;0,IF(LEN(INDEX(Map!$E:$G,MATCH(G$1,Map!$E:$E,0),2))=0,"",INDEX([1]Sheet3!$B:$S,$A101+1,INDEX(Map!$E:$G,MATCH(G$1,Map!$E:$E,0),2))),""),"")</f>
        <v/>
      </c>
      <c r="H101" t="str">
        <f>IFERROR(IF($A101&gt;0,IF(LEN(INDEX(Map!$E:$G,MATCH(H$1,Map!$E:$E,0),2))=0,"",INDEX([1]Sheet3!$B:$S,$A101+1,INDEX(Map!$E:$G,MATCH(H$1,Map!$E:$E,0),2))),""),"")</f>
        <v>Skyservice FBO Inc.</v>
      </c>
      <c r="I101" t="str">
        <f>IFERROR(IF($A101&gt;0,IF(LEN(INDEX(Map!$E:$G,MATCH(I$1,Map!$E:$E,0),2))=0,"",INDEX([1]Sheet3!$B:$S,$A101+1,INDEX(Map!$E:$G,MATCH(I$1,Map!$E:$E,0),2))),""),"")</f>
        <v>Director Business Development/Sales</v>
      </c>
      <c r="J101" t="str">
        <f t="shared" si="1"/>
        <v>Dassault Service</v>
      </c>
      <c r="K101" t="str">
        <f>IFERROR(IF($A101&gt;0,IF(LEN(INDEX(Map!$E:$G,MATCH(K$1,Map!$E:$E,0),2))=0,"",INDEX([1]Sheet3!$B:$S,$A101+1,INDEX(Map!$E:$G,MATCH(K$1,Map!$E:$E,0),2))),""),"")</f>
        <v/>
      </c>
      <c r="L101" t="str">
        <f>IFERROR(IF($A101&gt;0,IF(LEN(INDEX(Map!$E:$G,MATCH(L$1,Map!$E:$E,0),2))=0,"",INDEX([1]Sheet3!$B:$S,$A101+1,INDEX(Map!$E:$G,MATCH(L$1,Map!$E:$E,0),2))),""),"")</f>
        <v/>
      </c>
      <c r="M101" t="str">
        <f>IFERROR(IF($A101&gt;0,IF(LEN(INDEX(Map!$E:$G,MATCH(M$1,Map!$E:$E,0),2))=0,"",INDEX([1]Sheet3!$B:$S,$A101+1,INDEX(Map!$E:$G,MATCH(M$1,Map!$E:$E,0),2))),""),"")</f>
        <v>+1 416 540 2271</v>
      </c>
      <c r="N101" t="str">
        <f>IFERROR(IF($A101&gt;0,IF(LEN(INDEX(Map!$E:$G,MATCH(N$1,Map!$E:$E,0),2))=0,"",INDEX([1]Sheet3!$B:$S,$A101+1,INDEX(Map!$E:$G,MATCH(N$1,Map!$E:$E,0),2))),""),"")</f>
        <v/>
      </c>
      <c r="O101" t="str">
        <f>IFERROR(IF($A101&gt;0,IF(LEN(INDEX(Map!$E:$G,MATCH(O$1,Map!$E:$E,0),2))=0,"",INDEX([1]Sheet3!$B:$S,$A101+1,INDEX(Map!$E:$G,MATCH(O$1,Map!$E:$E,0),2))),""),"")</f>
        <v/>
      </c>
      <c r="P101" t="str">
        <f>IFERROR(IF($A101&gt;0,IF(LEN(INDEX(Map!$E:$G,MATCH(P$1,Map!$E:$E,0),2))=0,"",INDEX([1]Sheet3!$B:$S,$A101+1,INDEX(Map!$E:$G,MATCH(P$1,Map!$E:$E,0),2))),""),"")</f>
        <v/>
      </c>
      <c r="Q101" t="str">
        <f>IFERROR(IF($A101&gt;0,IF(LEN(INDEX(Map!$E:$G,MATCH(Q$1,Map!$E:$E,0),2))=0,"",INDEX([1]Sheet3!$B:$S,$A101+1,INDEX(Map!$E:$G,MATCH(Q$1,Map!$E:$E,0),2))),""),"")</f>
        <v/>
      </c>
      <c r="R101" t="str">
        <f>IFERROR(IF($A101&gt;0,IF(LEN(INDEX(Map!$E:$G,MATCH(R$1,Map!$E:$E,0),2))=0,"",INDEX([1]Sheet3!$B:$S,$A101+1,INDEX(Map!$E:$G,MATCH(R$1,Map!$E:$E,0),2))),""),"")</f>
        <v/>
      </c>
      <c r="S101" t="str">
        <f>IFERROR(IF($A101&gt;0,IF(LEN(INDEX(Map!$E:$G,MATCH(S$1,Map!$E:$E,0),2))=0,"",INDEX([1]Sheet3!$B:$S,$A101+1,INDEX(Map!$E:$G,MATCH(S$1,Map!$E:$E,0),2))),""),"")</f>
        <v/>
      </c>
      <c r="T101" t="str">
        <f>IFERROR(IF($A101&gt;0,IF(LEN(INDEX(Map!$E:$G,MATCH(T$1,Map!$E:$E,0),2))=0,"",INDEX([1]Sheet3!$B:$S,$A101+1,INDEX(Map!$E:$G,MATCH(T$1,Map!$E:$E,0),2))),""),"")</f>
        <v/>
      </c>
      <c r="U101" t="str">
        <f>IFERROR(IF($A101&gt;0,IF(LEN(INDEX(Map!$E:$G,MATCH(U$1,Map!$E:$E,0),2))=0,"",INDEX([1]Sheet3!$B:$S,$A101+1,INDEX(Map!$E:$G,MATCH(U$1,Map!$E:$E,0),2))),""),"")</f>
        <v/>
      </c>
      <c r="V101" t="str">
        <f>IFERROR(IF($A101&gt;0,IF(LEN(INDEX(Map!$E:$G,MATCH(V$1,Map!$E:$E,0),2))=0,"",INDEX([1]Sheet3!$B:$S,$A101+1,INDEX(Map!$E:$G,MATCH(V$1,Map!$E:$E,0),2))),""),"")</f>
        <v/>
      </c>
      <c r="W101" t="str">
        <f>IFERROR(IF($A101&gt;0,IF(LEN(INDEX(Map!$E:$G,MATCH(W$1,Map!$E:$E,0),2))=0,"",INDEX([1]Sheet3!$B:$S,$A101+1,INDEX(Map!$E:$G,MATCH(W$1,Map!$E:$E,0),2))),""),"")</f>
        <v/>
      </c>
      <c r="X101" t="str">
        <f>IFERROR(IF($A101&gt;0,IF(LEN(INDEX(Map!$E:$G,MATCH(X$1,Map!$E:$E,0),2))=0,"",INDEX([1]Sheet3!$B:$S,$A101+1,INDEX(Map!$E:$G,MATCH(X$1,Map!$E:$E,0),2))),""),"")</f>
        <v/>
      </c>
      <c r="Y101" t="str">
        <f>IFERROR(IF($A101&gt;0,IF(LEN(INDEX(Map!$E:$G,MATCH(Y$1,Map!$E:$E,0),2))=0,"",INDEX([1]Sheet3!$B:$S,$A101+1,INDEX(Map!$E:$G,MATCH(Y$1,Map!$E:$E,0),2))),""),"")</f>
        <v/>
      </c>
      <c r="Z101" t="str">
        <f>IFERROR(IF($A101&gt;0,IF(LEN(INDEX(Map!$E:$G,MATCH(Z$1,Map!$E:$E,0),2))=0,"",INDEX([1]Sheet3!$B:$S,$A101+1,INDEX(Map!$E:$G,MATCH(Z$1,Map!$E:$E,0),2))),""),"")</f>
        <v/>
      </c>
      <c r="AA101" t="str">
        <f>IFERROR(IF($A101&gt;0,IF(LEN(INDEX(Map!$E:$G,MATCH(AA$1,Map!$E:$E,0),2))=0,"",INDEX([1]Sheet3!$B:$S,$A101+1,INDEX(Map!$E:$G,MATCH(AA$1,Map!$E:$E,0),2))),""),"")</f>
        <v/>
      </c>
      <c r="AB101" t="str">
        <f>IFERROR(IF($A101&gt;0,IF(LEN(INDEX(Map!$E:$G,MATCH(AB$1,Map!$E:$E,0),2))=0,"",INDEX([1]Sheet3!$B:$S,$A101+1,INDEX(Map!$E:$G,MATCH(AB$1,Map!$E:$E,0),2))),""),"")</f>
        <v/>
      </c>
      <c r="AC101" t="str">
        <f>IFERROR(IF($A101&gt;0,IF(LEN(INDEX(Map!$E:$G,MATCH(AC$1,Map!$E:$E,0),2))=0,"",INDEX([1]Sheet3!$B:$S,$A101+1,INDEX(Map!$E:$G,MATCH(AC$1,Map!$E:$E,0),2))),""),"")</f>
        <v/>
      </c>
      <c r="AD101" t="str">
        <f>IFERROR(IF($A101&gt;0,IF(LEN(INDEX(Map!$E:$G,MATCH(AD$1,Map!$E:$E,0),2))=0,"",INDEX([1]Sheet3!$B:$S,$A101+1,INDEX(Map!$E:$G,MATCH(AD$1,Map!$E:$E,0),2))),""),"")</f>
        <v/>
      </c>
      <c r="AE101" t="str">
        <f>IFERROR(IF($A101&gt;0,IF(LEN(INDEX(Map!$E:$G,MATCH(AE$1,Map!$E:$E,0),2))=0,"",INDEX([1]Sheet3!$B:$S,$A101+1,INDEX(Map!$E:$G,MATCH(AE$1,Map!$E:$E,0),2))),""),"")</f>
        <v/>
      </c>
    </row>
    <row r="102" spans="1:31" x14ac:dyDescent="0.25">
      <c r="A102">
        <f>IF(LEN([1]Sheet3!B102)=0,"",'Mailchimp Inport'!A101+1)</f>
        <v>101</v>
      </c>
      <c r="B102" t="str">
        <f>IFERROR(IF($A102&gt;0,IF(LEN(INDEX(Map!$E:$G,MATCH(B$1,Map!$E:$E,0),2))=0,"",INDEX([1]Sheet3!$B:$S,$A102+1,INDEX(Map!$E:$G,MATCH(B$1,Map!$E:$E,0),2))),""),"")</f>
        <v>chris.bodine@standardaero.com</v>
      </c>
      <c r="C102" t="str">
        <f>IFERROR(IF($A102&gt;0,IF(LEN(INDEX(Map!$E:$G,MATCH(C$1,Map!$E:$E,0),2))=0,"",INDEX([1]Sheet3!$B:$S,$A102+1,INDEX(Map!$E:$G,MATCH(C$1,Map!$E:$E,0),2))),""),"")</f>
        <v>Chris</v>
      </c>
      <c r="D102" t="str">
        <f>IFERROR(IF($A102&gt;0,IF(LEN(INDEX(Map!$E:$G,MATCH(D$1,Map!$E:$E,0),2))=0,"",INDEX([1]Sheet3!$B:$S,$A102+1,INDEX(Map!$E:$G,MATCH(D$1,Map!$E:$E,0),2))),""),"")</f>
        <v>Bodine</v>
      </c>
      <c r="E102" t="str">
        <f>IFERROR(IF($A102&gt;0,IF(LEN(INDEX(Map!$E:$G,MATCH(E$1,Map!$E:$E,0),2))=0,"",INDEX([1]Sheet3!$B:$S,$A102+1,INDEX(Map!$E:$G,MATCH(E$1,Map!$E:$E,0),2))),""),"")</f>
        <v xml:space="preserve">Bush Field Airport  1550 Hangar Road  Augusta  GA  USA  </v>
      </c>
      <c r="F102" t="str">
        <f>IFERROR(IF($A102&gt;0,IF(LEN(INDEX(Map!$E:$G,MATCH(F$1,Map!$E:$E,0),2))=0,"",INDEX([1]Sheet3!$B:$S,$A102+1,INDEX(Map!$E:$G,MATCH(F$1,Map!$E:$E,0),2))),""),"")</f>
        <v/>
      </c>
      <c r="G102" t="str">
        <f>IFERROR(IF($A102&gt;0,IF(LEN(INDEX(Map!$E:$G,MATCH(G$1,Map!$E:$E,0),2))=0,"",INDEX([1]Sheet3!$B:$S,$A102+1,INDEX(Map!$E:$G,MATCH(G$1,Map!$E:$E,0),2))),""),"")</f>
        <v/>
      </c>
      <c r="H102" t="str">
        <f>IFERROR(IF($A102&gt;0,IF(LEN(INDEX(Map!$E:$G,MATCH(H$1,Map!$E:$E,0),2))=0,"",INDEX([1]Sheet3!$B:$S,$A102+1,INDEX(Map!$E:$G,MATCH(H$1,Map!$E:$E,0),2))),""),"")</f>
        <v>StandardAero - Augusta</v>
      </c>
      <c r="I102" t="str">
        <f>IFERROR(IF($A102&gt;0,IF(LEN(INDEX(Map!$E:$G,MATCH(I$1,Map!$E:$E,0),2))=0,"",INDEX([1]Sheet3!$B:$S,$A102+1,INDEX(Map!$E:$G,MATCH(I$1,Map!$E:$E,0),2))),""),"")</f>
        <v>Vice President and General Manager</v>
      </c>
      <c r="J102" t="str">
        <f t="shared" si="1"/>
        <v>Dassault Service</v>
      </c>
      <c r="K102" t="str">
        <f>IFERROR(IF($A102&gt;0,IF(LEN(INDEX(Map!$E:$G,MATCH(K$1,Map!$E:$E,0),2))=0,"",INDEX([1]Sheet3!$B:$S,$A102+1,INDEX(Map!$E:$G,MATCH(K$1,Map!$E:$E,0),2))),""),"")</f>
        <v/>
      </c>
      <c r="L102" t="str">
        <f>IFERROR(IF($A102&gt;0,IF(LEN(INDEX(Map!$E:$G,MATCH(L$1,Map!$E:$E,0),2))=0,"",INDEX([1]Sheet3!$B:$S,$A102+1,INDEX(Map!$E:$G,MATCH(L$1,Map!$E:$E,0),2))),""),"")</f>
        <v/>
      </c>
      <c r="M102" t="str">
        <f>IFERROR(IF($A102&gt;0,IF(LEN(INDEX(Map!$E:$G,MATCH(M$1,Map!$E:$E,0),2))=0,"",INDEX([1]Sheet3!$B:$S,$A102+1,INDEX(Map!$E:$G,MATCH(M$1,Map!$E:$E,0),2))),""),"")</f>
        <v>+1 706 339 0073</v>
      </c>
      <c r="N102" t="str">
        <f>IFERROR(IF($A102&gt;0,IF(LEN(INDEX(Map!$E:$G,MATCH(N$1,Map!$E:$E,0),2))=0,"",INDEX([1]Sheet3!$B:$S,$A102+1,INDEX(Map!$E:$G,MATCH(N$1,Map!$E:$E,0),2))),""),"")</f>
        <v/>
      </c>
      <c r="O102" t="str">
        <f>IFERROR(IF($A102&gt;0,IF(LEN(INDEX(Map!$E:$G,MATCH(O$1,Map!$E:$E,0),2))=0,"",INDEX([1]Sheet3!$B:$S,$A102+1,INDEX(Map!$E:$G,MATCH(O$1,Map!$E:$E,0),2))),""),"")</f>
        <v/>
      </c>
      <c r="P102" t="str">
        <f>IFERROR(IF($A102&gt;0,IF(LEN(INDEX(Map!$E:$G,MATCH(P$1,Map!$E:$E,0),2))=0,"",INDEX([1]Sheet3!$B:$S,$A102+1,INDEX(Map!$E:$G,MATCH(P$1,Map!$E:$E,0),2))),""),"")</f>
        <v/>
      </c>
      <c r="Q102" t="str">
        <f>IFERROR(IF($A102&gt;0,IF(LEN(INDEX(Map!$E:$G,MATCH(Q$1,Map!$E:$E,0),2))=0,"",INDEX([1]Sheet3!$B:$S,$A102+1,INDEX(Map!$E:$G,MATCH(Q$1,Map!$E:$E,0),2))),""),"")</f>
        <v/>
      </c>
      <c r="R102" t="str">
        <f>IFERROR(IF($A102&gt;0,IF(LEN(INDEX(Map!$E:$G,MATCH(R$1,Map!$E:$E,0),2))=0,"",INDEX([1]Sheet3!$B:$S,$A102+1,INDEX(Map!$E:$G,MATCH(R$1,Map!$E:$E,0),2))),""),"")</f>
        <v/>
      </c>
      <c r="S102" t="str">
        <f>IFERROR(IF($A102&gt;0,IF(LEN(INDEX(Map!$E:$G,MATCH(S$1,Map!$E:$E,0),2))=0,"",INDEX([1]Sheet3!$B:$S,$A102+1,INDEX(Map!$E:$G,MATCH(S$1,Map!$E:$E,0),2))),""),"")</f>
        <v/>
      </c>
      <c r="T102" t="str">
        <f>IFERROR(IF($A102&gt;0,IF(LEN(INDEX(Map!$E:$G,MATCH(T$1,Map!$E:$E,0),2))=0,"",INDEX([1]Sheet3!$B:$S,$A102+1,INDEX(Map!$E:$G,MATCH(T$1,Map!$E:$E,0),2))),""),"")</f>
        <v/>
      </c>
      <c r="U102" t="str">
        <f>IFERROR(IF($A102&gt;0,IF(LEN(INDEX(Map!$E:$G,MATCH(U$1,Map!$E:$E,0),2))=0,"",INDEX([1]Sheet3!$B:$S,$A102+1,INDEX(Map!$E:$G,MATCH(U$1,Map!$E:$E,0),2))),""),"")</f>
        <v/>
      </c>
      <c r="V102" t="str">
        <f>IFERROR(IF($A102&gt;0,IF(LEN(INDEX(Map!$E:$G,MATCH(V$1,Map!$E:$E,0),2))=0,"",INDEX([1]Sheet3!$B:$S,$A102+1,INDEX(Map!$E:$G,MATCH(V$1,Map!$E:$E,0),2))),""),"")</f>
        <v/>
      </c>
      <c r="W102" t="str">
        <f>IFERROR(IF($A102&gt;0,IF(LEN(INDEX(Map!$E:$G,MATCH(W$1,Map!$E:$E,0),2))=0,"",INDEX([1]Sheet3!$B:$S,$A102+1,INDEX(Map!$E:$G,MATCH(W$1,Map!$E:$E,0),2))),""),"")</f>
        <v/>
      </c>
      <c r="X102" t="str">
        <f>IFERROR(IF($A102&gt;0,IF(LEN(INDEX(Map!$E:$G,MATCH(X$1,Map!$E:$E,0),2))=0,"",INDEX([1]Sheet3!$B:$S,$A102+1,INDEX(Map!$E:$G,MATCH(X$1,Map!$E:$E,0),2))),""),"")</f>
        <v/>
      </c>
      <c r="Y102" t="str">
        <f>IFERROR(IF($A102&gt;0,IF(LEN(INDEX(Map!$E:$G,MATCH(Y$1,Map!$E:$E,0),2))=0,"",INDEX([1]Sheet3!$B:$S,$A102+1,INDEX(Map!$E:$G,MATCH(Y$1,Map!$E:$E,0),2))),""),"")</f>
        <v/>
      </c>
      <c r="Z102" t="str">
        <f>IFERROR(IF($A102&gt;0,IF(LEN(INDEX(Map!$E:$G,MATCH(Z$1,Map!$E:$E,0),2))=0,"",INDEX([1]Sheet3!$B:$S,$A102+1,INDEX(Map!$E:$G,MATCH(Z$1,Map!$E:$E,0),2))),""),"")</f>
        <v/>
      </c>
      <c r="AA102" t="str">
        <f>IFERROR(IF($A102&gt;0,IF(LEN(INDEX(Map!$E:$G,MATCH(AA$1,Map!$E:$E,0),2))=0,"",INDEX([1]Sheet3!$B:$S,$A102+1,INDEX(Map!$E:$G,MATCH(AA$1,Map!$E:$E,0),2))),""),"")</f>
        <v/>
      </c>
      <c r="AB102" t="str">
        <f>IFERROR(IF($A102&gt;0,IF(LEN(INDEX(Map!$E:$G,MATCH(AB$1,Map!$E:$E,0),2))=0,"",INDEX([1]Sheet3!$B:$S,$A102+1,INDEX(Map!$E:$G,MATCH(AB$1,Map!$E:$E,0),2))),""),"")</f>
        <v/>
      </c>
      <c r="AC102" t="str">
        <f>IFERROR(IF($A102&gt;0,IF(LEN(INDEX(Map!$E:$G,MATCH(AC$1,Map!$E:$E,0),2))=0,"",INDEX([1]Sheet3!$B:$S,$A102+1,INDEX(Map!$E:$G,MATCH(AC$1,Map!$E:$E,0),2))),""),"")</f>
        <v/>
      </c>
      <c r="AD102" t="str">
        <f>IFERROR(IF($A102&gt;0,IF(LEN(INDEX(Map!$E:$G,MATCH(AD$1,Map!$E:$E,0),2))=0,"",INDEX([1]Sheet3!$B:$S,$A102+1,INDEX(Map!$E:$G,MATCH(AD$1,Map!$E:$E,0),2))),""),"")</f>
        <v/>
      </c>
      <c r="AE102" t="str">
        <f>IFERROR(IF($A102&gt;0,IF(LEN(INDEX(Map!$E:$G,MATCH(AE$1,Map!$E:$E,0),2))=0,"",INDEX([1]Sheet3!$B:$S,$A102+1,INDEX(Map!$E:$G,MATCH(AE$1,Map!$E:$E,0),2))),""),"")</f>
        <v/>
      </c>
    </row>
    <row r="103" spans="1:31" x14ac:dyDescent="0.25">
      <c r="A103">
        <f>IF(LEN([1]Sheet3!B103)=0,"",'Mailchimp Inport'!A102+1)</f>
        <v>102</v>
      </c>
      <c r="B103" t="str">
        <f>IFERROR(IF($A103&gt;0,IF(LEN(INDEX(Map!$E:$G,MATCH(B$1,Map!$E:$E,0),2))=0,"",INDEX([1]Sheet3!$B:$S,$A103+1,INDEX(Map!$E:$G,MATCH(B$1,Map!$E:$E,0),2))),""),"")</f>
        <v>keith.moss@standardaero.com</v>
      </c>
      <c r="C103" t="str">
        <f>IFERROR(IF($A103&gt;0,IF(LEN(INDEX(Map!$E:$G,MATCH(C$1,Map!$E:$E,0),2))=0,"",INDEX([1]Sheet3!$B:$S,$A103+1,INDEX(Map!$E:$G,MATCH(C$1,Map!$E:$E,0),2))),""),"")</f>
        <v>Keith</v>
      </c>
      <c r="D103" t="str">
        <f>IFERROR(IF($A103&gt;0,IF(LEN(INDEX(Map!$E:$G,MATCH(D$1,Map!$E:$E,0),2))=0,"",INDEX([1]Sheet3!$B:$S,$A103+1,INDEX(Map!$E:$G,MATCH(D$1,Map!$E:$E,0),2))),""),"")</f>
        <v>Moss</v>
      </c>
      <c r="E103" t="str">
        <f>IFERROR(IF($A103&gt;0,IF(LEN(INDEX(Map!$E:$G,MATCH(E$1,Map!$E:$E,0),2))=0,"",INDEX([1]Sheet3!$B:$S,$A103+1,INDEX(Map!$E:$G,MATCH(E$1,Map!$E:$E,0),2))),""),"")</f>
        <v xml:space="preserve">Bush Field Airport  1550 Hangar Road  Augusta  GA  USA  </v>
      </c>
      <c r="F103" t="str">
        <f>IFERROR(IF($A103&gt;0,IF(LEN(INDEX(Map!$E:$G,MATCH(F$1,Map!$E:$E,0),2))=0,"",INDEX([1]Sheet3!$B:$S,$A103+1,INDEX(Map!$E:$G,MATCH(F$1,Map!$E:$E,0),2))),""),"")</f>
        <v/>
      </c>
      <c r="G103" t="str">
        <f>IFERROR(IF($A103&gt;0,IF(LEN(INDEX(Map!$E:$G,MATCH(G$1,Map!$E:$E,0),2))=0,"",INDEX([1]Sheet3!$B:$S,$A103+1,INDEX(Map!$E:$G,MATCH(G$1,Map!$E:$E,0),2))),""),"")</f>
        <v/>
      </c>
      <c r="H103" t="str">
        <f>IFERROR(IF($A103&gt;0,IF(LEN(INDEX(Map!$E:$G,MATCH(H$1,Map!$E:$E,0),2))=0,"",INDEX([1]Sheet3!$B:$S,$A103+1,INDEX(Map!$E:$G,MATCH(H$1,Map!$E:$E,0),2))),""),"")</f>
        <v>StandardAero - Augusta</v>
      </c>
      <c r="I103" t="str">
        <f>IFERROR(IF($A103&gt;0,IF(LEN(INDEX(Map!$E:$G,MATCH(I$1,Map!$E:$E,0),2))=0,"",INDEX([1]Sheet3!$B:$S,$A103+1,INDEX(Map!$E:$G,MATCH(I$1,Map!$E:$E,0),2))),""),"")</f>
        <v>Director, Airframe/Avionics Operations</v>
      </c>
      <c r="J103" t="str">
        <f t="shared" si="1"/>
        <v>Dassault Service</v>
      </c>
      <c r="K103" t="str">
        <f>IFERROR(IF($A103&gt;0,IF(LEN(INDEX(Map!$E:$G,MATCH(K$1,Map!$E:$E,0),2))=0,"",INDEX([1]Sheet3!$B:$S,$A103+1,INDEX(Map!$E:$G,MATCH(K$1,Map!$E:$E,0),2))),""),"")</f>
        <v/>
      </c>
      <c r="L103" t="str">
        <f>IFERROR(IF($A103&gt;0,IF(LEN(INDEX(Map!$E:$G,MATCH(L$1,Map!$E:$E,0),2))=0,"",INDEX([1]Sheet3!$B:$S,$A103+1,INDEX(Map!$E:$G,MATCH(L$1,Map!$E:$E,0),2))),""),"")</f>
        <v/>
      </c>
      <c r="M103" t="str">
        <f>IFERROR(IF($A103&gt;0,IF(LEN(INDEX(Map!$E:$G,MATCH(M$1,Map!$E:$E,0),2))=0,"",INDEX([1]Sheet3!$B:$S,$A103+1,INDEX(Map!$E:$G,MATCH(M$1,Map!$E:$E,0),2))),""),"")</f>
        <v>+1 762 383 4439</v>
      </c>
      <c r="N103" t="str">
        <f>IFERROR(IF($A103&gt;0,IF(LEN(INDEX(Map!$E:$G,MATCH(N$1,Map!$E:$E,0),2))=0,"",INDEX([1]Sheet3!$B:$S,$A103+1,INDEX(Map!$E:$G,MATCH(N$1,Map!$E:$E,0),2))),""),"")</f>
        <v/>
      </c>
      <c r="O103" t="str">
        <f>IFERROR(IF($A103&gt;0,IF(LEN(INDEX(Map!$E:$G,MATCH(O$1,Map!$E:$E,0),2))=0,"",INDEX([1]Sheet3!$B:$S,$A103+1,INDEX(Map!$E:$G,MATCH(O$1,Map!$E:$E,0),2))),""),"")</f>
        <v/>
      </c>
      <c r="P103" t="str">
        <f>IFERROR(IF($A103&gt;0,IF(LEN(INDEX(Map!$E:$G,MATCH(P$1,Map!$E:$E,0),2))=0,"",INDEX([1]Sheet3!$B:$S,$A103+1,INDEX(Map!$E:$G,MATCH(P$1,Map!$E:$E,0),2))),""),"")</f>
        <v/>
      </c>
      <c r="Q103" t="str">
        <f>IFERROR(IF($A103&gt;0,IF(LEN(INDEX(Map!$E:$G,MATCH(Q$1,Map!$E:$E,0),2))=0,"",INDEX([1]Sheet3!$B:$S,$A103+1,INDEX(Map!$E:$G,MATCH(Q$1,Map!$E:$E,0),2))),""),"")</f>
        <v/>
      </c>
      <c r="R103" t="str">
        <f>IFERROR(IF($A103&gt;0,IF(LEN(INDEX(Map!$E:$G,MATCH(R$1,Map!$E:$E,0),2))=0,"",INDEX([1]Sheet3!$B:$S,$A103+1,INDEX(Map!$E:$G,MATCH(R$1,Map!$E:$E,0),2))),""),"")</f>
        <v/>
      </c>
      <c r="S103" t="str">
        <f>IFERROR(IF($A103&gt;0,IF(LEN(INDEX(Map!$E:$G,MATCH(S$1,Map!$E:$E,0),2))=0,"",INDEX([1]Sheet3!$B:$S,$A103+1,INDEX(Map!$E:$G,MATCH(S$1,Map!$E:$E,0),2))),""),"")</f>
        <v/>
      </c>
      <c r="T103" t="str">
        <f>IFERROR(IF($A103&gt;0,IF(LEN(INDEX(Map!$E:$G,MATCH(T$1,Map!$E:$E,0),2))=0,"",INDEX([1]Sheet3!$B:$S,$A103+1,INDEX(Map!$E:$G,MATCH(T$1,Map!$E:$E,0),2))),""),"")</f>
        <v/>
      </c>
      <c r="U103" t="str">
        <f>IFERROR(IF($A103&gt;0,IF(LEN(INDEX(Map!$E:$G,MATCH(U$1,Map!$E:$E,0),2))=0,"",INDEX([1]Sheet3!$B:$S,$A103+1,INDEX(Map!$E:$G,MATCH(U$1,Map!$E:$E,0),2))),""),"")</f>
        <v/>
      </c>
      <c r="V103" t="str">
        <f>IFERROR(IF($A103&gt;0,IF(LEN(INDEX(Map!$E:$G,MATCH(V$1,Map!$E:$E,0),2))=0,"",INDEX([1]Sheet3!$B:$S,$A103+1,INDEX(Map!$E:$G,MATCH(V$1,Map!$E:$E,0),2))),""),"")</f>
        <v/>
      </c>
      <c r="W103" t="str">
        <f>IFERROR(IF($A103&gt;0,IF(LEN(INDEX(Map!$E:$G,MATCH(W$1,Map!$E:$E,0),2))=0,"",INDEX([1]Sheet3!$B:$S,$A103+1,INDEX(Map!$E:$G,MATCH(W$1,Map!$E:$E,0),2))),""),"")</f>
        <v/>
      </c>
      <c r="X103" t="str">
        <f>IFERROR(IF($A103&gt;0,IF(LEN(INDEX(Map!$E:$G,MATCH(X$1,Map!$E:$E,0),2))=0,"",INDEX([1]Sheet3!$B:$S,$A103+1,INDEX(Map!$E:$G,MATCH(X$1,Map!$E:$E,0),2))),""),"")</f>
        <v/>
      </c>
      <c r="Y103" t="str">
        <f>IFERROR(IF($A103&gt;0,IF(LEN(INDEX(Map!$E:$G,MATCH(Y$1,Map!$E:$E,0),2))=0,"",INDEX([1]Sheet3!$B:$S,$A103+1,INDEX(Map!$E:$G,MATCH(Y$1,Map!$E:$E,0),2))),""),"")</f>
        <v/>
      </c>
      <c r="Z103" t="str">
        <f>IFERROR(IF($A103&gt;0,IF(LEN(INDEX(Map!$E:$G,MATCH(Z$1,Map!$E:$E,0),2))=0,"",INDEX([1]Sheet3!$B:$S,$A103+1,INDEX(Map!$E:$G,MATCH(Z$1,Map!$E:$E,0),2))),""),"")</f>
        <v/>
      </c>
      <c r="AA103" t="str">
        <f>IFERROR(IF($A103&gt;0,IF(LEN(INDEX(Map!$E:$G,MATCH(AA$1,Map!$E:$E,0),2))=0,"",INDEX([1]Sheet3!$B:$S,$A103+1,INDEX(Map!$E:$G,MATCH(AA$1,Map!$E:$E,0),2))),""),"")</f>
        <v/>
      </c>
      <c r="AB103" t="str">
        <f>IFERROR(IF($A103&gt;0,IF(LEN(INDEX(Map!$E:$G,MATCH(AB$1,Map!$E:$E,0),2))=0,"",INDEX([1]Sheet3!$B:$S,$A103+1,INDEX(Map!$E:$G,MATCH(AB$1,Map!$E:$E,0),2))),""),"")</f>
        <v/>
      </c>
      <c r="AC103" t="str">
        <f>IFERROR(IF($A103&gt;0,IF(LEN(INDEX(Map!$E:$G,MATCH(AC$1,Map!$E:$E,0),2))=0,"",INDEX([1]Sheet3!$B:$S,$A103+1,INDEX(Map!$E:$G,MATCH(AC$1,Map!$E:$E,0),2))),""),"")</f>
        <v/>
      </c>
      <c r="AD103" t="str">
        <f>IFERROR(IF($A103&gt;0,IF(LEN(INDEX(Map!$E:$G,MATCH(AD$1,Map!$E:$E,0),2))=0,"",INDEX([1]Sheet3!$B:$S,$A103+1,INDEX(Map!$E:$G,MATCH(AD$1,Map!$E:$E,0),2))),""),"")</f>
        <v/>
      </c>
      <c r="AE103" t="str">
        <f>IFERROR(IF($A103&gt;0,IF(LEN(INDEX(Map!$E:$G,MATCH(AE$1,Map!$E:$E,0),2))=0,"",INDEX([1]Sheet3!$B:$S,$A103+1,INDEX(Map!$E:$G,MATCH(AE$1,Map!$E:$E,0),2))),""),"")</f>
        <v/>
      </c>
    </row>
    <row r="104" spans="1:31" x14ac:dyDescent="0.25">
      <c r="A104">
        <f>IF(LEN([1]Sheet3!B104)=0,"",'Mailchimp Inport'!A103+1)</f>
        <v>103</v>
      </c>
      <c r="B104" t="str">
        <f>IFERROR(IF($A104&gt;0,IF(LEN(INDEX(Map!$E:$G,MATCH(B$1,Map!$E:$E,0),2))=0,"",INDEX([1]Sheet3!$B:$S,$A104+1,INDEX(Map!$E:$G,MATCH(B$1,Map!$E:$E,0),2))),""),"")</f>
        <v>mark.hall@standardaero.com</v>
      </c>
      <c r="C104" t="str">
        <f>IFERROR(IF($A104&gt;0,IF(LEN(INDEX(Map!$E:$G,MATCH(C$1,Map!$E:$E,0),2))=0,"",INDEX([1]Sheet3!$B:$S,$A104+1,INDEX(Map!$E:$G,MATCH(C$1,Map!$E:$E,0),2))),""),"")</f>
        <v>Mark</v>
      </c>
      <c r="D104" t="str">
        <f>IFERROR(IF($A104&gt;0,IF(LEN(INDEX(Map!$E:$G,MATCH(D$1,Map!$E:$E,0),2))=0,"",INDEX([1]Sheet3!$B:$S,$A104+1,INDEX(Map!$E:$G,MATCH(D$1,Map!$E:$E,0),2))),""),"")</f>
        <v>Hall</v>
      </c>
      <c r="E104" t="str">
        <f>IFERROR(IF($A104&gt;0,IF(LEN(INDEX(Map!$E:$G,MATCH(E$1,Map!$E:$E,0),2))=0,"",INDEX([1]Sheet3!$B:$S,$A104+1,INDEX(Map!$E:$G,MATCH(E$1,Map!$E:$E,0),2))),""),"")</f>
        <v xml:space="preserve">Bush Field Airport  1550 Hangar Road  Augusta  GA  USA  </v>
      </c>
      <c r="F104" t="str">
        <f>IFERROR(IF($A104&gt;0,IF(LEN(INDEX(Map!$E:$G,MATCH(F$1,Map!$E:$E,0),2))=0,"",INDEX([1]Sheet3!$B:$S,$A104+1,INDEX(Map!$E:$G,MATCH(F$1,Map!$E:$E,0),2))),""),"")</f>
        <v/>
      </c>
      <c r="G104" t="str">
        <f>IFERROR(IF($A104&gt;0,IF(LEN(INDEX(Map!$E:$G,MATCH(G$1,Map!$E:$E,0),2))=0,"",INDEX([1]Sheet3!$B:$S,$A104+1,INDEX(Map!$E:$G,MATCH(G$1,Map!$E:$E,0),2))),""),"")</f>
        <v/>
      </c>
      <c r="H104" t="str">
        <f>IFERROR(IF($A104&gt;0,IF(LEN(INDEX(Map!$E:$G,MATCH(H$1,Map!$E:$E,0),2))=0,"",INDEX([1]Sheet3!$B:$S,$A104+1,INDEX(Map!$E:$G,MATCH(H$1,Map!$E:$E,0),2))),""),"")</f>
        <v>StandardAero - Augusta</v>
      </c>
      <c r="I104" t="str">
        <f>IFERROR(IF($A104&gt;0,IF(LEN(INDEX(Map!$E:$G,MATCH(I$1,Map!$E:$E,0),2))=0,"",INDEX([1]Sheet3!$B:$S,$A104+1,INDEX(Map!$E:$G,MATCH(I$1,Map!$E:$E,0),2))),""),"")</f>
        <v>Director, Airframe Operations</v>
      </c>
      <c r="J104" t="str">
        <f t="shared" si="1"/>
        <v>Dassault Service</v>
      </c>
      <c r="K104" t="str">
        <f>IFERROR(IF($A104&gt;0,IF(LEN(INDEX(Map!$E:$G,MATCH(K$1,Map!$E:$E,0),2))=0,"",INDEX([1]Sheet3!$B:$S,$A104+1,INDEX(Map!$E:$G,MATCH(K$1,Map!$E:$E,0),2))),""),"")</f>
        <v/>
      </c>
      <c r="L104" t="str">
        <f>IFERROR(IF($A104&gt;0,IF(LEN(INDEX(Map!$E:$G,MATCH(L$1,Map!$E:$E,0),2))=0,"",INDEX([1]Sheet3!$B:$S,$A104+1,INDEX(Map!$E:$G,MATCH(L$1,Map!$E:$E,0),2))),""),"")</f>
        <v/>
      </c>
      <c r="M104" t="str">
        <f>IFERROR(IF($A104&gt;0,IF(LEN(INDEX(Map!$E:$G,MATCH(M$1,Map!$E:$E,0),2))=0,"",INDEX([1]Sheet3!$B:$S,$A104+1,INDEX(Map!$E:$G,MATCH(M$1,Map!$E:$E,0),2))),""),"")</f>
        <v>+1 706 200 2049</v>
      </c>
      <c r="N104" t="str">
        <f>IFERROR(IF($A104&gt;0,IF(LEN(INDEX(Map!$E:$G,MATCH(N$1,Map!$E:$E,0),2))=0,"",INDEX([1]Sheet3!$B:$S,$A104+1,INDEX(Map!$E:$G,MATCH(N$1,Map!$E:$E,0),2))),""),"")</f>
        <v/>
      </c>
      <c r="O104" t="str">
        <f>IFERROR(IF($A104&gt;0,IF(LEN(INDEX(Map!$E:$G,MATCH(O$1,Map!$E:$E,0),2))=0,"",INDEX([1]Sheet3!$B:$S,$A104+1,INDEX(Map!$E:$G,MATCH(O$1,Map!$E:$E,0),2))),""),"")</f>
        <v/>
      </c>
      <c r="P104" t="str">
        <f>IFERROR(IF($A104&gt;0,IF(LEN(INDEX(Map!$E:$G,MATCH(P$1,Map!$E:$E,0),2))=0,"",INDEX([1]Sheet3!$B:$S,$A104+1,INDEX(Map!$E:$G,MATCH(P$1,Map!$E:$E,0),2))),""),"")</f>
        <v/>
      </c>
      <c r="Q104" t="str">
        <f>IFERROR(IF($A104&gt;0,IF(LEN(INDEX(Map!$E:$G,MATCH(Q$1,Map!$E:$E,0),2))=0,"",INDEX([1]Sheet3!$B:$S,$A104+1,INDEX(Map!$E:$G,MATCH(Q$1,Map!$E:$E,0),2))),""),"")</f>
        <v/>
      </c>
      <c r="R104" t="str">
        <f>IFERROR(IF($A104&gt;0,IF(LEN(INDEX(Map!$E:$G,MATCH(R$1,Map!$E:$E,0),2))=0,"",INDEX([1]Sheet3!$B:$S,$A104+1,INDEX(Map!$E:$G,MATCH(R$1,Map!$E:$E,0),2))),""),"")</f>
        <v/>
      </c>
      <c r="S104" t="str">
        <f>IFERROR(IF($A104&gt;0,IF(LEN(INDEX(Map!$E:$G,MATCH(S$1,Map!$E:$E,0),2))=0,"",INDEX([1]Sheet3!$B:$S,$A104+1,INDEX(Map!$E:$G,MATCH(S$1,Map!$E:$E,0),2))),""),"")</f>
        <v/>
      </c>
      <c r="T104" t="str">
        <f>IFERROR(IF($A104&gt;0,IF(LEN(INDEX(Map!$E:$G,MATCH(T$1,Map!$E:$E,0),2))=0,"",INDEX([1]Sheet3!$B:$S,$A104+1,INDEX(Map!$E:$G,MATCH(T$1,Map!$E:$E,0),2))),""),"")</f>
        <v/>
      </c>
      <c r="U104" t="str">
        <f>IFERROR(IF($A104&gt;0,IF(LEN(INDEX(Map!$E:$G,MATCH(U$1,Map!$E:$E,0),2))=0,"",INDEX([1]Sheet3!$B:$S,$A104+1,INDEX(Map!$E:$G,MATCH(U$1,Map!$E:$E,0),2))),""),"")</f>
        <v/>
      </c>
      <c r="V104" t="str">
        <f>IFERROR(IF($A104&gt;0,IF(LEN(INDEX(Map!$E:$G,MATCH(V$1,Map!$E:$E,0),2))=0,"",INDEX([1]Sheet3!$B:$S,$A104+1,INDEX(Map!$E:$G,MATCH(V$1,Map!$E:$E,0),2))),""),"")</f>
        <v/>
      </c>
      <c r="W104" t="str">
        <f>IFERROR(IF($A104&gt;0,IF(LEN(INDEX(Map!$E:$G,MATCH(W$1,Map!$E:$E,0),2))=0,"",INDEX([1]Sheet3!$B:$S,$A104+1,INDEX(Map!$E:$G,MATCH(W$1,Map!$E:$E,0),2))),""),"")</f>
        <v/>
      </c>
      <c r="X104" t="str">
        <f>IFERROR(IF($A104&gt;0,IF(LEN(INDEX(Map!$E:$G,MATCH(X$1,Map!$E:$E,0),2))=0,"",INDEX([1]Sheet3!$B:$S,$A104+1,INDEX(Map!$E:$G,MATCH(X$1,Map!$E:$E,0),2))),""),"")</f>
        <v/>
      </c>
      <c r="Y104" t="str">
        <f>IFERROR(IF($A104&gt;0,IF(LEN(INDEX(Map!$E:$G,MATCH(Y$1,Map!$E:$E,0),2))=0,"",INDEX([1]Sheet3!$B:$S,$A104+1,INDEX(Map!$E:$G,MATCH(Y$1,Map!$E:$E,0),2))),""),"")</f>
        <v/>
      </c>
      <c r="Z104" t="str">
        <f>IFERROR(IF($A104&gt;0,IF(LEN(INDEX(Map!$E:$G,MATCH(Z$1,Map!$E:$E,0),2))=0,"",INDEX([1]Sheet3!$B:$S,$A104+1,INDEX(Map!$E:$G,MATCH(Z$1,Map!$E:$E,0),2))),""),"")</f>
        <v/>
      </c>
      <c r="AA104" t="str">
        <f>IFERROR(IF($A104&gt;0,IF(LEN(INDEX(Map!$E:$G,MATCH(AA$1,Map!$E:$E,0),2))=0,"",INDEX([1]Sheet3!$B:$S,$A104+1,INDEX(Map!$E:$G,MATCH(AA$1,Map!$E:$E,0),2))),""),"")</f>
        <v/>
      </c>
      <c r="AB104" t="str">
        <f>IFERROR(IF($A104&gt;0,IF(LEN(INDEX(Map!$E:$G,MATCH(AB$1,Map!$E:$E,0),2))=0,"",INDEX([1]Sheet3!$B:$S,$A104+1,INDEX(Map!$E:$G,MATCH(AB$1,Map!$E:$E,0),2))),""),"")</f>
        <v/>
      </c>
      <c r="AC104" t="str">
        <f>IFERROR(IF($A104&gt;0,IF(LEN(INDEX(Map!$E:$G,MATCH(AC$1,Map!$E:$E,0),2))=0,"",INDEX([1]Sheet3!$B:$S,$A104+1,INDEX(Map!$E:$G,MATCH(AC$1,Map!$E:$E,0),2))),""),"")</f>
        <v/>
      </c>
      <c r="AD104" t="str">
        <f>IFERROR(IF($A104&gt;0,IF(LEN(INDEX(Map!$E:$G,MATCH(AD$1,Map!$E:$E,0),2))=0,"",INDEX([1]Sheet3!$B:$S,$A104+1,INDEX(Map!$E:$G,MATCH(AD$1,Map!$E:$E,0),2))),""),"")</f>
        <v/>
      </c>
      <c r="AE104" t="str">
        <f>IFERROR(IF($A104&gt;0,IF(LEN(INDEX(Map!$E:$G,MATCH(AE$1,Map!$E:$E,0),2))=0,"",INDEX([1]Sheet3!$B:$S,$A104+1,INDEX(Map!$E:$G,MATCH(AE$1,Map!$E:$E,0),2))),""),"")</f>
        <v/>
      </c>
    </row>
    <row r="105" spans="1:31" x14ac:dyDescent="0.25">
      <c r="A105">
        <f>IF(LEN([1]Sheet3!B105)=0,"",'Mailchimp Inport'!A104+1)</f>
        <v>104</v>
      </c>
      <c r="B105" t="str">
        <f>IFERROR(IF($A105&gt;0,IF(LEN(INDEX(Map!$E:$G,MATCH(B$1,Map!$E:$E,0),2))=0,"",INDEX([1]Sheet3!$B:$S,$A105+1,INDEX(Map!$E:$G,MATCH(B$1,Map!$E:$E,0),2))),""),"")</f>
        <v>david.moore@standardaero.com</v>
      </c>
      <c r="C105" t="str">
        <f>IFERROR(IF($A105&gt;0,IF(LEN(INDEX(Map!$E:$G,MATCH(C$1,Map!$E:$E,0),2))=0,"",INDEX([1]Sheet3!$B:$S,$A105+1,INDEX(Map!$E:$G,MATCH(C$1,Map!$E:$E,0),2))),""),"")</f>
        <v>David</v>
      </c>
      <c r="D105" t="str">
        <f>IFERROR(IF($A105&gt;0,IF(LEN(INDEX(Map!$E:$G,MATCH(D$1,Map!$E:$E,0),2))=0,"",INDEX([1]Sheet3!$B:$S,$A105+1,INDEX(Map!$E:$G,MATCH(D$1,Map!$E:$E,0),2))),""),"")</f>
        <v>Moore</v>
      </c>
      <c r="E105" t="str">
        <f>IFERROR(IF($A105&gt;0,IF(LEN(INDEX(Map!$E:$G,MATCH(E$1,Map!$E:$E,0),2))=0,"",INDEX([1]Sheet3!$B:$S,$A105+1,INDEX(Map!$E:$G,MATCH(E$1,Map!$E:$E,0),2))),""),"")</f>
        <v xml:space="preserve">Bush Field Airport  1550 Hangar Road  Augusta  GA  USA  </v>
      </c>
      <c r="F105" t="str">
        <f>IFERROR(IF($A105&gt;0,IF(LEN(INDEX(Map!$E:$G,MATCH(F$1,Map!$E:$E,0),2))=0,"",INDEX([1]Sheet3!$B:$S,$A105+1,INDEX(Map!$E:$G,MATCH(F$1,Map!$E:$E,0),2))),""),"")</f>
        <v/>
      </c>
      <c r="G105" t="str">
        <f>IFERROR(IF($A105&gt;0,IF(LEN(INDEX(Map!$E:$G,MATCH(G$1,Map!$E:$E,0),2))=0,"",INDEX([1]Sheet3!$B:$S,$A105+1,INDEX(Map!$E:$G,MATCH(G$1,Map!$E:$E,0),2))),""),"")</f>
        <v/>
      </c>
      <c r="H105" t="str">
        <f>IFERROR(IF($A105&gt;0,IF(LEN(INDEX(Map!$E:$G,MATCH(H$1,Map!$E:$E,0),2))=0,"",INDEX([1]Sheet3!$B:$S,$A105+1,INDEX(Map!$E:$G,MATCH(H$1,Map!$E:$E,0),2))),""),"")</f>
        <v>StandardAero - Augusta</v>
      </c>
      <c r="I105" t="str">
        <f>IFERROR(IF($A105&gt;0,IF(LEN(INDEX(Map!$E:$G,MATCH(I$1,Map!$E:$E,0),2))=0,"",INDEX([1]Sheet3!$B:$S,$A105+1,INDEX(Map!$E:$G,MATCH(I$1,Map!$E:$E,0),2))),""),"")</f>
        <v>Falcon Crew Chief</v>
      </c>
      <c r="J105" t="str">
        <f t="shared" si="1"/>
        <v>Dassault Service</v>
      </c>
      <c r="K105" t="str">
        <f>IFERROR(IF($A105&gt;0,IF(LEN(INDEX(Map!$E:$G,MATCH(K$1,Map!$E:$E,0),2))=0,"",INDEX([1]Sheet3!$B:$S,$A105+1,INDEX(Map!$E:$G,MATCH(K$1,Map!$E:$E,0),2))),""),"")</f>
        <v/>
      </c>
      <c r="L105" t="str">
        <f>IFERROR(IF($A105&gt;0,IF(LEN(INDEX(Map!$E:$G,MATCH(L$1,Map!$E:$E,0),2))=0,"",INDEX([1]Sheet3!$B:$S,$A105+1,INDEX(Map!$E:$G,MATCH(L$1,Map!$E:$E,0),2))),""),"")</f>
        <v/>
      </c>
      <c r="M105" t="str">
        <f>IFERROR(IF($A105&gt;0,IF(LEN(INDEX(Map!$E:$G,MATCH(M$1,Map!$E:$E,0),2))=0,"",INDEX([1]Sheet3!$B:$S,$A105+1,INDEX(Map!$E:$G,MATCH(M$1,Map!$E:$E,0),2))),""),"")</f>
        <v>+1 706 220 0068</v>
      </c>
      <c r="N105" t="str">
        <f>IFERROR(IF($A105&gt;0,IF(LEN(INDEX(Map!$E:$G,MATCH(N$1,Map!$E:$E,0),2))=0,"",INDEX([1]Sheet3!$B:$S,$A105+1,INDEX(Map!$E:$G,MATCH(N$1,Map!$E:$E,0),2))),""),"")</f>
        <v/>
      </c>
      <c r="O105" t="str">
        <f>IFERROR(IF($A105&gt;0,IF(LEN(INDEX(Map!$E:$G,MATCH(O$1,Map!$E:$E,0),2))=0,"",INDEX([1]Sheet3!$B:$S,$A105+1,INDEX(Map!$E:$G,MATCH(O$1,Map!$E:$E,0),2))),""),"")</f>
        <v/>
      </c>
      <c r="P105" t="str">
        <f>IFERROR(IF($A105&gt;0,IF(LEN(INDEX(Map!$E:$G,MATCH(P$1,Map!$E:$E,0),2))=0,"",INDEX([1]Sheet3!$B:$S,$A105+1,INDEX(Map!$E:$G,MATCH(P$1,Map!$E:$E,0),2))),""),"")</f>
        <v/>
      </c>
      <c r="Q105" t="str">
        <f>IFERROR(IF($A105&gt;0,IF(LEN(INDEX(Map!$E:$G,MATCH(Q$1,Map!$E:$E,0),2))=0,"",INDEX([1]Sheet3!$B:$S,$A105+1,INDEX(Map!$E:$G,MATCH(Q$1,Map!$E:$E,0),2))),""),"")</f>
        <v/>
      </c>
      <c r="R105" t="str">
        <f>IFERROR(IF($A105&gt;0,IF(LEN(INDEX(Map!$E:$G,MATCH(R$1,Map!$E:$E,0),2))=0,"",INDEX([1]Sheet3!$B:$S,$A105+1,INDEX(Map!$E:$G,MATCH(R$1,Map!$E:$E,0),2))),""),"")</f>
        <v/>
      </c>
      <c r="S105" t="str">
        <f>IFERROR(IF($A105&gt;0,IF(LEN(INDEX(Map!$E:$G,MATCH(S$1,Map!$E:$E,0),2))=0,"",INDEX([1]Sheet3!$B:$S,$A105+1,INDEX(Map!$E:$G,MATCH(S$1,Map!$E:$E,0),2))),""),"")</f>
        <v/>
      </c>
      <c r="T105" t="str">
        <f>IFERROR(IF($A105&gt;0,IF(LEN(INDEX(Map!$E:$G,MATCH(T$1,Map!$E:$E,0),2))=0,"",INDEX([1]Sheet3!$B:$S,$A105+1,INDEX(Map!$E:$G,MATCH(T$1,Map!$E:$E,0),2))),""),"")</f>
        <v/>
      </c>
      <c r="U105" t="str">
        <f>IFERROR(IF($A105&gt;0,IF(LEN(INDEX(Map!$E:$G,MATCH(U$1,Map!$E:$E,0),2))=0,"",INDEX([1]Sheet3!$B:$S,$A105+1,INDEX(Map!$E:$G,MATCH(U$1,Map!$E:$E,0),2))),""),"")</f>
        <v/>
      </c>
      <c r="V105" t="str">
        <f>IFERROR(IF($A105&gt;0,IF(LEN(INDEX(Map!$E:$G,MATCH(V$1,Map!$E:$E,0),2))=0,"",INDEX([1]Sheet3!$B:$S,$A105+1,INDEX(Map!$E:$G,MATCH(V$1,Map!$E:$E,0),2))),""),"")</f>
        <v/>
      </c>
      <c r="W105" t="str">
        <f>IFERROR(IF($A105&gt;0,IF(LEN(INDEX(Map!$E:$G,MATCH(W$1,Map!$E:$E,0),2))=0,"",INDEX([1]Sheet3!$B:$S,$A105+1,INDEX(Map!$E:$G,MATCH(W$1,Map!$E:$E,0),2))),""),"")</f>
        <v/>
      </c>
      <c r="X105" t="str">
        <f>IFERROR(IF($A105&gt;0,IF(LEN(INDEX(Map!$E:$G,MATCH(X$1,Map!$E:$E,0),2))=0,"",INDEX([1]Sheet3!$B:$S,$A105+1,INDEX(Map!$E:$G,MATCH(X$1,Map!$E:$E,0),2))),""),"")</f>
        <v/>
      </c>
      <c r="Y105" t="str">
        <f>IFERROR(IF($A105&gt;0,IF(LEN(INDEX(Map!$E:$G,MATCH(Y$1,Map!$E:$E,0),2))=0,"",INDEX([1]Sheet3!$B:$S,$A105+1,INDEX(Map!$E:$G,MATCH(Y$1,Map!$E:$E,0),2))),""),"")</f>
        <v/>
      </c>
      <c r="Z105" t="str">
        <f>IFERROR(IF($A105&gt;0,IF(LEN(INDEX(Map!$E:$G,MATCH(Z$1,Map!$E:$E,0),2))=0,"",INDEX([1]Sheet3!$B:$S,$A105+1,INDEX(Map!$E:$G,MATCH(Z$1,Map!$E:$E,0),2))),""),"")</f>
        <v/>
      </c>
      <c r="AA105" t="str">
        <f>IFERROR(IF($A105&gt;0,IF(LEN(INDEX(Map!$E:$G,MATCH(AA$1,Map!$E:$E,0),2))=0,"",INDEX([1]Sheet3!$B:$S,$A105+1,INDEX(Map!$E:$G,MATCH(AA$1,Map!$E:$E,0),2))),""),"")</f>
        <v/>
      </c>
      <c r="AB105" t="str">
        <f>IFERROR(IF($A105&gt;0,IF(LEN(INDEX(Map!$E:$G,MATCH(AB$1,Map!$E:$E,0),2))=0,"",INDEX([1]Sheet3!$B:$S,$A105+1,INDEX(Map!$E:$G,MATCH(AB$1,Map!$E:$E,0),2))),""),"")</f>
        <v/>
      </c>
      <c r="AC105" t="str">
        <f>IFERROR(IF($A105&gt;0,IF(LEN(INDEX(Map!$E:$G,MATCH(AC$1,Map!$E:$E,0),2))=0,"",INDEX([1]Sheet3!$B:$S,$A105+1,INDEX(Map!$E:$G,MATCH(AC$1,Map!$E:$E,0),2))),""),"")</f>
        <v/>
      </c>
      <c r="AD105" t="str">
        <f>IFERROR(IF($A105&gt;0,IF(LEN(INDEX(Map!$E:$G,MATCH(AD$1,Map!$E:$E,0),2))=0,"",INDEX([1]Sheet3!$B:$S,$A105+1,INDEX(Map!$E:$G,MATCH(AD$1,Map!$E:$E,0),2))),""),"")</f>
        <v/>
      </c>
      <c r="AE105" t="str">
        <f>IFERROR(IF($A105&gt;0,IF(LEN(INDEX(Map!$E:$G,MATCH(AE$1,Map!$E:$E,0),2))=0,"",INDEX([1]Sheet3!$B:$S,$A105+1,INDEX(Map!$E:$G,MATCH(AE$1,Map!$E:$E,0),2))),""),"")</f>
        <v/>
      </c>
    </row>
    <row r="106" spans="1:31" x14ac:dyDescent="0.25">
      <c r="A106">
        <f>IF(LEN([1]Sheet3!B106)=0,"",'Mailchimp Inport'!A105+1)</f>
        <v>105</v>
      </c>
      <c r="B106" t="str">
        <f>IFERROR(IF($A106&gt;0,IF(LEN(INDEX(Map!$E:$G,MATCH(B$1,Map!$E:$E,0),2))=0,"",INDEX([1]Sheet3!$B:$S,$A106+1,INDEX(Map!$E:$G,MATCH(B$1,Map!$E:$E,0),2))),""),"")</f>
        <v>ryan.fite@standardaero.com</v>
      </c>
      <c r="C106" t="str">
        <f>IFERROR(IF($A106&gt;0,IF(LEN(INDEX(Map!$E:$G,MATCH(C$1,Map!$E:$E,0),2))=0,"",INDEX([1]Sheet3!$B:$S,$A106+1,INDEX(Map!$E:$G,MATCH(C$1,Map!$E:$E,0),2))),""),"")</f>
        <v>Ryan</v>
      </c>
      <c r="D106" t="str">
        <f>IFERROR(IF($A106&gt;0,IF(LEN(INDEX(Map!$E:$G,MATCH(D$1,Map!$E:$E,0),2))=0,"",INDEX([1]Sheet3!$B:$S,$A106+1,INDEX(Map!$E:$G,MATCH(D$1,Map!$E:$E,0),2))),""),"")</f>
        <v>Fite</v>
      </c>
      <c r="E106" t="str">
        <f>IFERROR(IF($A106&gt;0,IF(LEN(INDEX(Map!$E:$G,MATCH(E$1,Map!$E:$E,0),2))=0,"",INDEX([1]Sheet3!$B:$S,$A106+1,INDEX(Map!$E:$G,MATCH(E$1,Map!$E:$E,0),2))),""),"")</f>
        <v xml:space="preserve">Bush Field Airport  1550 Hangar Road  Augusta  GA  USA  </v>
      </c>
      <c r="F106" t="str">
        <f>IFERROR(IF($A106&gt;0,IF(LEN(INDEX(Map!$E:$G,MATCH(F$1,Map!$E:$E,0),2))=0,"",INDEX([1]Sheet3!$B:$S,$A106+1,INDEX(Map!$E:$G,MATCH(F$1,Map!$E:$E,0),2))),""),"")</f>
        <v>+1 281 230 7800</v>
      </c>
      <c r="G106" t="str">
        <f>IFERROR(IF($A106&gt;0,IF(LEN(INDEX(Map!$E:$G,MATCH(G$1,Map!$E:$E,0),2))=0,"",INDEX([1]Sheet3!$B:$S,$A106+1,INDEX(Map!$E:$G,MATCH(G$1,Map!$E:$E,0),2))),""),"")</f>
        <v/>
      </c>
      <c r="H106" t="str">
        <f>IFERROR(IF($A106&gt;0,IF(LEN(INDEX(Map!$E:$G,MATCH(H$1,Map!$E:$E,0),2))=0,"",INDEX([1]Sheet3!$B:$S,$A106+1,INDEX(Map!$E:$G,MATCH(H$1,Map!$E:$E,0),2))),""),"")</f>
        <v>StandardAero - Augusta</v>
      </c>
      <c r="I106" t="str">
        <f>IFERROR(IF($A106&gt;0,IF(LEN(INDEX(Map!$E:$G,MATCH(I$1,Map!$E:$E,0),2))=0,"",INDEX([1]Sheet3!$B:$S,$A106+1,INDEX(Map!$E:$G,MATCH(I$1,Map!$E:$E,0),2))),""),"")</f>
        <v>Falcon Crew Chief</v>
      </c>
      <c r="J106" t="str">
        <f t="shared" si="1"/>
        <v>Dassault Service</v>
      </c>
      <c r="K106" t="str">
        <f>IFERROR(IF($A106&gt;0,IF(LEN(INDEX(Map!$E:$G,MATCH(K$1,Map!$E:$E,0),2))=0,"",INDEX([1]Sheet3!$B:$S,$A106+1,INDEX(Map!$E:$G,MATCH(K$1,Map!$E:$E,0),2))),""),"")</f>
        <v/>
      </c>
      <c r="L106" t="str">
        <f>IFERROR(IF($A106&gt;0,IF(LEN(INDEX(Map!$E:$G,MATCH(L$1,Map!$E:$E,0),2))=0,"",INDEX([1]Sheet3!$B:$S,$A106+1,INDEX(Map!$E:$G,MATCH(L$1,Map!$E:$E,0),2))),""),"")</f>
        <v/>
      </c>
      <c r="M106" t="str">
        <f>IFERROR(IF($A106&gt;0,IF(LEN(INDEX(Map!$E:$G,MATCH(M$1,Map!$E:$E,0),2))=0,"",INDEX([1]Sheet3!$B:$S,$A106+1,INDEX(Map!$E:$G,MATCH(M$1,Map!$E:$E,0),2))),""),"")</f>
        <v>+1 706 840 7132</v>
      </c>
      <c r="N106" t="str">
        <f>IFERROR(IF($A106&gt;0,IF(LEN(INDEX(Map!$E:$G,MATCH(N$1,Map!$E:$E,0),2))=0,"",INDEX([1]Sheet3!$B:$S,$A106+1,INDEX(Map!$E:$G,MATCH(N$1,Map!$E:$E,0),2))),""),"")</f>
        <v/>
      </c>
      <c r="O106" t="str">
        <f>IFERROR(IF($A106&gt;0,IF(LEN(INDEX(Map!$E:$G,MATCH(O$1,Map!$E:$E,0),2))=0,"",INDEX([1]Sheet3!$B:$S,$A106+1,INDEX(Map!$E:$G,MATCH(O$1,Map!$E:$E,0),2))),""),"")</f>
        <v/>
      </c>
      <c r="P106" t="str">
        <f>IFERROR(IF($A106&gt;0,IF(LEN(INDEX(Map!$E:$G,MATCH(P$1,Map!$E:$E,0),2))=0,"",INDEX([1]Sheet3!$B:$S,$A106+1,INDEX(Map!$E:$G,MATCH(P$1,Map!$E:$E,0),2))),""),"")</f>
        <v/>
      </c>
      <c r="Q106" t="str">
        <f>IFERROR(IF($A106&gt;0,IF(LEN(INDEX(Map!$E:$G,MATCH(Q$1,Map!$E:$E,0),2))=0,"",INDEX([1]Sheet3!$B:$S,$A106+1,INDEX(Map!$E:$G,MATCH(Q$1,Map!$E:$E,0),2))),""),"")</f>
        <v/>
      </c>
      <c r="R106" t="str">
        <f>IFERROR(IF($A106&gt;0,IF(LEN(INDEX(Map!$E:$G,MATCH(R$1,Map!$E:$E,0),2))=0,"",INDEX([1]Sheet3!$B:$S,$A106+1,INDEX(Map!$E:$G,MATCH(R$1,Map!$E:$E,0),2))),""),"")</f>
        <v/>
      </c>
      <c r="S106" t="str">
        <f>IFERROR(IF($A106&gt;0,IF(LEN(INDEX(Map!$E:$G,MATCH(S$1,Map!$E:$E,0),2))=0,"",INDEX([1]Sheet3!$B:$S,$A106+1,INDEX(Map!$E:$G,MATCH(S$1,Map!$E:$E,0),2))),""),"")</f>
        <v/>
      </c>
      <c r="T106" t="str">
        <f>IFERROR(IF($A106&gt;0,IF(LEN(INDEX(Map!$E:$G,MATCH(T$1,Map!$E:$E,0),2))=0,"",INDEX([1]Sheet3!$B:$S,$A106+1,INDEX(Map!$E:$G,MATCH(T$1,Map!$E:$E,0),2))),""),"")</f>
        <v/>
      </c>
      <c r="U106" t="str">
        <f>IFERROR(IF($A106&gt;0,IF(LEN(INDEX(Map!$E:$G,MATCH(U$1,Map!$E:$E,0),2))=0,"",INDEX([1]Sheet3!$B:$S,$A106+1,INDEX(Map!$E:$G,MATCH(U$1,Map!$E:$E,0),2))),""),"")</f>
        <v/>
      </c>
      <c r="V106" t="str">
        <f>IFERROR(IF($A106&gt;0,IF(LEN(INDEX(Map!$E:$G,MATCH(V$1,Map!$E:$E,0),2))=0,"",INDEX([1]Sheet3!$B:$S,$A106+1,INDEX(Map!$E:$G,MATCH(V$1,Map!$E:$E,0),2))),""),"")</f>
        <v/>
      </c>
      <c r="W106" t="str">
        <f>IFERROR(IF($A106&gt;0,IF(LEN(INDEX(Map!$E:$G,MATCH(W$1,Map!$E:$E,0),2))=0,"",INDEX([1]Sheet3!$B:$S,$A106+1,INDEX(Map!$E:$G,MATCH(W$1,Map!$E:$E,0),2))),""),"")</f>
        <v/>
      </c>
      <c r="X106" t="str">
        <f>IFERROR(IF($A106&gt;0,IF(LEN(INDEX(Map!$E:$G,MATCH(X$1,Map!$E:$E,0),2))=0,"",INDEX([1]Sheet3!$B:$S,$A106+1,INDEX(Map!$E:$G,MATCH(X$1,Map!$E:$E,0),2))),""),"")</f>
        <v/>
      </c>
      <c r="Y106" t="str">
        <f>IFERROR(IF($A106&gt;0,IF(LEN(INDEX(Map!$E:$G,MATCH(Y$1,Map!$E:$E,0),2))=0,"",INDEX([1]Sheet3!$B:$S,$A106+1,INDEX(Map!$E:$G,MATCH(Y$1,Map!$E:$E,0),2))),""),"")</f>
        <v/>
      </c>
      <c r="Z106" t="str">
        <f>IFERROR(IF($A106&gt;0,IF(LEN(INDEX(Map!$E:$G,MATCH(Z$1,Map!$E:$E,0),2))=0,"",INDEX([1]Sheet3!$B:$S,$A106+1,INDEX(Map!$E:$G,MATCH(Z$1,Map!$E:$E,0),2))),""),"")</f>
        <v/>
      </c>
      <c r="AA106" t="str">
        <f>IFERROR(IF($A106&gt;0,IF(LEN(INDEX(Map!$E:$G,MATCH(AA$1,Map!$E:$E,0),2))=0,"",INDEX([1]Sheet3!$B:$S,$A106+1,INDEX(Map!$E:$G,MATCH(AA$1,Map!$E:$E,0),2))),""),"")</f>
        <v/>
      </c>
      <c r="AB106" t="str">
        <f>IFERROR(IF($A106&gt;0,IF(LEN(INDEX(Map!$E:$G,MATCH(AB$1,Map!$E:$E,0),2))=0,"",INDEX([1]Sheet3!$B:$S,$A106+1,INDEX(Map!$E:$G,MATCH(AB$1,Map!$E:$E,0),2))),""),"")</f>
        <v/>
      </c>
      <c r="AC106" t="str">
        <f>IFERROR(IF($A106&gt;0,IF(LEN(INDEX(Map!$E:$G,MATCH(AC$1,Map!$E:$E,0),2))=0,"",INDEX([1]Sheet3!$B:$S,$A106+1,INDEX(Map!$E:$G,MATCH(AC$1,Map!$E:$E,0),2))),""),"")</f>
        <v/>
      </c>
      <c r="AD106" t="str">
        <f>IFERROR(IF($A106&gt;0,IF(LEN(INDEX(Map!$E:$G,MATCH(AD$1,Map!$E:$E,0),2))=0,"",INDEX([1]Sheet3!$B:$S,$A106+1,INDEX(Map!$E:$G,MATCH(AD$1,Map!$E:$E,0),2))),""),"")</f>
        <v/>
      </c>
      <c r="AE106" t="str">
        <f>IFERROR(IF($A106&gt;0,IF(LEN(INDEX(Map!$E:$G,MATCH(AE$1,Map!$E:$E,0),2))=0,"",INDEX([1]Sheet3!$B:$S,$A106+1,INDEX(Map!$E:$G,MATCH(AE$1,Map!$E:$E,0),2))),""),"")</f>
        <v/>
      </c>
    </row>
    <row r="107" spans="1:31" x14ac:dyDescent="0.25">
      <c r="A107">
        <f>IF(LEN([1]Sheet3!B107)=0,"",'Mailchimp Inport'!A106+1)</f>
        <v>106</v>
      </c>
      <c r="B107" t="str">
        <f>IFERROR(IF($A107&gt;0,IF(LEN(INDEX(Map!$E:$G,MATCH(B$1,Map!$E:$E,0),2))=0,"",INDEX([1]Sheet3!$B:$S,$A107+1,INDEX(Map!$E:$G,MATCH(B$1,Map!$E:$E,0),2))),""),"")</f>
        <v>pete.vandolzer@standardaero.com</v>
      </c>
      <c r="C107" t="str">
        <f>IFERROR(IF($A107&gt;0,IF(LEN(INDEX(Map!$E:$G,MATCH(C$1,Map!$E:$E,0),2))=0,"",INDEX([1]Sheet3!$B:$S,$A107+1,INDEX(Map!$E:$G,MATCH(C$1,Map!$E:$E,0),2))),""),"")</f>
        <v>Pete</v>
      </c>
      <c r="D107" t="str">
        <f>IFERROR(IF($A107&gt;0,IF(LEN(INDEX(Map!$E:$G,MATCH(D$1,Map!$E:$E,0),2))=0,"",INDEX([1]Sheet3!$B:$S,$A107+1,INDEX(Map!$E:$G,MATCH(D$1,Map!$E:$E,0),2))),""),"")</f>
        <v>VanDolzer</v>
      </c>
      <c r="E107" t="str">
        <f>IFERROR(IF($A107&gt;0,IF(LEN(INDEX(Map!$E:$G,MATCH(E$1,Map!$E:$E,0),2))=0,"",INDEX([1]Sheet3!$B:$S,$A107+1,INDEX(Map!$E:$G,MATCH(E$1,Map!$E:$E,0),2))),""),"")</f>
        <v xml:space="preserve">17250 Chanute Road    Houston  TX  USA  </v>
      </c>
      <c r="F107" t="str">
        <f>IFERROR(IF($A107&gt;0,IF(LEN(INDEX(Map!$E:$G,MATCH(F$1,Map!$E:$E,0),2))=0,"",INDEX([1]Sheet3!$B:$S,$A107+1,INDEX(Map!$E:$G,MATCH(F$1,Map!$E:$E,0),2))),""),"")</f>
        <v/>
      </c>
      <c r="G107" t="str">
        <f>IFERROR(IF($A107&gt;0,IF(LEN(INDEX(Map!$E:$G,MATCH(G$1,Map!$E:$E,0),2))=0,"",INDEX([1]Sheet3!$B:$S,$A107+1,INDEX(Map!$E:$G,MATCH(G$1,Map!$E:$E,0),2))),""),"")</f>
        <v/>
      </c>
      <c r="H107" t="str">
        <f>IFERROR(IF($A107&gt;0,IF(LEN(INDEX(Map!$E:$G,MATCH(H$1,Map!$E:$E,0),2))=0,"",INDEX([1]Sheet3!$B:$S,$A107+1,INDEX(Map!$E:$G,MATCH(H$1,Map!$E:$E,0),2))),""),"")</f>
        <v>StandardAero - Houston</v>
      </c>
      <c r="I107" t="str">
        <f>IFERROR(IF($A107&gt;0,IF(LEN(INDEX(Map!$E:$G,MATCH(I$1,Map!$E:$E,0),2))=0,"",INDEX([1]Sheet3!$B:$S,$A107+1,INDEX(Map!$E:$G,MATCH(I$1,Map!$E:$E,0),2))),""),"")</f>
        <v>Vice President &amp; General Manager</v>
      </c>
      <c r="J107" t="str">
        <f t="shared" si="1"/>
        <v>Dassault Service</v>
      </c>
      <c r="K107" t="str">
        <f>IFERROR(IF($A107&gt;0,IF(LEN(INDEX(Map!$E:$G,MATCH(K$1,Map!$E:$E,0),2))=0,"",INDEX([1]Sheet3!$B:$S,$A107+1,INDEX(Map!$E:$G,MATCH(K$1,Map!$E:$E,0),2))),""),"")</f>
        <v/>
      </c>
      <c r="L107" t="str">
        <f>IFERROR(IF($A107&gt;0,IF(LEN(INDEX(Map!$E:$G,MATCH(L$1,Map!$E:$E,0),2))=0,"",INDEX([1]Sheet3!$B:$S,$A107+1,INDEX(Map!$E:$G,MATCH(L$1,Map!$E:$E,0),2))),""),"")</f>
        <v/>
      </c>
      <c r="M107" t="str">
        <f>IFERROR(IF($A107&gt;0,IF(LEN(INDEX(Map!$E:$G,MATCH(M$1,Map!$E:$E,0),2))=0,"",INDEX([1]Sheet3!$B:$S,$A107+1,INDEX(Map!$E:$G,MATCH(M$1,Map!$E:$E,0),2))),""),"")</f>
        <v>+1 832 347 1443</v>
      </c>
      <c r="N107" t="str">
        <f>IFERROR(IF($A107&gt;0,IF(LEN(INDEX(Map!$E:$G,MATCH(N$1,Map!$E:$E,0),2))=0,"",INDEX([1]Sheet3!$B:$S,$A107+1,INDEX(Map!$E:$G,MATCH(N$1,Map!$E:$E,0),2))),""),"")</f>
        <v/>
      </c>
      <c r="O107" t="str">
        <f>IFERROR(IF($A107&gt;0,IF(LEN(INDEX(Map!$E:$G,MATCH(O$1,Map!$E:$E,0),2))=0,"",INDEX([1]Sheet3!$B:$S,$A107+1,INDEX(Map!$E:$G,MATCH(O$1,Map!$E:$E,0),2))),""),"")</f>
        <v/>
      </c>
      <c r="P107" t="str">
        <f>IFERROR(IF($A107&gt;0,IF(LEN(INDEX(Map!$E:$G,MATCH(P$1,Map!$E:$E,0),2))=0,"",INDEX([1]Sheet3!$B:$S,$A107+1,INDEX(Map!$E:$G,MATCH(P$1,Map!$E:$E,0),2))),""),"")</f>
        <v/>
      </c>
      <c r="Q107" t="str">
        <f>IFERROR(IF($A107&gt;0,IF(LEN(INDEX(Map!$E:$G,MATCH(Q$1,Map!$E:$E,0),2))=0,"",INDEX([1]Sheet3!$B:$S,$A107+1,INDEX(Map!$E:$G,MATCH(Q$1,Map!$E:$E,0),2))),""),"")</f>
        <v/>
      </c>
      <c r="R107" t="str">
        <f>IFERROR(IF($A107&gt;0,IF(LEN(INDEX(Map!$E:$G,MATCH(R$1,Map!$E:$E,0),2))=0,"",INDEX([1]Sheet3!$B:$S,$A107+1,INDEX(Map!$E:$G,MATCH(R$1,Map!$E:$E,0),2))),""),"")</f>
        <v/>
      </c>
      <c r="S107" t="str">
        <f>IFERROR(IF($A107&gt;0,IF(LEN(INDEX(Map!$E:$G,MATCH(S$1,Map!$E:$E,0),2))=0,"",INDEX([1]Sheet3!$B:$S,$A107+1,INDEX(Map!$E:$G,MATCH(S$1,Map!$E:$E,0),2))),""),"")</f>
        <v/>
      </c>
      <c r="T107" t="str">
        <f>IFERROR(IF($A107&gt;0,IF(LEN(INDEX(Map!$E:$G,MATCH(T$1,Map!$E:$E,0),2))=0,"",INDEX([1]Sheet3!$B:$S,$A107+1,INDEX(Map!$E:$G,MATCH(T$1,Map!$E:$E,0),2))),""),"")</f>
        <v/>
      </c>
      <c r="U107" t="str">
        <f>IFERROR(IF($A107&gt;0,IF(LEN(INDEX(Map!$E:$G,MATCH(U$1,Map!$E:$E,0),2))=0,"",INDEX([1]Sheet3!$B:$S,$A107+1,INDEX(Map!$E:$G,MATCH(U$1,Map!$E:$E,0),2))),""),"")</f>
        <v/>
      </c>
      <c r="V107" t="str">
        <f>IFERROR(IF($A107&gt;0,IF(LEN(INDEX(Map!$E:$G,MATCH(V$1,Map!$E:$E,0),2))=0,"",INDEX([1]Sheet3!$B:$S,$A107+1,INDEX(Map!$E:$G,MATCH(V$1,Map!$E:$E,0),2))),""),"")</f>
        <v/>
      </c>
      <c r="W107" t="str">
        <f>IFERROR(IF($A107&gt;0,IF(LEN(INDEX(Map!$E:$G,MATCH(W$1,Map!$E:$E,0),2))=0,"",INDEX([1]Sheet3!$B:$S,$A107+1,INDEX(Map!$E:$G,MATCH(W$1,Map!$E:$E,0),2))),""),"")</f>
        <v/>
      </c>
      <c r="X107" t="str">
        <f>IFERROR(IF($A107&gt;0,IF(LEN(INDEX(Map!$E:$G,MATCH(X$1,Map!$E:$E,0),2))=0,"",INDEX([1]Sheet3!$B:$S,$A107+1,INDEX(Map!$E:$G,MATCH(X$1,Map!$E:$E,0),2))),""),"")</f>
        <v/>
      </c>
      <c r="Y107" t="str">
        <f>IFERROR(IF($A107&gt;0,IF(LEN(INDEX(Map!$E:$G,MATCH(Y$1,Map!$E:$E,0),2))=0,"",INDEX([1]Sheet3!$B:$S,$A107+1,INDEX(Map!$E:$G,MATCH(Y$1,Map!$E:$E,0),2))),""),"")</f>
        <v/>
      </c>
      <c r="Z107" t="str">
        <f>IFERROR(IF($A107&gt;0,IF(LEN(INDEX(Map!$E:$G,MATCH(Z$1,Map!$E:$E,0),2))=0,"",INDEX([1]Sheet3!$B:$S,$A107+1,INDEX(Map!$E:$G,MATCH(Z$1,Map!$E:$E,0),2))),""),"")</f>
        <v/>
      </c>
      <c r="AA107" t="str">
        <f>IFERROR(IF($A107&gt;0,IF(LEN(INDEX(Map!$E:$G,MATCH(AA$1,Map!$E:$E,0),2))=0,"",INDEX([1]Sheet3!$B:$S,$A107+1,INDEX(Map!$E:$G,MATCH(AA$1,Map!$E:$E,0),2))),""),"")</f>
        <v/>
      </c>
      <c r="AB107" t="str">
        <f>IFERROR(IF($A107&gt;0,IF(LEN(INDEX(Map!$E:$G,MATCH(AB$1,Map!$E:$E,0),2))=0,"",INDEX([1]Sheet3!$B:$S,$A107+1,INDEX(Map!$E:$G,MATCH(AB$1,Map!$E:$E,0),2))),""),"")</f>
        <v/>
      </c>
      <c r="AC107" t="str">
        <f>IFERROR(IF($A107&gt;0,IF(LEN(INDEX(Map!$E:$G,MATCH(AC$1,Map!$E:$E,0),2))=0,"",INDEX([1]Sheet3!$B:$S,$A107+1,INDEX(Map!$E:$G,MATCH(AC$1,Map!$E:$E,0),2))),""),"")</f>
        <v/>
      </c>
      <c r="AD107" t="str">
        <f>IFERROR(IF($A107&gt;0,IF(LEN(INDEX(Map!$E:$G,MATCH(AD$1,Map!$E:$E,0),2))=0,"",INDEX([1]Sheet3!$B:$S,$A107+1,INDEX(Map!$E:$G,MATCH(AD$1,Map!$E:$E,0),2))),""),"")</f>
        <v/>
      </c>
      <c r="AE107" t="str">
        <f>IFERROR(IF($A107&gt;0,IF(LEN(INDEX(Map!$E:$G,MATCH(AE$1,Map!$E:$E,0),2))=0,"",INDEX([1]Sheet3!$B:$S,$A107+1,INDEX(Map!$E:$G,MATCH(AE$1,Map!$E:$E,0),2))),""),"")</f>
        <v/>
      </c>
    </row>
    <row r="108" spans="1:31" x14ac:dyDescent="0.25">
      <c r="A108">
        <f>IF(LEN([1]Sheet3!B108)=0,"",'Mailchimp Inport'!A107+1)</f>
        <v>107</v>
      </c>
      <c r="B108" t="str">
        <f>IFERROR(IF($A108&gt;0,IF(LEN(INDEX(Map!$E:$G,MATCH(B$1,Map!$E:$E,0),2))=0,"",INDEX([1]Sheet3!$B:$S,$A108+1,INDEX(Map!$E:$G,MATCH(B$1,Map!$E:$E,0),2))),""),"")</f>
        <v>christopher.mcmamara@standardaero.com</v>
      </c>
      <c r="C108" t="str">
        <f>IFERROR(IF($A108&gt;0,IF(LEN(INDEX(Map!$E:$G,MATCH(C$1,Map!$E:$E,0),2))=0,"",INDEX([1]Sheet3!$B:$S,$A108+1,INDEX(Map!$E:$G,MATCH(C$1,Map!$E:$E,0),2))),""),"")</f>
        <v>Christopher</v>
      </c>
      <c r="D108" t="str">
        <f>IFERROR(IF($A108&gt;0,IF(LEN(INDEX(Map!$E:$G,MATCH(D$1,Map!$E:$E,0),2))=0,"",INDEX([1]Sheet3!$B:$S,$A108+1,INDEX(Map!$E:$G,MATCH(D$1,Map!$E:$E,0),2))),""),"")</f>
        <v>McMamara</v>
      </c>
      <c r="E108" t="str">
        <f>IFERROR(IF($A108&gt;0,IF(LEN(INDEX(Map!$E:$G,MATCH(E$1,Map!$E:$E,0),2))=0,"",INDEX([1]Sheet3!$B:$S,$A108+1,INDEX(Map!$E:$G,MATCH(E$1,Map!$E:$E,0),2))),""),"")</f>
        <v xml:space="preserve">17250 Chanute Road    Houston  TX  USA  </v>
      </c>
      <c r="F108" t="str">
        <f>IFERROR(IF($A108&gt;0,IF(LEN(INDEX(Map!$E:$G,MATCH(F$1,Map!$E:$E,0),2))=0,"",INDEX([1]Sheet3!$B:$S,$A108+1,INDEX(Map!$E:$G,MATCH(F$1,Map!$E:$E,0),2))),""),"")</f>
        <v/>
      </c>
      <c r="G108" t="str">
        <f>IFERROR(IF($A108&gt;0,IF(LEN(INDEX(Map!$E:$G,MATCH(G$1,Map!$E:$E,0),2))=0,"",INDEX([1]Sheet3!$B:$S,$A108+1,INDEX(Map!$E:$G,MATCH(G$1,Map!$E:$E,0),2))),""),"")</f>
        <v/>
      </c>
      <c r="H108" t="str">
        <f>IFERROR(IF($A108&gt;0,IF(LEN(INDEX(Map!$E:$G,MATCH(H$1,Map!$E:$E,0),2))=0,"",INDEX([1]Sheet3!$B:$S,$A108+1,INDEX(Map!$E:$G,MATCH(H$1,Map!$E:$E,0),2))),""),"")</f>
        <v>StandardAero - Houston</v>
      </c>
      <c r="I108" t="str">
        <f>IFERROR(IF($A108&gt;0,IF(LEN(INDEX(Map!$E:$G,MATCH(I$1,Map!$E:$E,0),2))=0,"",INDEX([1]Sheet3!$B:$S,$A108+1,INDEX(Map!$E:$G,MATCH(I$1,Map!$E:$E,0),2))),""),"")</f>
        <v>Airframe Service Manager</v>
      </c>
      <c r="J108" t="str">
        <f t="shared" si="1"/>
        <v>Dassault Service</v>
      </c>
      <c r="K108" t="str">
        <f>IFERROR(IF($A108&gt;0,IF(LEN(INDEX(Map!$E:$G,MATCH(K$1,Map!$E:$E,0),2))=0,"",INDEX([1]Sheet3!$B:$S,$A108+1,INDEX(Map!$E:$G,MATCH(K$1,Map!$E:$E,0),2))),""),"")</f>
        <v/>
      </c>
      <c r="L108" t="str">
        <f>IFERROR(IF($A108&gt;0,IF(LEN(INDEX(Map!$E:$G,MATCH(L$1,Map!$E:$E,0),2))=0,"",INDEX([1]Sheet3!$B:$S,$A108+1,INDEX(Map!$E:$G,MATCH(L$1,Map!$E:$E,0),2))),""),"")</f>
        <v/>
      </c>
      <c r="M108" t="str">
        <f>IFERROR(IF($A108&gt;0,IF(LEN(INDEX(Map!$E:$G,MATCH(M$1,Map!$E:$E,0),2))=0,"",INDEX([1]Sheet3!$B:$S,$A108+1,INDEX(Map!$E:$G,MATCH(M$1,Map!$E:$E,0),2))),""),"")</f>
        <v>+1 832 319 0124</v>
      </c>
      <c r="N108" t="str">
        <f>IFERROR(IF($A108&gt;0,IF(LEN(INDEX(Map!$E:$G,MATCH(N$1,Map!$E:$E,0),2))=0,"",INDEX([1]Sheet3!$B:$S,$A108+1,INDEX(Map!$E:$G,MATCH(N$1,Map!$E:$E,0),2))),""),"")</f>
        <v/>
      </c>
      <c r="O108" t="str">
        <f>IFERROR(IF($A108&gt;0,IF(LEN(INDEX(Map!$E:$G,MATCH(O$1,Map!$E:$E,0),2))=0,"",INDEX([1]Sheet3!$B:$S,$A108+1,INDEX(Map!$E:$G,MATCH(O$1,Map!$E:$E,0),2))),""),"")</f>
        <v/>
      </c>
      <c r="P108" t="str">
        <f>IFERROR(IF($A108&gt;0,IF(LEN(INDEX(Map!$E:$G,MATCH(P$1,Map!$E:$E,0),2))=0,"",INDEX([1]Sheet3!$B:$S,$A108+1,INDEX(Map!$E:$G,MATCH(P$1,Map!$E:$E,0),2))),""),"")</f>
        <v/>
      </c>
      <c r="Q108" t="str">
        <f>IFERROR(IF($A108&gt;0,IF(LEN(INDEX(Map!$E:$G,MATCH(Q$1,Map!$E:$E,0),2))=0,"",INDEX([1]Sheet3!$B:$S,$A108+1,INDEX(Map!$E:$G,MATCH(Q$1,Map!$E:$E,0),2))),""),"")</f>
        <v/>
      </c>
      <c r="R108" t="str">
        <f>IFERROR(IF($A108&gt;0,IF(LEN(INDEX(Map!$E:$G,MATCH(R$1,Map!$E:$E,0),2))=0,"",INDEX([1]Sheet3!$B:$S,$A108+1,INDEX(Map!$E:$G,MATCH(R$1,Map!$E:$E,0),2))),""),"")</f>
        <v/>
      </c>
      <c r="S108" t="str">
        <f>IFERROR(IF($A108&gt;0,IF(LEN(INDEX(Map!$E:$G,MATCH(S$1,Map!$E:$E,0),2))=0,"",INDEX([1]Sheet3!$B:$S,$A108+1,INDEX(Map!$E:$G,MATCH(S$1,Map!$E:$E,0),2))),""),"")</f>
        <v/>
      </c>
      <c r="T108" t="str">
        <f>IFERROR(IF($A108&gt;0,IF(LEN(INDEX(Map!$E:$G,MATCH(T$1,Map!$E:$E,0),2))=0,"",INDEX([1]Sheet3!$B:$S,$A108+1,INDEX(Map!$E:$G,MATCH(T$1,Map!$E:$E,0),2))),""),"")</f>
        <v/>
      </c>
      <c r="U108" t="str">
        <f>IFERROR(IF($A108&gt;0,IF(LEN(INDEX(Map!$E:$G,MATCH(U$1,Map!$E:$E,0),2))=0,"",INDEX([1]Sheet3!$B:$S,$A108+1,INDEX(Map!$E:$G,MATCH(U$1,Map!$E:$E,0),2))),""),"")</f>
        <v/>
      </c>
      <c r="V108" t="str">
        <f>IFERROR(IF($A108&gt;0,IF(LEN(INDEX(Map!$E:$G,MATCH(V$1,Map!$E:$E,0),2))=0,"",INDEX([1]Sheet3!$B:$S,$A108+1,INDEX(Map!$E:$G,MATCH(V$1,Map!$E:$E,0),2))),""),"")</f>
        <v/>
      </c>
      <c r="W108" t="str">
        <f>IFERROR(IF($A108&gt;0,IF(LEN(INDEX(Map!$E:$G,MATCH(W$1,Map!$E:$E,0),2))=0,"",INDEX([1]Sheet3!$B:$S,$A108+1,INDEX(Map!$E:$G,MATCH(W$1,Map!$E:$E,0),2))),""),"")</f>
        <v/>
      </c>
      <c r="X108" t="str">
        <f>IFERROR(IF($A108&gt;0,IF(LEN(INDEX(Map!$E:$G,MATCH(X$1,Map!$E:$E,0),2))=0,"",INDEX([1]Sheet3!$B:$S,$A108+1,INDEX(Map!$E:$G,MATCH(X$1,Map!$E:$E,0),2))),""),"")</f>
        <v/>
      </c>
      <c r="Y108" t="str">
        <f>IFERROR(IF($A108&gt;0,IF(LEN(INDEX(Map!$E:$G,MATCH(Y$1,Map!$E:$E,0),2))=0,"",INDEX([1]Sheet3!$B:$S,$A108+1,INDEX(Map!$E:$G,MATCH(Y$1,Map!$E:$E,0),2))),""),"")</f>
        <v/>
      </c>
      <c r="Z108" t="str">
        <f>IFERROR(IF($A108&gt;0,IF(LEN(INDEX(Map!$E:$G,MATCH(Z$1,Map!$E:$E,0),2))=0,"",INDEX([1]Sheet3!$B:$S,$A108+1,INDEX(Map!$E:$G,MATCH(Z$1,Map!$E:$E,0),2))),""),"")</f>
        <v/>
      </c>
      <c r="AA108" t="str">
        <f>IFERROR(IF($A108&gt;0,IF(LEN(INDEX(Map!$E:$G,MATCH(AA$1,Map!$E:$E,0),2))=0,"",INDEX([1]Sheet3!$B:$S,$A108+1,INDEX(Map!$E:$G,MATCH(AA$1,Map!$E:$E,0),2))),""),"")</f>
        <v/>
      </c>
      <c r="AB108" t="str">
        <f>IFERROR(IF($A108&gt;0,IF(LEN(INDEX(Map!$E:$G,MATCH(AB$1,Map!$E:$E,0),2))=0,"",INDEX([1]Sheet3!$B:$S,$A108+1,INDEX(Map!$E:$G,MATCH(AB$1,Map!$E:$E,0),2))),""),"")</f>
        <v/>
      </c>
      <c r="AC108" t="str">
        <f>IFERROR(IF($A108&gt;0,IF(LEN(INDEX(Map!$E:$G,MATCH(AC$1,Map!$E:$E,0),2))=0,"",INDEX([1]Sheet3!$B:$S,$A108+1,INDEX(Map!$E:$G,MATCH(AC$1,Map!$E:$E,0),2))),""),"")</f>
        <v/>
      </c>
      <c r="AD108" t="str">
        <f>IFERROR(IF($A108&gt;0,IF(LEN(INDEX(Map!$E:$G,MATCH(AD$1,Map!$E:$E,0),2))=0,"",INDEX([1]Sheet3!$B:$S,$A108+1,INDEX(Map!$E:$G,MATCH(AD$1,Map!$E:$E,0),2))),""),"")</f>
        <v/>
      </c>
      <c r="AE108" t="str">
        <f>IFERROR(IF($A108&gt;0,IF(LEN(INDEX(Map!$E:$G,MATCH(AE$1,Map!$E:$E,0),2))=0,"",INDEX([1]Sheet3!$B:$S,$A108+1,INDEX(Map!$E:$G,MATCH(AE$1,Map!$E:$E,0),2))),""),"")</f>
        <v/>
      </c>
    </row>
    <row r="109" spans="1:31" x14ac:dyDescent="0.25">
      <c r="A109">
        <f>IF(LEN([1]Sheet3!B109)=0,"",'Mailchimp Inport'!A108+1)</f>
        <v>108</v>
      </c>
      <c r="B109" t="str">
        <f>IFERROR(IF($A109&gt;0,IF(LEN(INDEX(Map!$E:$G,MATCH(B$1,Map!$E:$E,0),2))=0,"",INDEX([1]Sheet3!$B:$S,$A109+1,INDEX(Map!$E:$G,MATCH(B$1,Map!$E:$E,0),2))),""),"")</f>
        <v>james.campbell@standardaero.com​ ​​</v>
      </c>
      <c r="C109" t="str">
        <f>IFERROR(IF($A109&gt;0,IF(LEN(INDEX(Map!$E:$G,MATCH(C$1,Map!$E:$E,0),2))=0,"",INDEX([1]Sheet3!$B:$S,$A109+1,INDEX(Map!$E:$G,MATCH(C$1,Map!$E:$E,0),2))),""),"")</f>
        <v>James</v>
      </c>
      <c r="D109" t="str">
        <f>IFERROR(IF($A109&gt;0,IF(LEN(INDEX(Map!$E:$G,MATCH(D$1,Map!$E:$E,0),2))=0,"",INDEX([1]Sheet3!$B:$S,$A109+1,INDEX(Map!$E:$G,MATCH(D$1,Map!$E:$E,0),2))),""),"")</f>
        <v>Campbell</v>
      </c>
      <c r="E109" t="str">
        <f>IFERROR(IF($A109&gt;0,IF(LEN(INDEX(Map!$E:$G,MATCH(E$1,Map!$E:$E,0),2))=0,"",INDEX([1]Sheet3!$B:$S,$A109+1,INDEX(Map!$E:$G,MATCH(E$1,Map!$E:$E,0),2))),""),"")</f>
        <v xml:space="preserve">1200 North Airport Drive    Springfield  IL  USA  </v>
      </c>
      <c r="F109" t="str">
        <f>IFERROR(IF($A109&gt;0,IF(LEN(INDEX(Map!$E:$G,MATCH(F$1,Map!$E:$E,0),2))=0,"",INDEX([1]Sheet3!$B:$S,$A109+1,INDEX(Map!$E:$G,MATCH(F$1,Map!$E:$E,0),2))),""),"")</f>
        <v>+1 217 535 3449</v>
      </c>
      <c r="G109" t="str">
        <f>IFERROR(IF($A109&gt;0,IF(LEN(INDEX(Map!$E:$G,MATCH(G$1,Map!$E:$E,0),2))=0,"",INDEX([1]Sheet3!$B:$S,$A109+1,INDEX(Map!$E:$G,MATCH(G$1,Map!$E:$E,0),2))),""),"")</f>
        <v/>
      </c>
      <c r="H109" t="str">
        <f>IFERROR(IF($A109&gt;0,IF(LEN(INDEX(Map!$E:$G,MATCH(H$1,Map!$E:$E,0),2))=0,"",INDEX([1]Sheet3!$B:$S,$A109+1,INDEX(Map!$E:$G,MATCH(H$1,Map!$E:$E,0),2))),""),"")</f>
        <v>StandardAero - Springfield​</v>
      </c>
      <c r="I109" t="str">
        <f>IFERROR(IF($A109&gt;0,IF(LEN(INDEX(Map!$E:$G,MATCH(I$1,Map!$E:$E,0),2))=0,"",INDEX([1]Sheet3!$B:$S,$A109+1,INDEX(Map!$E:$G,MATCH(I$1,Map!$E:$E,0),2))),""),"")</f>
        <v>Vice President/General Manager</v>
      </c>
      <c r="J109" t="str">
        <f t="shared" si="1"/>
        <v>Dassault Service</v>
      </c>
      <c r="K109" t="str">
        <f>IFERROR(IF($A109&gt;0,IF(LEN(INDEX(Map!$E:$G,MATCH(K$1,Map!$E:$E,0),2))=0,"",INDEX([1]Sheet3!$B:$S,$A109+1,INDEX(Map!$E:$G,MATCH(K$1,Map!$E:$E,0),2))),""),"")</f>
        <v/>
      </c>
      <c r="L109" t="str">
        <f>IFERROR(IF($A109&gt;0,IF(LEN(INDEX(Map!$E:$G,MATCH(L$1,Map!$E:$E,0),2))=0,"",INDEX([1]Sheet3!$B:$S,$A109+1,INDEX(Map!$E:$G,MATCH(L$1,Map!$E:$E,0),2))),""),"")</f>
        <v/>
      </c>
      <c r="M109" t="str">
        <f>IFERROR(IF($A109&gt;0,IF(LEN(INDEX(Map!$E:$G,MATCH(M$1,Map!$E:$E,0),2))=0,"",INDEX([1]Sheet3!$B:$S,$A109+1,INDEX(Map!$E:$G,MATCH(M$1,Map!$E:$E,0),2))),""),"")</f>
        <v>+1 217 714 1098</v>
      </c>
      <c r="N109" t="str">
        <f>IFERROR(IF($A109&gt;0,IF(LEN(INDEX(Map!$E:$G,MATCH(N$1,Map!$E:$E,0),2))=0,"",INDEX([1]Sheet3!$B:$S,$A109+1,INDEX(Map!$E:$G,MATCH(N$1,Map!$E:$E,0),2))),""),"")</f>
        <v/>
      </c>
      <c r="O109" t="str">
        <f>IFERROR(IF($A109&gt;0,IF(LEN(INDEX(Map!$E:$G,MATCH(O$1,Map!$E:$E,0),2))=0,"",INDEX([1]Sheet3!$B:$S,$A109+1,INDEX(Map!$E:$G,MATCH(O$1,Map!$E:$E,0),2))),""),"")</f>
        <v/>
      </c>
      <c r="P109" t="str">
        <f>IFERROR(IF($A109&gt;0,IF(LEN(INDEX(Map!$E:$G,MATCH(P$1,Map!$E:$E,0),2))=0,"",INDEX([1]Sheet3!$B:$S,$A109+1,INDEX(Map!$E:$G,MATCH(P$1,Map!$E:$E,0),2))),""),"")</f>
        <v/>
      </c>
      <c r="Q109" t="str">
        <f>IFERROR(IF($A109&gt;0,IF(LEN(INDEX(Map!$E:$G,MATCH(Q$1,Map!$E:$E,0),2))=0,"",INDEX([1]Sheet3!$B:$S,$A109+1,INDEX(Map!$E:$G,MATCH(Q$1,Map!$E:$E,0),2))),""),"")</f>
        <v/>
      </c>
      <c r="R109" t="str">
        <f>IFERROR(IF($A109&gt;0,IF(LEN(INDEX(Map!$E:$G,MATCH(R$1,Map!$E:$E,0),2))=0,"",INDEX([1]Sheet3!$B:$S,$A109+1,INDEX(Map!$E:$G,MATCH(R$1,Map!$E:$E,0),2))),""),"")</f>
        <v/>
      </c>
      <c r="S109" t="str">
        <f>IFERROR(IF($A109&gt;0,IF(LEN(INDEX(Map!$E:$G,MATCH(S$1,Map!$E:$E,0),2))=0,"",INDEX([1]Sheet3!$B:$S,$A109+1,INDEX(Map!$E:$G,MATCH(S$1,Map!$E:$E,0),2))),""),"")</f>
        <v/>
      </c>
      <c r="T109" t="str">
        <f>IFERROR(IF($A109&gt;0,IF(LEN(INDEX(Map!$E:$G,MATCH(T$1,Map!$E:$E,0),2))=0,"",INDEX([1]Sheet3!$B:$S,$A109+1,INDEX(Map!$E:$G,MATCH(T$1,Map!$E:$E,0),2))),""),"")</f>
        <v/>
      </c>
      <c r="U109" t="str">
        <f>IFERROR(IF($A109&gt;0,IF(LEN(INDEX(Map!$E:$G,MATCH(U$1,Map!$E:$E,0),2))=0,"",INDEX([1]Sheet3!$B:$S,$A109+1,INDEX(Map!$E:$G,MATCH(U$1,Map!$E:$E,0),2))),""),"")</f>
        <v/>
      </c>
      <c r="V109" t="str">
        <f>IFERROR(IF($A109&gt;0,IF(LEN(INDEX(Map!$E:$G,MATCH(V$1,Map!$E:$E,0),2))=0,"",INDEX([1]Sheet3!$B:$S,$A109+1,INDEX(Map!$E:$G,MATCH(V$1,Map!$E:$E,0),2))),""),"")</f>
        <v/>
      </c>
      <c r="W109" t="str">
        <f>IFERROR(IF($A109&gt;0,IF(LEN(INDEX(Map!$E:$G,MATCH(W$1,Map!$E:$E,0),2))=0,"",INDEX([1]Sheet3!$B:$S,$A109+1,INDEX(Map!$E:$G,MATCH(W$1,Map!$E:$E,0),2))),""),"")</f>
        <v/>
      </c>
      <c r="X109" t="str">
        <f>IFERROR(IF($A109&gt;0,IF(LEN(INDEX(Map!$E:$G,MATCH(X$1,Map!$E:$E,0),2))=0,"",INDEX([1]Sheet3!$B:$S,$A109+1,INDEX(Map!$E:$G,MATCH(X$1,Map!$E:$E,0),2))),""),"")</f>
        <v/>
      </c>
      <c r="Y109" t="str">
        <f>IFERROR(IF($A109&gt;0,IF(LEN(INDEX(Map!$E:$G,MATCH(Y$1,Map!$E:$E,0),2))=0,"",INDEX([1]Sheet3!$B:$S,$A109+1,INDEX(Map!$E:$G,MATCH(Y$1,Map!$E:$E,0),2))),""),"")</f>
        <v/>
      </c>
      <c r="Z109" t="str">
        <f>IFERROR(IF($A109&gt;0,IF(LEN(INDEX(Map!$E:$G,MATCH(Z$1,Map!$E:$E,0),2))=0,"",INDEX([1]Sheet3!$B:$S,$A109+1,INDEX(Map!$E:$G,MATCH(Z$1,Map!$E:$E,0),2))),""),"")</f>
        <v/>
      </c>
      <c r="AA109" t="str">
        <f>IFERROR(IF($A109&gt;0,IF(LEN(INDEX(Map!$E:$G,MATCH(AA$1,Map!$E:$E,0),2))=0,"",INDEX([1]Sheet3!$B:$S,$A109+1,INDEX(Map!$E:$G,MATCH(AA$1,Map!$E:$E,0),2))),""),"")</f>
        <v/>
      </c>
      <c r="AB109" t="str">
        <f>IFERROR(IF($A109&gt;0,IF(LEN(INDEX(Map!$E:$G,MATCH(AB$1,Map!$E:$E,0),2))=0,"",INDEX([1]Sheet3!$B:$S,$A109+1,INDEX(Map!$E:$G,MATCH(AB$1,Map!$E:$E,0),2))),""),"")</f>
        <v/>
      </c>
      <c r="AC109" t="str">
        <f>IFERROR(IF($A109&gt;0,IF(LEN(INDEX(Map!$E:$G,MATCH(AC$1,Map!$E:$E,0),2))=0,"",INDEX([1]Sheet3!$B:$S,$A109+1,INDEX(Map!$E:$G,MATCH(AC$1,Map!$E:$E,0),2))),""),"")</f>
        <v/>
      </c>
      <c r="AD109" t="str">
        <f>IFERROR(IF($A109&gt;0,IF(LEN(INDEX(Map!$E:$G,MATCH(AD$1,Map!$E:$E,0),2))=0,"",INDEX([1]Sheet3!$B:$S,$A109+1,INDEX(Map!$E:$G,MATCH(AD$1,Map!$E:$E,0),2))),""),"")</f>
        <v/>
      </c>
      <c r="AE109" t="str">
        <f>IFERROR(IF($A109&gt;0,IF(LEN(INDEX(Map!$E:$G,MATCH(AE$1,Map!$E:$E,0),2))=0,"",INDEX([1]Sheet3!$B:$S,$A109+1,INDEX(Map!$E:$G,MATCH(AE$1,Map!$E:$E,0),2))),""),"")</f>
        <v/>
      </c>
    </row>
    <row r="110" spans="1:31" x14ac:dyDescent="0.25">
      <c r="A110">
        <f>IF(LEN([1]Sheet3!B110)=0,"",'Mailchimp Inport'!A109+1)</f>
        <v>109</v>
      </c>
      <c r="B110" t="str">
        <f>IFERROR(IF($A110&gt;0,IF(LEN(INDEX(Map!$E:$G,MATCH(B$1,Map!$E:$E,0),2))=0,"",INDEX([1]Sheet3!$B:$S,$A110+1,INDEX(Map!$E:$G,MATCH(B$1,Map!$E:$E,0),2))),""),"")</f>
        <v>tony.stickelmaier@standardaero.com</v>
      </c>
      <c r="C110" t="str">
        <f>IFERROR(IF($A110&gt;0,IF(LEN(INDEX(Map!$E:$G,MATCH(C$1,Map!$E:$E,0),2))=0,"",INDEX([1]Sheet3!$B:$S,$A110+1,INDEX(Map!$E:$G,MATCH(C$1,Map!$E:$E,0),2))),""),"")</f>
        <v>Anthony</v>
      </c>
      <c r="D110" t="str">
        <f>IFERROR(IF($A110&gt;0,IF(LEN(INDEX(Map!$E:$G,MATCH(D$1,Map!$E:$E,0),2))=0,"",INDEX([1]Sheet3!$B:$S,$A110+1,INDEX(Map!$E:$G,MATCH(D$1,Map!$E:$E,0),2))),""),"")</f>
        <v>Stickelmaier</v>
      </c>
      <c r="E110" t="str">
        <f>IFERROR(IF($A110&gt;0,IF(LEN(INDEX(Map!$E:$G,MATCH(E$1,Map!$E:$E,0),2))=0,"",INDEX([1]Sheet3!$B:$S,$A110+1,INDEX(Map!$E:$G,MATCH(E$1,Map!$E:$E,0),2))),""),"")</f>
        <v xml:space="preserve">1200 North Airport Drive    Springfield  IL  USA  </v>
      </c>
      <c r="F110" t="str">
        <f>IFERROR(IF($A110&gt;0,IF(LEN(INDEX(Map!$E:$G,MATCH(F$1,Map!$E:$E,0),2))=0,"",INDEX([1]Sheet3!$B:$S,$A110+1,INDEX(Map!$E:$G,MATCH(F$1,Map!$E:$E,0),2))),""),"")</f>
        <v/>
      </c>
      <c r="G110" t="str">
        <f>IFERROR(IF($A110&gt;0,IF(LEN(INDEX(Map!$E:$G,MATCH(G$1,Map!$E:$E,0),2))=0,"",INDEX([1]Sheet3!$B:$S,$A110+1,INDEX(Map!$E:$G,MATCH(G$1,Map!$E:$E,0),2))),""),"")</f>
        <v/>
      </c>
      <c r="H110" t="str">
        <f>IFERROR(IF($A110&gt;0,IF(LEN(INDEX(Map!$E:$G,MATCH(H$1,Map!$E:$E,0),2))=0,"",INDEX([1]Sheet3!$B:$S,$A110+1,INDEX(Map!$E:$G,MATCH(H$1,Map!$E:$E,0),2))),""),"")</f>
        <v>StandardAero - Springfield​</v>
      </c>
      <c r="I110" t="str">
        <f>IFERROR(IF($A110&gt;0,IF(LEN(INDEX(Map!$E:$G,MATCH(I$1,Map!$E:$E,0),2))=0,"",INDEX([1]Sheet3!$B:$S,$A110+1,INDEX(Map!$E:$G,MATCH(I$1,Map!$E:$E,0),2))),""),"")</f>
        <v>Operations Manager (Interim)</v>
      </c>
      <c r="J110" t="str">
        <f t="shared" si="1"/>
        <v>Dassault Service</v>
      </c>
      <c r="K110" t="str">
        <f>IFERROR(IF($A110&gt;0,IF(LEN(INDEX(Map!$E:$G,MATCH(K$1,Map!$E:$E,0),2))=0,"",INDEX([1]Sheet3!$B:$S,$A110+1,INDEX(Map!$E:$G,MATCH(K$1,Map!$E:$E,0),2))),""),"")</f>
        <v/>
      </c>
      <c r="L110" t="str">
        <f>IFERROR(IF($A110&gt;0,IF(LEN(INDEX(Map!$E:$G,MATCH(L$1,Map!$E:$E,0),2))=0,"",INDEX([1]Sheet3!$B:$S,$A110+1,INDEX(Map!$E:$G,MATCH(L$1,Map!$E:$E,0),2))),""),"")</f>
        <v/>
      </c>
      <c r="M110" t="str">
        <f>IFERROR(IF($A110&gt;0,IF(LEN(INDEX(Map!$E:$G,MATCH(M$1,Map!$E:$E,0),2))=0,"",INDEX([1]Sheet3!$B:$S,$A110+1,INDEX(Map!$E:$G,MATCH(M$1,Map!$E:$E,0),2))),""),"")</f>
        <v>+1 217 415 1927</v>
      </c>
      <c r="N110" t="str">
        <f>IFERROR(IF($A110&gt;0,IF(LEN(INDEX(Map!$E:$G,MATCH(N$1,Map!$E:$E,0),2))=0,"",INDEX([1]Sheet3!$B:$S,$A110+1,INDEX(Map!$E:$G,MATCH(N$1,Map!$E:$E,0),2))),""),"")</f>
        <v/>
      </c>
      <c r="O110" t="str">
        <f>IFERROR(IF($A110&gt;0,IF(LEN(INDEX(Map!$E:$G,MATCH(O$1,Map!$E:$E,0),2))=0,"",INDEX([1]Sheet3!$B:$S,$A110+1,INDEX(Map!$E:$G,MATCH(O$1,Map!$E:$E,0),2))),""),"")</f>
        <v/>
      </c>
      <c r="P110" t="str">
        <f>IFERROR(IF($A110&gt;0,IF(LEN(INDEX(Map!$E:$G,MATCH(P$1,Map!$E:$E,0),2))=0,"",INDEX([1]Sheet3!$B:$S,$A110+1,INDEX(Map!$E:$G,MATCH(P$1,Map!$E:$E,0),2))),""),"")</f>
        <v/>
      </c>
      <c r="Q110" t="str">
        <f>IFERROR(IF($A110&gt;0,IF(LEN(INDEX(Map!$E:$G,MATCH(Q$1,Map!$E:$E,0),2))=0,"",INDEX([1]Sheet3!$B:$S,$A110+1,INDEX(Map!$E:$G,MATCH(Q$1,Map!$E:$E,0),2))),""),"")</f>
        <v/>
      </c>
      <c r="R110" t="str">
        <f>IFERROR(IF($A110&gt;0,IF(LEN(INDEX(Map!$E:$G,MATCH(R$1,Map!$E:$E,0),2))=0,"",INDEX([1]Sheet3!$B:$S,$A110+1,INDEX(Map!$E:$G,MATCH(R$1,Map!$E:$E,0),2))),""),"")</f>
        <v/>
      </c>
      <c r="S110" t="str">
        <f>IFERROR(IF($A110&gt;0,IF(LEN(INDEX(Map!$E:$G,MATCH(S$1,Map!$E:$E,0),2))=0,"",INDEX([1]Sheet3!$B:$S,$A110+1,INDEX(Map!$E:$G,MATCH(S$1,Map!$E:$E,0),2))),""),"")</f>
        <v/>
      </c>
      <c r="T110" t="str">
        <f>IFERROR(IF($A110&gt;0,IF(LEN(INDEX(Map!$E:$G,MATCH(T$1,Map!$E:$E,0),2))=0,"",INDEX([1]Sheet3!$B:$S,$A110+1,INDEX(Map!$E:$G,MATCH(T$1,Map!$E:$E,0),2))),""),"")</f>
        <v/>
      </c>
      <c r="U110" t="str">
        <f>IFERROR(IF($A110&gt;0,IF(LEN(INDEX(Map!$E:$G,MATCH(U$1,Map!$E:$E,0),2))=0,"",INDEX([1]Sheet3!$B:$S,$A110+1,INDEX(Map!$E:$G,MATCH(U$1,Map!$E:$E,0),2))),""),"")</f>
        <v/>
      </c>
      <c r="V110" t="str">
        <f>IFERROR(IF($A110&gt;0,IF(LEN(INDEX(Map!$E:$G,MATCH(V$1,Map!$E:$E,0),2))=0,"",INDEX([1]Sheet3!$B:$S,$A110+1,INDEX(Map!$E:$G,MATCH(V$1,Map!$E:$E,0),2))),""),"")</f>
        <v/>
      </c>
      <c r="W110" t="str">
        <f>IFERROR(IF($A110&gt;0,IF(LEN(INDEX(Map!$E:$G,MATCH(W$1,Map!$E:$E,0),2))=0,"",INDEX([1]Sheet3!$B:$S,$A110+1,INDEX(Map!$E:$G,MATCH(W$1,Map!$E:$E,0),2))),""),"")</f>
        <v/>
      </c>
      <c r="X110" t="str">
        <f>IFERROR(IF($A110&gt;0,IF(LEN(INDEX(Map!$E:$G,MATCH(X$1,Map!$E:$E,0),2))=0,"",INDEX([1]Sheet3!$B:$S,$A110+1,INDEX(Map!$E:$G,MATCH(X$1,Map!$E:$E,0),2))),""),"")</f>
        <v/>
      </c>
      <c r="Y110" t="str">
        <f>IFERROR(IF($A110&gt;0,IF(LEN(INDEX(Map!$E:$G,MATCH(Y$1,Map!$E:$E,0),2))=0,"",INDEX([1]Sheet3!$B:$S,$A110+1,INDEX(Map!$E:$G,MATCH(Y$1,Map!$E:$E,0),2))),""),"")</f>
        <v/>
      </c>
      <c r="Z110" t="str">
        <f>IFERROR(IF($A110&gt;0,IF(LEN(INDEX(Map!$E:$G,MATCH(Z$1,Map!$E:$E,0),2))=0,"",INDEX([1]Sheet3!$B:$S,$A110+1,INDEX(Map!$E:$G,MATCH(Z$1,Map!$E:$E,0),2))),""),"")</f>
        <v/>
      </c>
      <c r="AA110" t="str">
        <f>IFERROR(IF($A110&gt;0,IF(LEN(INDEX(Map!$E:$G,MATCH(AA$1,Map!$E:$E,0),2))=0,"",INDEX([1]Sheet3!$B:$S,$A110+1,INDEX(Map!$E:$G,MATCH(AA$1,Map!$E:$E,0),2))),""),"")</f>
        <v/>
      </c>
      <c r="AB110" t="str">
        <f>IFERROR(IF($A110&gt;0,IF(LEN(INDEX(Map!$E:$G,MATCH(AB$1,Map!$E:$E,0),2))=0,"",INDEX([1]Sheet3!$B:$S,$A110+1,INDEX(Map!$E:$G,MATCH(AB$1,Map!$E:$E,0),2))),""),"")</f>
        <v/>
      </c>
      <c r="AC110" t="str">
        <f>IFERROR(IF($A110&gt;0,IF(LEN(INDEX(Map!$E:$G,MATCH(AC$1,Map!$E:$E,0),2))=0,"",INDEX([1]Sheet3!$B:$S,$A110+1,INDEX(Map!$E:$G,MATCH(AC$1,Map!$E:$E,0),2))),""),"")</f>
        <v/>
      </c>
      <c r="AD110" t="str">
        <f>IFERROR(IF($A110&gt;0,IF(LEN(INDEX(Map!$E:$G,MATCH(AD$1,Map!$E:$E,0),2))=0,"",INDEX([1]Sheet3!$B:$S,$A110+1,INDEX(Map!$E:$G,MATCH(AD$1,Map!$E:$E,0),2))),""),"")</f>
        <v/>
      </c>
      <c r="AE110" t="str">
        <f>IFERROR(IF($A110&gt;0,IF(LEN(INDEX(Map!$E:$G,MATCH(AE$1,Map!$E:$E,0),2))=0,"",INDEX([1]Sheet3!$B:$S,$A110+1,INDEX(Map!$E:$G,MATCH(AE$1,Map!$E:$E,0),2))),""),"")</f>
        <v/>
      </c>
    </row>
    <row r="111" spans="1:31" x14ac:dyDescent="0.25">
      <c r="A111">
        <f>IF(LEN([1]Sheet3!B111)=0,"",'Mailchimp Inport'!A110+1)</f>
        <v>110</v>
      </c>
      <c r="B111" t="str">
        <f>IFERROR(IF($A111&gt;0,IF(LEN(INDEX(Map!$E:$G,MATCH(B$1,Map!$E:$E,0),2))=0,"",INDEX([1]Sheet3!$B:$S,$A111+1,INDEX(Map!$E:$G,MATCH(B$1,Map!$E:$E,0),2))),""),"")</f>
        <v>eff.hutcherson@standardaero.com</v>
      </c>
      <c r="C111" t="str">
        <f>IFERROR(IF($A111&gt;0,IF(LEN(INDEX(Map!$E:$G,MATCH(C$1,Map!$E:$E,0),2))=0,"",INDEX([1]Sheet3!$B:$S,$A111+1,INDEX(Map!$E:$G,MATCH(C$1,Map!$E:$E,0),2))),""),"")</f>
        <v>Jeff</v>
      </c>
      <c r="D111" t="str">
        <f>IFERROR(IF($A111&gt;0,IF(LEN(INDEX(Map!$E:$G,MATCH(D$1,Map!$E:$E,0),2))=0,"",INDEX([1]Sheet3!$B:$S,$A111+1,INDEX(Map!$E:$G,MATCH(D$1,Map!$E:$E,0),2))),""),"")</f>
        <v>Hutcherson</v>
      </c>
      <c r="E111" t="str">
        <f>IFERROR(IF($A111&gt;0,IF(LEN(INDEX(Map!$E:$G,MATCH(E$1,Map!$E:$E,0),2))=0,"",INDEX([1]Sheet3!$B:$S,$A111+1,INDEX(Map!$E:$G,MATCH(E$1,Map!$E:$E,0),2))),""),"")</f>
        <v xml:space="preserve">1200 North Airport Drive    Springfield  IL  USA  </v>
      </c>
      <c r="F111" t="str">
        <f>IFERROR(IF($A111&gt;0,IF(LEN(INDEX(Map!$E:$G,MATCH(F$1,Map!$E:$E,0),2))=0,"",INDEX([1]Sheet3!$B:$S,$A111+1,INDEX(Map!$E:$G,MATCH(F$1,Map!$E:$E,0),2))),""),"")</f>
        <v/>
      </c>
      <c r="G111" t="str">
        <f>IFERROR(IF($A111&gt;0,IF(LEN(INDEX(Map!$E:$G,MATCH(G$1,Map!$E:$E,0),2))=0,"",INDEX([1]Sheet3!$B:$S,$A111+1,INDEX(Map!$E:$G,MATCH(G$1,Map!$E:$E,0),2))),""),"")</f>
        <v/>
      </c>
      <c r="H111" t="str">
        <f>IFERROR(IF($A111&gt;0,IF(LEN(INDEX(Map!$E:$G,MATCH(H$1,Map!$E:$E,0),2))=0,"",INDEX([1]Sheet3!$B:$S,$A111+1,INDEX(Map!$E:$G,MATCH(H$1,Map!$E:$E,0),2))),""),"")</f>
        <v>StandardAero - Springfield​</v>
      </c>
      <c r="I111" t="str">
        <f>IFERROR(IF($A111&gt;0,IF(LEN(INDEX(Map!$E:$G,MATCH(I$1,Map!$E:$E,0),2))=0,"",INDEX([1]Sheet3!$B:$S,$A111+1,INDEX(Map!$E:$G,MATCH(I$1,Map!$E:$E,0),2))),""),"")</f>
        <v>Director, Quoting and Sales</v>
      </c>
      <c r="J111" t="str">
        <f t="shared" si="1"/>
        <v>Dassault Service</v>
      </c>
      <c r="K111" t="str">
        <f>IFERROR(IF($A111&gt;0,IF(LEN(INDEX(Map!$E:$G,MATCH(K$1,Map!$E:$E,0),2))=0,"",INDEX([1]Sheet3!$B:$S,$A111+1,INDEX(Map!$E:$G,MATCH(K$1,Map!$E:$E,0),2))),""),"")</f>
        <v/>
      </c>
      <c r="L111" t="str">
        <f>IFERROR(IF($A111&gt;0,IF(LEN(INDEX(Map!$E:$G,MATCH(L$1,Map!$E:$E,0),2))=0,"",INDEX([1]Sheet3!$B:$S,$A111+1,INDEX(Map!$E:$G,MATCH(L$1,Map!$E:$E,0),2))),""),"")</f>
        <v/>
      </c>
      <c r="M111" t="str">
        <f>IFERROR(IF($A111&gt;0,IF(LEN(INDEX(Map!$E:$G,MATCH(M$1,Map!$E:$E,0),2))=0,"",INDEX([1]Sheet3!$B:$S,$A111+1,INDEX(Map!$E:$G,MATCH(M$1,Map!$E:$E,0),2))),""),"")</f>
        <v>+1 217 206 5260</v>
      </c>
      <c r="N111" t="str">
        <f>IFERROR(IF($A111&gt;0,IF(LEN(INDEX(Map!$E:$G,MATCH(N$1,Map!$E:$E,0),2))=0,"",INDEX([1]Sheet3!$B:$S,$A111+1,INDEX(Map!$E:$G,MATCH(N$1,Map!$E:$E,0),2))),""),"")</f>
        <v/>
      </c>
      <c r="O111" t="str">
        <f>IFERROR(IF($A111&gt;0,IF(LEN(INDEX(Map!$E:$G,MATCH(O$1,Map!$E:$E,0),2))=0,"",INDEX([1]Sheet3!$B:$S,$A111+1,INDEX(Map!$E:$G,MATCH(O$1,Map!$E:$E,0),2))),""),"")</f>
        <v/>
      </c>
      <c r="P111" t="str">
        <f>IFERROR(IF($A111&gt;0,IF(LEN(INDEX(Map!$E:$G,MATCH(P$1,Map!$E:$E,0),2))=0,"",INDEX([1]Sheet3!$B:$S,$A111+1,INDEX(Map!$E:$G,MATCH(P$1,Map!$E:$E,0),2))),""),"")</f>
        <v/>
      </c>
      <c r="Q111" t="str">
        <f>IFERROR(IF($A111&gt;0,IF(LEN(INDEX(Map!$E:$G,MATCH(Q$1,Map!$E:$E,0),2))=0,"",INDEX([1]Sheet3!$B:$S,$A111+1,INDEX(Map!$E:$G,MATCH(Q$1,Map!$E:$E,0),2))),""),"")</f>
        <v/>
      </c>
      <c r="R111" t="str">
        <f>IFERROR(IF($A111&gt;0,IF(LEN(INDEX(Map!$E:$G,MATCH(R$1,Map!$E:$E,0),2))=0,"",INDEX([1]Sheet3!$B:$S,$A111+1,INDEX(Map!$E:$G,MATCH(R$1,Map!$E:$E,0),2))),""),"")</f>
        <v/>
      </c>
      <c r="S111" t="str">
        <f>IFERROR(IF($A111&gt;0,IF(LEN(INDEX(Map!$E:$G,MATCH(S$1,Map!$E:$E,0),2))=0,"",INDEX([1]Sheet3!$B:$S,$A111+1,INDEX(Map!$E:$G,MATCH(S$1,Map!$E:$E,0),2))),""),"")</f>
        <v/>
      </c>
      <c r="T111" t="str">
        <f>IFERROR(IF($A111&gt;0,IF(LEN(INDEX(Map!$E:$G,MATCH(T$1,Map!$E:$E,0),2))=0,"",INDEX([1]Sheet3!$B:$S,$A111+1,INDEX(Map!$E:$G,MATCH(T$1,Map!$E:$E,0),2))),""),"")</f>
        <v/>
      </c>
      <c r="U111" t="str">
        <f>IFERROR(IF($A111&gt;0,IF(LEN(INDEX(Map!$E:$G,MATCH(U$1,Map!$E:$E,0),2))=0,"",INDEX([1]Sheet3!$B:$S,$A111+1,INDEX(Map!$E:$G,MATCH(U$1,Map!$E:$E,0),2))),""),"")</f>
        <v/>
      </c>
      <c r="V111" t="str">
        <f>IFERROR(IF($A111&gt;0,IF(LEN(INDEX(Map!$E:$G,MATCH(V$1,Map!$E:$E,0),2))=0,"",INDEX([1]Sheet3!$B:$S,$A111+1,INDEX(Map!$E:$G,MATCH(V$1,Map!$E:$E,0),2))),""),"")</f>
        <v/>
      </c>
      <c r="W111" t="str">
        <f>IFERROR(IF($A111&gt;0,IF(LEN(INDEX(Map!$E:$G,MATCH(W$1,Map!$E:$E,0),2))=0,"",INDEX([1]Sheet3!$B:$S,$A111+1,INDEX(Map!$E:$G,MATCH(W$1,Map!$E:$E,0),2))),""),"")</f>
        <v/>
      </c>
      <c r="X111" t="str">
        <f>IFERROR(IF($A111&gt;0,IF(LEN(INDEX(Map!$E:$G,MATCH(X$1,Map!$E:$E,0),2))=0,"",INDEX([1]Sheet3!$B:$S,$A111+1,INDEX(Map!$E:$G,MATCH(X$1,Map!$E:$E,0),2))),""),"")</f>
        <v/>
      </c>
      <c r="Y111" t="str">
        <f>IFERROR(IF($A111&gt;0,IF(LEN(INDEX(Map!$E:$G,MATCH(Y$1,Map!$E:$E,0),2))=0,"",INDEX([1]Sheet3!$B:$S,$A111+1,INDEX(Map!$E:$G,MATCH(Y$1,Map!$E:$E,0),2))),""),"")</f>
        <v/>
      </c>
      <c r="Z111" t="str">
        <f>IFERROR(IF($A111&gt;0,IF(LEN(INDEX(Map!$E:$G,MATCH(Z$1,Map!$E:$E,0),2))=0,"",INDEX([1]Sheet3!$B:$S,$A111+1,INDEX(Map!$E:$G,MATCH(Z$1,Map!$E:$E,0),2))),""),"")</f>
        <v/>
      </c>
      <c r="AA111" t="str">
        <f>IFERROR(IF($A111&gt;0,IF(LEN(INDEX(Map!$E:$G,MATCH(AA$1,Map!$E:$E,0),2))=0,"",INDEX([1]Sheet3!$B:$S,$A111+1,INDEX(Map!$E:$G,MATCH(AA$1,Map!$E:$E,0),2))),""),"")</f>
        <v/>
      </c>
      <c r="AB111" t="str">
        <f>IFERROR(IF($A111&gt;0,IF(LEN(INDEX(Map!$E:$G,MATCH(AB$1,Map!$E:$E,0),2))=0,"",INDEX([1]Sheet3!$B:$S,$A111+1,INDEX(Map!$E:$G,MATCH(AB$1,Map!$E:$E,0),2))),""),"")</f>
        <v/>
      </c>
      <c r="AC111" t="str">
        <f>IFERROR(IF($A111&gt;0,IF(LEN(INDEX(Map!$E:$G,MATCH(AC$1,Map!$E:$E,0),2))=0,"",INDEX([1]Sheet3!$B:$S,$A111+1,INDEX(Map!$E:$G,MATCH(AC$1,Map!$E:$E,0),2))),""),"")</f>
        <v/>
      </c>
      <c r="AD111" t="str">
        <f>IFERROR(IF($A111&gt;0,IF(LEN(INDEX(Map!$E:$G,MATCH(AD$1,Map!$E:$E,0),2))=0,"",INDEX([1]Sheet3!$B:$S,$A111+1,INDEX(Map!$E:$G,MATCH(AD$1,Map!$E:$E,0),2))),""),"")</f>
        <v/>
      </c>
      <c r="AE111" t="str">
        <f>IFERROR(IF($A111&gt;0,IF(LEN(INDEX(Map!$E:$G,MATCH(AE$1,Map!$E:$E,0),2))=0,"",INDEX([1]Sheet3!$B:$S,$A111+1,INDEX(Map!$E:$G,MATCH(AE$1,Map!$E:$E,0),2))),""),"")</f>
        <v/>
      </c>
    </row>
    <row r="112" spans="1:31" x14ac:dyDescent="0.25">
      <c r="A112">
        <f>IF(LEN([1]Sheet3!B112)=0,"",'Mailchimp Inport'!A111+1)</f>
        <v>111</v>
      </c>
      <c r="B112" t="str">
        <f>IFERROR(IF($A112&gt;0,IF(LEN(INDEX(Map!$E:$G,MATCH(B$1,Map!$E:$E,0),2))=0,"",INDEX([1]Sheet3!$B:$S,$A112+1,INDEX(Map!$E:$G,MATCH(B$1,Map!$E:$E,0),2))),""),"")</f>
        <v>matt.hughes@standardaero.com</v>
      </c>
      <c r="C112" t="str">
        <f>IFERROR(IF($A112&gt;0,IF(LEN(INDEX(Map!$E:$G,MATCH(C$1,Map!$E:$E,0),2))=0,"",INDEX([1]Sheet3!$B:$S,$A112+1,INDEX(Map!$E:$G,MATCH(C$1,Map!$E:$E,0),2))),""),"")</f>
        <v>Matt</v>
      </c>
      <c r="D112" t="str">
        <f>IFERROR(IF($A112&gt;0,IF(LEN(INDEX(Map!$E:$G,MATCH(D$1,Map!$E:$E,0),2))=0,"",INDEX([1]Sheet3!$B:$S,$A112+1,INDEX(Map!$E:$G,MATCH(D$1,Map!$E:$E,0),2))),""),"")</f>
        <v>Hughes</v>
      </c>
      <c r="E112" t="str">
        <f>IFERROR(IF($A112&gt;0,IF(LEN(INDEX(Map!$E:$G,MATCH(E$1,Map!$E:$E,0),2))=0,"",INDEX([1]Sheet3!$B:$S,$A112+1,INDEX(Map!$E:$G,MATCH(E$1,Map!$E:$E,0),2))),""),"")</f>
        <v xml:space="preserve">1200 North Airport Drive    Springfield  IL  USA  </v>
      </c>
      <c r="F112" t="str">
        <f>IFERROR(IF($A112&gt;0,IF(LEN(INDEX(Map!$E:$G,MATCH(F$1,Map!$E:$E,0),2))=0,"",INDEX([1]Sheet3!$B:$S,$A112+1,INDEX(Map!$E:$G,MATCH(F$1,Map!$E:$E,0),2))),""),"")</f>
        <v>+1 217 535 3430</v>
      </c>
      <c r="G112" t="str">
        <f>IFERROR(IF($A112&gt;0,IF(LEN(INDEX(Map!$E:$G,MATCH(G$1,Map!$E:$E,0),2))=0,"",INDEX([1]Sheet3!$B:$S,$A112+1,INDEX(Map!$E:$G,MATCH(G$1,Map!$E:$E,0),2))),""),"")</f>
        <v/>
      </c>
      <c r="H112" t="str">
        <f>IFERROR(IF($A112&gt;0,IF(LEN(INDEX(Map!$E:$G,MATCH(H$1,Map!$E:$E,0),2))=0,"",INDEX([1]Sheet3!$B:$S,$A112+1,INDEX(Map!$E:$G,MATCH(H$1,Map!$E:$E,0),2))),""),"")</f>
        <v>StandardAero - Springfield​</v>
      </c>
      <c r="I112" t="str">
        <f>IFERROR(IF($A112&gt;0,IF(LEN(INDEX(Map!$E:$G,MATCH(I$1,Map!$E:$E,0),2))=0,"",INDEX([1]Sheet3!$B:$S,$A112+1,INDEX(Map!$E:$G,MATCH(I$1,Map!$E:$E,0),2))),""),"")</f>
        <v>Modifications Manager</v>
      </c>
      <c r="J112" t="str">
        <f t="shared" si="1"/>
        <v>Dassault Service</v>
      </c>
      <c r="K112" t="str">
        <f>IFERROR(IF($A112&gt;0,IF(LEN(INDEX(Map!$E:$G,MATCH(K$1,Map!$E:$E,0),2))=0,"",INDEX([1]Sheet3!$B:$S,$A112+1,INDEX(Map!$E:$G,MATCH(K$1,Map!$E:$E,0),2))),""),"")</f>
        <v/>
      </c>
      <c r="L112" t="str">
        <f>IFERROR(IF($A112&gt;0,IF(LEN(INDEX(Map!$E:$G,MATCH(L$1,Map!$E:$E,0),2))=0,"",INDEX([1]Sheet3!$B:$S,$A112+1,INDEX(Map!$E:$G,MATCH(L$1,Map!$E:$E,0),2))),""),"")</f>
        <v/>
      </c>
      <c r="M112" t="str">
        <f>IFERROR(IF($A112&gt;0,IF(LEN(INDEX(Map!$E:$G,MATCH(M$1,Map!$E:$E,0),2))=0,"",INDEX([1]Sheet3!$B:$S,$A112+1,INDEX(Map!$E:$G,MATCH(M$1,Map!$E:$E,0),2))),""),"")</f>
        <v>+1 217 341 1716</v>
      </c>
      <c r="N112" t="str">
        <f>IFERROR(IF($A112&gt;0,IF(LEN(INDEX(Map!$E:$G,MATCH(N$1,Map!$E:$E,0),2))=0,"",INDEX([1]Sheet3!$B:$S,$A112+1,INDEX(Map!$E:$G,MATCH(N$1,Map!$E:$E,0),2))),""),"")</f>
        <v/>
      </c>
      <c r="O112" t="str">
        <f>IFERROR(IF($A112&gt;0,IF(LEN(INDEX(Map!$E:$G,MATCH(O$1,Map!$E:$E,0),2))=0,"",INDEX([1]Sheet3!$B:$S,$A112+1,INDEX(Map!$E:$G,MATCH(O$1,Map!$E:$E,0),2))),""),"")</f>
        <v/>
      </c>
      <c r="P112" t="str">
        <f>IFERROR(IF($A112&gt;0,IF(LEN(INDEX(Map!$E:$G,MATCH(P$1,Map!$E:$E,0),2))=0,"",INDEX([1]Sheet3!$B:$S,$A112+1,INDEX(Map!$E:$G,MATCH(P$1,Map!$E:$E,0),2))),""),"")</f>
        <v/>
      </c>
      <c r="Q112" t="str">
        <f>IFERROR(IF($A112&gt;0,IF(LEN(INDEX(Map!$E:$G,MATCH(Q$1,Map!$E:$E,0),2))=0,"",INDEX([1]Sheet3!$B:$S,$A112+1,INDEX(Map!$E:$G,MATCH(Q$1,Map!$E:$E,0),2))),""),"")</f>
        <v/>
      </c>
      <c r="R112" t="str">
        <f>IFERROR(IF($A112&gt;0,IF(LEN(INDEX(Map!$E:$G,MATCH(R$1,Map!$E:$E,0),2))=0,"",INDEX([1]Sheet3!$B:$S,$A112+1,INDEX(Map!$E:$G,MATCH(R$1,Map!$E:$E,0),2))),""),"")</f>
        <v/>
      </c>
      <c r="S112" t="str">
        <f>IFERROR(IF($A112&gt;0,IF(LEN(INDEX(Map!$E:$G,MATCH(S$1,Map!$E:$E,0),2))=0,"",INDEX([1]Sheet3!$B:$S,$A112+1,INDEX(Map!$E:$G,MATCH(S$1,Map!$E:$E,0),2))),""),"")</f>
        <v/>
      </c>
      <c r="T112" t="str">
        <f>IFERROR(IF($A112&gt;0,IF(LEN(INDEX(Map!$E:$G,MATCH(T$1,Map!$E:$E,0),2))=0,"",INDEX([1]Sheet3!$B:$S,$A112+1,INDEX(Map!$E:$G,MATCH(T$1,Map!$E:$E,0),2))),""),"")</f>
        <v/>
      </c>
      <c r="U112" t="str">
        <f>IFERROR(IF($A112&gt;0,IF(LEN(INDEX(Map!$E:$G,MATCH(U$1,Map!$E:$E,0),2))=0,"",INDEX([1]Sheet3!$B:$S,$A112+1,INDEX(Map!$E:$G,MATCH(U$1,Map!$E:$E,0),2))),""),"")</f>
        <v/>
      </c>
      <c r="V112" t="str">
        <f>IFERROR(IF($A112&gt;0,IF(LEN(INDEX(Map!$E:$G,MATCH(V$1,Map!$E:$E,0),2))=0,"",INDEX([1]Sheet3!$B:$S,$A112+1,INDEX(Map!$E:$G,MATCH(V$1,Map!$E:$E,0),2))),""),"")</f>
        <v/>
      </c>
      <c r="W112" t="str">
        <f>IFERROR(IF($A112&gt;0,IF(LEN(INDEX(Map!$E:$G,MATCH(W$1,Map!$E:$E,0),2))=0,"",INDEX([1]Sheet3!$B:$S,$A112+1,INDEX(Map!$E:$G,MATCH(W$1,Map!$E:$E,0),2))),""),"")</f>
        <v/>
      </c>
      <c r="X112" t="str">
        <f>IFERROR(IF($A112&gt;0,IF(LEN(INDEX(Map!$E:$G,MATCH(X$1,Map!$E:$E,0),2))=0,"",INDEX([1]Sheet3!$B:$S,$A112+1,INDEX(Map!$E:$G,MATCH(X$1,Map!$E:$E,0),2))),""),"")</f>
        <v/>
      </c>
      <c r="Y112" t="str">
        <f>IFERROR(IF($A112&gt;0,IF(LEN(INDEX(Map!$E:$G,MATCH(Y$1,Map!$E:$E,0),2))=0,"",INDEX([1]Sheet3!$B:$S,$A112+1,INDEX(Map!$E:$G,MATCH(Y$1,Map!$E:$E,0),2))),""),"")</f>
        <v/>
      </c>
      <c r="Z112" t="str">
        <f>IFERROR(IF($A112&gt;0,IF(LEN(INDEX(Map!$E:$G,MATCH(Z$1,Map!$E:$E,0),2))=0,"",INDEX([1]Sheet3!$B:$S,$A112+1,INDEX(Map!$E:$G,MATCH(Z$1,Map!$E:$E,0),2))),""),"")</f>
        <v/>
      </c>
      <c r="AA112" t="str">
        <f>IFERROR(IF($A112&gt;0,IF(LEN(INDEX(Map!$E:$G,MATCH(AA$1,Map!$E:$E,0),2))=0,"",INDEX([1]Sheet3!$B:$S,$A112+1,INDEX(Map!$E:$G,MATCH(AA$1,Map!$E:$E,0),2))),""),"")</f>
        <v/>
      </c>
      <c r="AB112" t="str">
        <f>IFERROR(IF($A112&gt;0,IF(LEN(INDEX(Map!$E:$G,MATCH(AB$1,Map!$E:$E,0),2))=0,"",INDEX([1]Sheet3!$B:$S,$A112+1,INDEX(Map!$E:$G,MATCH(AB$1,Map!$E:$E,0),2))),""),"")</f>
        <v/>
      </c>
      <c r="AC112" t="str">
        <f>IFERROR(IF($A112&gt;0,IF(LEN(INDEX(Map!$E:$G,MATCH(AC$1,Map!$E:$E,0),2))=0,"",INDEX([1]Sheet3!$B:$S,$A112+1,INDEX(Map!$E:$G,MATCH(AC$1,Map!$E:$E,0),2))),""),"")</f>
        <v/>
      </c>
      <c r="AD112" t="str">
        <f>IFERROR(IF($A112&gt;0,IF(LEN(INDEX(Map!$E:$G,MATCH(AD$1,Map!$E:$E,0),2))=0,"",INDEX([1]Sheet3!$B:$S,$A112+1,INDEX(Map!$E:$G,MATCH(AD$1,Map!$E:$E,0),2))),""),"")</f>
        <v/>
      </c>
      <c r="AE112" t="str">
        <f>IFERROR(IF($A112&gt;0,IF(LEN(INDEX(Map!$E:$G,MATCH(AE$1,Map!$E:$E,0),2))=0,"",INDEX([1]Sheet3!$B:$S,$A112+1,INDEX(Map!$E:$G,MATCH(AE$1,Map!$E:$E,0),2))),""),"")</f>
        <v/>
      </c>
    </row>
    <row r="113" spans="1:31" x14ac:dyDescent="0.25">
      <c r="A113">
        <f>IF(LEN([1]Sheet3!B113)=0,"",'Mailchimp Inport'!A112+1)</f>
        <v>112</v>
      </c>
      <c r="B113" t="str">
        <f>IFERROR(IF($A113&gt;0,IF(LEN(INDEX(Map!$E:$G,MATCH(B$1,Map!$E:$E,0),2))=0,"",INDEX([1]Sheet3!$B:$S,$A113+1,INDEX(Map!$E:$G,MATCH(B$1,Map!$E:$E,0),2))),""),"")</f>
        <v>austins@westair.com</v>
      </c>
      <c r="C113" t="str">
        <f>IFERROR(IF($A113&gt;0,IF(LEN(INDEX(Map!$E:$G,MATCH(C$1,Map!$E:$E,0),2))=0,"",INDEX([1]Sheet3!$B:$S,$A113+1,INDEX(Map!$E:$G,MATCH(C$1,Map!$E:$E,0),2))),""),"")</f>
        <v>Austin</v>
      </c>
      <c r="D113" t="str">
        <f>IFERROR(IF($A113&gt;0,IF(LEN(INDEX(Map!$E:$G,MATCH(D$1,Map!$E:$E,0),2))=0,"",INDEX([1]Sheet3!$B:$S,$A113+1,INDEX(Map!$E:$G,MATCH(D$1,Map!$E:$E,0),2))),""),"")</f>
        <v>Shontz</v>
      </c>
      <c r="E113" t="str">
        <f>IFERROR(IF($A113&gt;0,IF(LEN(INDEX(Map!$E:$G,MATCH(E$1,Map!$E:$E,0),2))=0,"",INDEX([1]Sheet3!$B:$S,$A113+1,INDEX(Map!$E:$G,MATCH(E$1,Map!$E:$E,0),2))),""),"")</f>
        <v xml:space="preserve">4300 S. Kennedy St.    Boise  ID  USA  </v>
      </c>
      <c r="F113" t="str">
        <f>IFERROR(IF($A113&gt;0,IF(LEN(INDEX(Map!$E:$G,MATCH(F$1,Map!$E:$E,0),2))=0,"",INDEX([1]Sheet3!$B:$S,$A113+1,INDEX(Map!$E:$G,MATCH(F$1,Map!$E:$E,0),2))),""),"")</f>
        <v>+1 208 338 1894</v>
      </c>
      <c r="G113" t="str">
        <f>IFERROR(IF($A113&gt;0,IF(LEN(INDEX(Map!$E:$G,MATCH(G$1,Map!$E:$E,0),2))=0,"",INDEX([1]Sheet3!$B:$S,$A113+1,INDEX(Map!$E:$G,MATCH(G$1,Map!$E:$E,0),2))),""),"")</f>
        <v/>
      </c>
      <c r="H113" t="str">
        <f>IFERROR(IF($A113&gt;0,IF(LEN(INDEX(Map!$E:$G,MATCH(H$1,Map!$E:$E,0),2))=0,"",INDEX([1]Sheet3!$B:$S,$A113+1,INDEX(Map!$E:$G,MATCH(H$1,Map!$E:$E,0),2))),""),"")</f>
        <v>Western Aircraft, Inc.</v>
      </c>
      <c r="I113" t="str">
        <f>IFERROR(IF($A113&gt;0,IF(LEN(INDEX(Map!$E:$G,MATCH(I$1,Map!$E:$E,0),2))=0,"",INDEX([1]Sheet3!$B:$S,$A113+1,INDEX(Map!$E:$G,MATCH(I$1,Map!$E:$E,0),2))),""),"")</f>
        <v>VP &amp; General Manager</v>
      </c>
      <c r="J113" t="str">
        <f t="shared" si="1"/>
        <v>Dassault Service</v>
      </c>
      <c r="K113" t="str">
        <f>IFERROR(IF($A113&gt;0,IF(LEN(INDEX(Map!$E:$G,MATCH(K$1,Map!$E:$E,0),2))=0,"",INDEX([1]Sheet3!$B:$S,$A113+1,INDEX(Map!$E:$G,MATCH(K$1,Map!$E:$E,0),2))),""),"")</f>
        <v/>
      </c>
      <c r="L113" t="str">
        <f>IFERROR(IF($A113&gt;0,IF(LEN(INDEX(Map!$E:$G,MATCH(L$1,Map!$E:$E,0),2))=0,"",INDEX([1]Sheet3!$B:$S,$A113+1,INDEX(Map!$E:$G,MATCH(L$1,Map!$E:$E,0),2))),""),"")</f>
        <v/>
      </c>
      <c r="M113" t="str">
        <f>IFERROR(IF($A113&gt;0,IF(LEN(INDEX(Map!$E:$G,MATCH(M$1,Map!$E:$E,0),2))=0,"",INDEX([1]Sheet3!$B:$S,$A113+1,INDEX(Map!$E:$G,MATCH(M$1,Map!$E:$E,0),2))),""),"")</f>
        <v>+1 208 972 0078</v>
      </c>
      <c r="N113" t="str">
        <f>IFERROR(IF($A113&gt;0,IF(LEN(INDEX(Map!$E:$G,MATCH(N$1,Map!$E:$E,0),2))=0,"",INDEX([1]Sheet3!$B:$S,$A113+1,INDEX(Map!$E:$G,MATCH(N$1,Map!$E:$E,0),2))),""),"")</f>
        <v/>
      </c>
      <c r="O113" t="str">
        <f>IFERROR(IF($A113&gt;0,IF(LEN(INDEX(Map!$E:$G,MATCH(O$1,Map!$E:$E,0),2))=0,"",INDEX([1]Sheet3!$B:$S,$A113+1,INDEX(Map!$E:$G,MATCH(O$1,Map!$E:$E,0),2))),""),"")</f>
        <v/>
      </c>
      <c r="P113" t="str">
        <f>IFERROR(IF($A113&gt;0,IF(LEN(INDEX(Map!$E:$G,MATCH(P$1,Map!$E:$E,0),2))=0,"",INDEX([1]Sheet3!$B:$S,$A113+1,INDEX(Map!$E:$G,MATCH(P$1,Map!$E:$E,0),2))),""),"")</f>
        <v/>
      </c>
      <c r="Q113" t="str">
        <f>IFERROR(IF($A113&gt;0,IF(LEN(INDEX(Map!$E:$G,MATCH(Q$1,Map!$E:$E,0),2))=0,"",INDEX([1]Sheet3!$B:$S,$A113+1,INDEX(Map!$E:$G,MATCH(Q$1,Map!$E:$E,0),2))),""),"")</f>
        <v/>
      </c>
      <c r="R113" t="str">
        <f>IFERROR(IF($A113&gt;0,IF(LEN(INDEX(Map!$E:$G,MATCH(R$1,Map!$E:$E,0),2))=0,"",INDEX([1]Sheet3!$B:$S,$A113+1,INDEX(Map!$E:$G,MATCH(R$1,Map!$E:$E,0),2))),""),"")</f>
        <v/>
      </c>
      <c r="S113" t="str">
        <f>IFERROR(IF($A113&gt;0,IF(LEN(INDEX(Map!$E:$G,MATCH(S$1,Map!$E:$E,0),2))=0,"",INDEX([1]Sheet3!$B:$S,$A113+1,INDEX(Map!$E:$G,MATCH(S$1,Map!$E:$E,0),2))),""),"")</f>
        <v/>
      </c>
      <c r="T113" t="str">
        <f>IFERROR(IF($A113&gt;0,IF(LEN(INDEX(Map!$E:$G,MATCH(T$1,Map!$E:$E,0),2))=0,"",INDEX([1]Sheet3!$B:$S,$A113+1,INDEX(Map!$E:$G,MATCH(T$1,Map!$E:$E,0),2))),""),"")</f>
        <v/>
      </c>
      <c r="U113" t="str">
        <f>IFERROR(IF($A113&gt;0,IF(LEN(INDEX(Map!$E:$G,MATCH(U$1,Map!$E:$E,0),2))=0,"",INDEX([1]Sheet3!$B:$S,$A113+1,INDEX(Map!$E:$G,MATCH(U$1,Map!$E:$E,0),2))),""),"")</f>
        <v/>
      </c>
      <c r="V113" t="str">
        <f>IFERROR(IF($A113&gt;0,IF(LEN(INDEX(Map!$E:$G,MATCH(V$1,Map!$E:$E,0),2))=0,"",INDEX([1]Sheet3!$B:$S,$A113+1,INDEX(Map!$E:$G,MATCH(V$1,Map!$E:$E,0),2))),""),"")</f>
        <v/>
      </c>
      <c r="W113" t="str">
        <f>IFERROR(IF($A113&gt;0,IF(LEN(INDEX(Map!$E:$G,MATCH(W$1,Map!$E:$E,0),2))=0,"",INDEX([1]Sheet3!$B:$S,$A113+1,INDEX(Map!$E:$G,MATCH(W$1,Map!$E:$E,0),2))),""),"")</f>
        <v/>
      </c>
      <c r="X113" t="str">
        <f>IFERROR(IF($A113&gt;0,IF(LEN(INDEX(Map!$E:$G,MATCH(X$1,Map!$E:$E,0),2))=0,"",INDEX([1]Sheet3!$B:$S,$A113+1,INDEX(Map!$E:$G,MATCH(X$1,Map!$E:$E,0),2))),""),"")</f>
        <v/>
      </c>
      <c r="Y113" t="str">
        <f>IFERROR(IF($A113&gt;0,IF(LEN(INDEX(Map!$E:$G,MATCH(Y$1,Map!$E:$E,0),2))=0,"",INDEX([1]Sheet3!$B:$S,$A113+1,INDEX(Map!$E:$G,MATCH(Y$1,Map!$E:$E,0),2))),""),"")</f>
        <v/>
      </c>
      <c r="Z113" t="str">
        <f>IFERROR(IF($A113&gt;0,IF(LEN(INDEX(Map!$E:$G,MATCH(Z$1,Map!$E:$E,0),2))=0,"",INDEX([1]Sheet3!$B:$S,$A113+1,INDEX(Map!$E:$G,MATCH(Z$1,Map!$E:$E,0),2))),""),"")</f>
        <v/>
      </c>
      <c r="AA113" t="str">
        <f>IFERROR(IF($A113&gt;0,IF(LEN(INDEX(Map!$E:$G,MATCH(AA$1,Map!$E:$E,0),2))=0,"",INDEX([1]Sheet3!$B:$S,$A113+1,INDEX(Map!$E:$G,MATCH(AA$1,Map!$E:$E,0),2))),""),"")</f>
        <v/>
      </c>
      <c r="AB113" t="str">
        <f>IFERROR(IF($A113&gt;0,IF(LEN(INDEX(Map!$E:$G,MATCH(AB$1,Map!$E:$E,0),2))=0,"",INDEX([1]Sheet3!$B:$S,$A113+1,INDEX(Map!$E:$G,MATCH(AB$1,Map!$E:$E,0),2))),""),"")</f>
        <v/>
      </c>
      <c r="AC113" t="str">
        <f>IFERROR(IF($A113&gt;0,IF(LEN(INDEX(Map!$E:$G,MATCH(AC$1,Map!$E:$E,0),2))=0,"",INDEX([1]Sheet3!$B:$S,$A113+1,INDEX(Map!$E:$G,MATCH(AC$1,Map!$E:$E,0),2))),""),"")</f>
        <v/>
      </c>
      <c r="AD113" t="str">
        <f>IFERROR(IF($A113&gt;0,IF(LEN(INDEX(Map!$E:$G,MATCH(AD$1,Map!$E:$E,0),2))=0,"",INDEX([1]Sheet3!$B:$S,$A113+1,INDEX(Map!$E:$G,MATCH(AD$1,Map!$E:$E,0),2))),""),"")</f>
        <v/>
      </c>
      <c r="AE113" t="str">
        <f>IFERROR(IF($A113&gt;0,IF(LEN(INDEX(Map!$E:$G,MATCH(AE$1,Map!$E:$E,0),2))=0,"",INDEX([1]Sheet3!$B:$S,$A113+1,INDEX(Map!$E:$G,MATCH(AE$1,Map!$E:$E,0),2))),""),"")</f>
        <v/>
      </c>
    </row>
    <row r="114" spans="1:31" x14ac:dyDescent="0.25">
      <c r="A114">
        <f>IF(LEN([1]Sheet3!B114)=0,"",'Mailchimp Inport'!A113+1)</f>
        <v>113</v>
      </c>
      <c r="B114" t="str">
        <f>IFERROR(IF($A114&gt;0,IF(LEN(INDEX(Map!$E:$G,MATCH(B$1,Map!$E:$E,0),2))=0,"",INDEX([1]Sheet3!$B:$S,$A114+1,INDEX(Map!$E:$G,MATCH(B$1,Map!$E:$E,0),2))),""),"")</f>
        <v>jodyh@westair.com</v>
      </c>
      <c r="C114" t="str">
        <f>IFERROR(IF($A114&gt;0,IF(LEN(INDEX(Map!$E:$G,MATCH(C$1,Map!$E:$E,0),2))=0,"",INDEX([1]Sheet3!$B:$S,$A114+1,INDEX(Map!$E:$G,MATCH(C$1,Map!$E:$E,0),2))),""),"")</f>
        <v>Jody</v>
      </c>
      <c r="D114" t="str">
        <f>IFERROR(IF($A114&gt;0,IF(LEN(INDEX(Map!$E:$G,MATCH(D$1,Map!$E:$E,0),2))=0,"",INDEX([1]Sheet3!$B:$S,$A114+1,INDEX(Map!$E:$G,MATCH(D$1,Map!$E:$E,0),2))),""),"")</f>
        <v>Harris</v>
      </c>
      <c r="E114" t="str">
        <f>IFERROR(IF($A114&gt;0,IF(LEN(INDEX(Map!$E:$G,MATCH(E$1,Map!$E:$E,0),2))=0,"",INDEX([1]Sheet3!$B:$S,$A114+1,INDEX(Map!$E:$G,MATCH(E$1,Map!$E:$E,0),2))),""),"")</f>
        <v xml:space="preserve">4300 S. Kennedy St.    Boise  ID  USA  </v>
      </c>
      <c r="F114" t="str">
        <f>IFERROR(IF($A114&gt;0,IF(LEN(INDEX(Map!$E:$G,MATCH(F$1,Map!$E:$E,0),2))=0,"",INDEX([1]Sheet3!$B:$S,$A114+1,INDEX(Map!$E:$G,MATCH(F$1,Map!$E:$E,0),2))),""),"")</f>
        <v>+1 208 338 1816</v>
      </c>
      <c r="G114" t="str">
        <f>IFERROR(IF($A114&gt;0,IF(LEN(INDEX(Map!$E:$G,MATCH(G$1,Map!$E:$E,0),2))=0,"",INDEX([1]Sheet3!$B:$S,$A114+1,INDEX(Map!$E:$G,MATCH(G$1,Map!$E:$E,0),2))),""),"")</f>
        <v/>
      </c>
      <c r="H114" t="str">
        <f>IFERROR(IF($A114&gt;0,IF(LEN(INDEX(Map!$E:$G,MATCH(H$1,Map!$E:$E,0),2))=0,"",INDEX([1]Sheet3!$B:$S,$A114+1,INDEX(Map!$E:$G,MATCH(H$1,Map!$E:$E,0),2))),""),"")</f>
        <v>Western Aircraft, Inc.</v>
      </c>
      <c r="I114" t="str">
        <f>IFERROR(IF($A114&gt;0,IF(LEN(INDEX(Map!$E:$G,MATCH(I$1,Map!$E:$E,0),2))=0,"",INDEX([1]Sheet3!$B:$S,$A114+1,INDEX(Map!$E:$G,MATCH(I$1,Map!$E:$E,0),2))),""),"")</f>
        <v>Director, Aircraft Services</v>
      </c>
      <c r="J114" t="str">
        <f t="shared" si="1"/>
        <v>Dassault Service</v>
      </c>
      <c r="K114" t="str">
        <f>IFERROR(IF($A114&gt;0,IF(LEN(INDEX(Map!$E:$G,MATCH(K$1,Map!$E:$E,0),2))=0,"",INDEX([1]Sheet3!$B:$S,$A114+1,INDEX(Map!$E:$G,MATCH(K$1,Map!$E:$E,0),2))),""),"")</f>
        <v/>
      </c>
      <c r="L114" t="str">
        <f>IFERROR(IF($A114&gt;0,IF(LEN(INDEX(Map!$E:$G,MATCH(L$1,Map!$E:$E,0),2))=0,"",INDEX([1]Sheet3!$B:$S,$A114+1,INDEX(Map!$E:$G,MATCH(L$1,Map!$E:$E,0),2))),""),"")</f>
        <v/>
      </c>
      <c r="M114" t="str">
        <f>IFERROR(IF($A114&gt;0,IF(LEN(INDEX(Map!$E:$G,MATCH(M$1,Map!$E:$E,0),2))=0,"",INDEX([1]Sheet3!$B:$S,$A114+1,INDEX(Map!$E:$G,MATCH(M$1,Map!$E:$E,0),2))),""),"")</f>
        <v>+1 208 631 3439</v>
      </c>
      <c r="N114" t="str">
        <f>IFERROR(IF($A114&gt;0,IF(LEN(INDEX(Map!$E:$G,MATCH(N$1,Map!$E:$E,0),2))=0,"",INDEX([1]Sheet3!$B:$S,$A114+1,INDEX(Map!$E:$G,MATCH(N$1,Map!$E:$E,0),2))),""),"")</f>
        <v/>
      </c>
      <c r="O114" t="str">
        <f>IFERROR(IF($A114&gt;0,IF(LEN(INDEX(Map!$E:$G,MATCH(O$1,Map!$E:$E,0),2))=0,"",INDEX([1]Sheet3!$B:$S,$A114+1,INDEX(Map!$E:$G,MATCH(O$1,Map!$E:$E,0),2))),""),"")</f>
        <v/>
      </c>
      <c r="P114" t="str">
        <f>IFERROR(IF($A114&gt;0,IF(LEN(INDEX(Map!$E:$G,MATCH(P$1,Map!$E:$E,0),2))=0,"",INDEX([1]Sheet3!$B:$S,$A114+1,INDEX(Map!$E:$G,MATCH(P$1,Map!$E:$E,0),2))),""),"")</f>
        <v/>
      </c>
      <c r="Q114" t="str">
        <f>IFERROR(IF($A114&gt;0,IF(LEN(INDEX(Map!$E:$G,MATCH(Q$1,Map!$E:$E,0),2))=0,"",INDEX([1]Sheet3!$B:$S,$A114+1,INDEX(Map!$E:$G,MATCH(Q$1,Map!$E:$E,0),2))),""),"")</f>
        <v/>
      </c>
      <c r="R114" t="str">
        <f>IFERROR(IF($A114&gt;0,IF(LEN(INDEX(Map!$E:$G,MATCH(R$1,Map!$E:$E,0),2))=0,"",INDEX([1]Sheet3!$B:$S,$A114+1,INDEX(Map!$E:$G,MATCH(R$1,Map!$E:$E,0),2))),""),"")</f>
        <v/>
      </c>
      <c r="S114" t="str">
        <f>IFERROR(IF($A114&gt;0,IF(LEN(INDEX(Map!$E:$G,MATCH(S$1,Map!$E:$E,0),2))=0,"",INDEX([1]Sheet3!$B:$S,$A114+1,INDEX(Map!$E:$G,MATCH(S$1,Map!$E:$E,0),2))),""),"")</f>
        <v/>
      </c>
      <c r="T114" t="str">
        <f>IFERROR(IF($A114&gt;0,IF(LEN(INDEX(Map!$E:$G,MATCH(T$1,Map!$E:$E,0),2))=0,"",INDEX([1]Sheet3!$B:$S,$A114+1,INDEX(Map!$E:$G,MATCH(T$1,Map!$E:$E,0),2))),""),"")</f>
        <v/>
      </c>
      <c r="U114" t="str">
        <f>IFERROR(IF($A114&gt;0,IF(LEN(INDEX(Map!$E:$G,MATCH(U$1,Map!$E:$E,0),2))=0,"",INDEX([1]Sheet3!$B:$S,$A114+1,INDEX(Map!$E:$G,MATCH(U$1,Map!$E:$E,0),2))),""),"")</f>
        <v/>
      </c>
      <c r="V114" t="str">
        <f>IFERROR(IF($A114&gt;0,IF(LEN(INDEX(Map!$E:$G,MATCH(V$1,Map!$E:$E,0),2))=0,"",INDEX([1]Sheet3!$B:$S,$A114+1,INDEX(Map!$E:$G,MATCH(V$1,Map!$E:$E,0),2))),""),"")</f>
        <v/>
      </c>
      <c r="W114" t="str">
        <f>IFERROR(IF($A114&gt;0,IF(LEN(INDEX(Map!$E:$G,MATCH(W$1,Map!$E:$E,0),2))=0,"",INDEX([1]Sheet3!$B:$S,$A114+1,INDEX(Map!$E:$G,MATCH(W$1,Map!$E:$E,0),2))),""),"")</f>
        <v/>
      </c>
      <c r="X114" t="str">
        <f>IFERROR(IF($A114&gt;0,IF(LEN(INDEX(Map!$E:$G,MATCH(X$1,Map!$E:$E,0),2))=0,"",INDEX([1]Sheet3!$B:$S,$A114+1,INDEX(Map!$E:$G,MATCH(X$1,Map!$E:$E,0),2))),""),"")</f>
        <v/>
      </c>
      <c r="Y114" t="str">
        <f>IFERROR(IF($A114&gt;0,IF(LEN(INDEX(Map!$E:$G,MATCH(Y$1,Map!$E:$E,0),2))=0,"",INDEX([1]Sheet3!$B:$S,$A114+1,INDEX(Map!$E:$G,MATCH(Y$1,Map!$E:$E,0),2))),""),"")</f>
        <v/>
      </c>
      <c r="Z114" t="str">
        <f>IFERROR(IF($A114&gt;0,IF(LEN(INDEX(Map!$E:$G,MATCH(Z$1,Map!$E:$E,0),2))=0,"",INDEX([1]Sheet3!$B:$S,$A114+1,INDEX(Map!$E:$G,MATCH(Z$1,Map!$E:$E,0),2))),""),"")</f>
        <v/>
      </c>
      <c r="AA114" t="str">
        <f>IFERROR(IF($A114&gt;0,IF(LEN(INDEX(Map!$E:$G,MATCH(AA$1,Map!$E:$E,0),2))=0,"",INDEX([1]Sheet3!$B:$S,$A114+1,INDEX(Map!$E:$G,MATCH(AA$1,Map!$E:$E,0),2))),""),"")</f>
        <v/>
      </c>
      <c r="AB114" t="str">
        <f>IFERROR(IF($A114&gt;0,IF(LEN(INDEX(Map!$E:$G,MATCH(AB$1,Map!$E:$E,0),2))=0,"",INDEX([1]Sheet3!$B:$S,$A114+1,INDEX(Map!$E:$G,MATCH(AB$1,Map!$E:$E,0),2))),""),"")</f>
        <v/>
      </c>
      <c r="AC114" t="str">
        <f>IFERROR(IF($A114&gt;0,IF(LEN(INDEX(Map!$E:$G,MATCH(AC$1,Map!$E:$E,0),2))=0,"",INDEX([1]Sheet3!$B:$S,$A114+1,INDEX(Map!$E:$G,MATCH(AC$1,Map!$E:$E,0),2))),""),"")</f>
        <v/>
      </c>
      <c r="AD114" t="str">
        <f>IFERROR(IF($A114&gt;0,IF(LEN(INDEX(Map!$E:$G,MATCH(AD$1,Map!$E:$E,0),2))=0,"",INDEX([1]Sheet3!$B:$S,$A114+1,INDEX(Map!$E:$G,MATCH(AD$1,Map!$E:$E,0),2))),""),"")</f>
        <v/>
      </c>
      <c r="AE114" t="str">
        <f>IFERROR(IF($A114&gt;0,IF(LEN(INDEX(Map!$E:$G,MATCH(AE$1,Map!$E:$E,0),2))=0,"",INDEX([1]Sheet3!$B:$S,$A114+1,INDEX(Map!$E:$G,MATCH(AE$1,Map!$E:$E,0),2))),""),"")</f>
        <v/>
      </c>
    </row>
    <row r="115" spans="1:31" x14ac:dyDescent="0.25">
      <c r="A115">
        <f>IF(LEN([1]Sheet3!B115)=0,"",'Mailchimp Inport'!A114+1)</f>
        <v>114</v>
      </c>
      <c r="B115" t="str">
        <f>IFERROR(IF($A115&gt;0,IF(LEN(INDEX(Map!$E:$G,MATCH(B$1,Map!$E:$E,0),2))=0,"",INDEX([1]Sheet3!$B:$S,$A115+1,INDEX(Map!$E:$G,MATCH(B$1,Map!$E:$E,0),2))),""),"")</f>
        <v>waltj@westair.com</v>
      </c>
      <c r="C115" t="str">
        <f>IFERROR(IF($A115&gt;0,IF(LEN(INDEX(Map!$E:$G,MATCH(C$1,Map!$E:$E,0),2))=0,"",INDEX([1]Sheet3!$B:$S,$A115+1,INDEX(Map!$E:$G,MATCH(C$1,Map!$E:$E,0),2))),""),"")</f>
        <v>Walt</v>
      </c>
      <c r="D115" t="str">
        <f>IFERROR(IF($A115&gt;0,IF(LEN(INDEX(Map!$E:$G,MATCH(D$1,Map!$E:$E,0),2))=0,"",INDEX([1]Sheet3!$B:$S,$A115+1,INDEX(Map!$E:$G,MATCH(D$1,Map!$E:$E,0),2))),""),"")</f>
        <v>Johns</v>
      </c>
      <c r="E115" t="str">
        <f>IFERROR(IF($A115&gt;0,IF(LEN(INDEX(Map!$E:$G,MATCH(E$1,Map!$E:$E,0),2))=0,"",INDEX([1]Sheet3!$B:$S,$A115+1,INDEX(Map!$E:$G,MATCH(E$1,Map!$E:$E,0),2))),""),"")</f>
        <v xml:space="preserve">4300 S. Kennedy St.    Boise  ID  USA  </v>
      </c>
      <c r="F115" t="str">
        <f>IFERROR(IF($A115&gt;0,IF(LEN(INDEX(Map!$E:$G,MATCH(F$1,Map!$E:$E,0),2))=0,"",INDEX([1]Sheet3!$B:$S,$A115+1,INDEX(Map!$E:$G,MATCH(F$1,Map!$E:$E,0),2))),""),"")</f>
        <v>+1 208 338 1885</v>
      </c>
      <c r="G115" t="str">
        <f>IFERROR(IF($A115&gt;0,IF(LEN(INDEX(Map!$E:$G,MATCH(G$1,Map!$E:$E,0),2))=0,"",INDEX([1]Sheet3!$B:$S,$A115+1,INDEX(Map!$E:$G,MATCH(G$1,Map!$E:$E,0),2))),""),"")</f>
        <v/>
      </c>
      <c r="H115" t="str">
        <f>IFERROR(IF($A115&gt;0,IF(LEN(INDEX(Map!$E:$G,MATCH(H$1,Map!$E:$E,0),2))=0,"",INDEX([1]Sheet3!$B:$S,$A115+1,INDEX(Map!$E:$G,MATCH(H$1,Map!$E:$E,0),2))),""),"")</f>
        <v>Western Aircraft, Inc.</v>
      </c>
      <c r="I115" t="str">
        <f>IFERROR(IF($A115&gt;0,IF(LEN(INDEX(Map!$E:$G,MATCH(I$1,Map!$E:$E,0),2))=0,"",INDEX([1]Sheet3!$B:$S,$A115+1,INDEX(Map!$E:$G,MATCH(I$1,Map!$E:$E,0),2))),""),"")</f>
        <v>Parts &amp; Logistics Manager</v>
      </c>
      <c r="J115" t="str">
        <f t="shared" si="1"/>
        <v>Dassault Service</v>
      </c>
      <c r="K115" t="str">
        <f>IFERROR(IF($A115&gt;0,IF(LEN(INDEX(Map!$E:$G,MATCH(K$1,Map!$E:$E,0),2))=0,"",INDEX([1]Sheet3!$B:$S,$A115+1,INDEX(Map!$E:$G,MATCH(K$1,Map!$E:$E,0),2))),""),"")</f>
        <v/>
      </c>
      <c r="L115" t="str">
        <f>IFERROR(IF($A115&gt;0,IF(LEN(INDEX(Map!$E:$G,MATCH(L$1,Map!$E:$E,0),2))=0,"",INDEX([1]Sheet3!$B:$S,$A115+1,INDEX(Map!$E:$G,MATCH(L$1,Map!$E:$E,0),2))),""),"")</f>
        <v/>
      </c>
      <c r="M115" t="str">
        <f>IFERROR(IF($A115&gt;0,IF(LEN(INDEX(Map!$E:$G,MATCH(M$1,Map!$E:$E,0),2))=0,"",INDEX([1]Sheet3!$B:$S,$A115+1,INDEX(Map!$E:$G,MATCH(M$1,Map!$E:$E,0),2))),""),"")</f>
        <v>+1 208 559 1945</v>
      </c>
      <c r="N115" t="str">
        <f>IFERROR(IF($A115&gt;0,IF(LEN(INDEX(Map!$E:$G,MATCH(N$1,Map!$E:$E,0),2))=0,"",INDEX([1]Sheet3!$B:$S,$A115+1,INDEX(Map!$E:$G,MATCH(N$1,Map!$E:$E,0),2))),""),"")</f>
        <v/>
      </c>
      <c r="O115" t="str">
        <f>IFERROR(IF($A115&gt;0,IF(LEN(INDEX(Map!$E:$G,MATCH(O$1,Map!$E:$E,0),2))=0,"",INDEX([1]Sheet3!$B:$S,$A115+1,INDEX(Map!$E:$G,MATCH(O$1,Map!$E:$E,0),2))),""),"")</f>
        <v/>
      </c>
      <c r="P115" t="str">
        <f>IFERROR(IF($A115&gt;0,IF(LEN(INDEX(Map!$E:$G,MATCH(P$1,Map!$E:$E,0),2))=0,"",INDEX([1]Sheet3!$B:$S,$A115+1,INDEX(Map!$E:$G,MATCH(P$1,Map!$E:$E,0),2))),""),"")</f>
        <v/>
      </c>
      <c r="Q115" t="str">
        <f>IFERROR(IF($A115&gt;0,IF(LEN(INDEX(Map!$E:$G,MATCH(Q$1,Map!$E:$E,0),2))=0,"",INDEX([1]Sheet3!$B:$S,$A115+1,INDEX(Map!$E:$G,MATCH(Q$1,Map!$E:$E,0),2))),""),"")</f>
        <v/>
      </c>
      <c r="R115" t="str">
        <f>IFERROR(IF($A115&gt;0,IF(LEN(INDEX(Map!$E:$G,MATCH(R$1,Map!$E:$E,0),2))=0,"",INDEX([1]Sheet3!$B:$S,$A115+1,INDEX(Map!$E:$G,MATCH(R$1,Map!$E:$E,0),2))),""),"")</f>
        <v/>
      </c>
      <c r="S115" t="str">
        <f>IFERROR(IF($A115&gt;0,IF(LEN(INDEX(Map!$E:$G,MATCH(S$1,Map!$E:$E,0),2))=0,"",INDEX([1]Sheet3!$B:$S,$A115+1,INDEX(Map!$E:$G,MATCH(S$1,Map!$E:$E,0),2))),""),"")</f>
        <v/>
      </c>
      <c r="T115" t="str">
        <f>IFERROR(IF($A115&gt;0,IF(LEN(INDEX(Map!$E:$G,MATCH(T$1,Map!$E:$E,0),2))=0,"",INDEX([1]Sheet3!$B:$S,$A115+1,INDEX(Map!$E:$G,MATCH(T$1,Map!$E:$E,0),2))),""),"")</f>
        <v/>
      </c>
      <c r="U115" t="str">
        <f>IFERROR(IF($A115&gt;0,IF(LEN(INDEX(Map!$E:$G,MATCH(U$1,Map!$E:$E,0),2))=0,"",INDEX([1]Sheet3!$B:$S,$A115+1,INDEX(Map!$E:$G,MATCH(U$1,Map!$E:$E,0),2))),""),"")</f>
        <v/>
      </c>
      <c r="V115" t="str">
        <f>IFERROR(IF($A115&gt;0,IF(LEN(INDEX(Map!$E:$G,MATCH(V$1,Map!$E:$E,0),2))=0,"",INDEX([1]Sheet3!$B:$S,$A115+1,INDEX(Map!$E:$G,MATCH(V$1,Map!$E:$E,0),2))),""),"")</f>
        <v/>
      </c>
      <c r="W115" t="str">
        <f>IFERROR(IF($A115&gt;0,IF(LEN(INDEX(Map!$E:$G,MATCH(W$1,Map!$E:$E,0),2))=0,"",INDEX([1]Sheet3!$B:$S,$A115+1,INDEX(Map!$E:$G,MATCH(W$1,Map!$E:$E,0),2))),""),"")</f>
        <v/>
      </c>
      <c r="X115" t="str">
        <f>IFERROR(IF($A115&gt;0,IF(LEN(INDEX(Map!$E:$G,MATCH(X$1,Map!$E:$E,0),2))=0,"",INDEX([1]Sheet3!$B:$S,$A115+1,INDEX(Map!$E:$G,MATCH(X$1,Map!$E:$E,0),2))),""),"")</f>
        <v/>
      </c>
      <c r="Y115" t="str">
        <f>IFERROR(IF($A115&gt;0,IF(LEN(INDEX(Map!$E:$G,MATCH(Y$1,Map!$E:$E,0),2))=0,"",INDEX([1]Sheet3!$B:$S,$A115+1,INDEX(Map!$E:$G,MATCH(Y$1,Map!$E:$E,0),2))),""),"")</f>
        <v/>
      </c>
      <c r="Z115" t="str">
        <f>IFERROR(IF($A115&gt;0,IF(LEN(INDEX(Map!$E:$G,MATCH(Z$1,Map!$E:$E,0),2))=0,"",INDEX([1]Sheet3!$B:$S,$A115+1,INDEX(Map!$E:$G,MATCH(Z$1,Map!$E:$E,0),2))),""),"")</f>
        <v/>
      </c>
      <c r="AA115" t="str">
        <f>IFERROR(IF($A115&gt;0,IF(LEN(INDEX(Map!$E:$G,MATCH(AA$1,Map!$E:$E,0),2))=0,"",INDEX([1]Sheet3!$B:$S,$A115+1,INDEX(Map!$E:$G,MATCH(AA$1,Map!$E:$E,0),2))),""),"")</f>
        <v/>
      </c>
      <c r="AB115" t="str">
        <f>IFERROR(IF($A115&gt;0,IF(LEN(INDEX(Map!$E:$G,MATCH(AB$1,Map!$E:$E,0),2))=0,"",INDEX([1]Sheet3!$B:$S,$A115+1,INDEX(Map!$E:$G,MATCH(AB$1,Map!$E:$E,0),2))),""),"")</f>
        <v/>
      </c>
      <c r="AC115" t="str">
        <f>IFERROR(IF($A115&gt;0,IF(LEN(INDEX(Map!$E:$G,MATCH(AC$1,Map!$E:$E,0),2))=0,"",INDEX([1]Sheet3!$B:$S,$A115+1,INDEX(Map!$E:$G,MATCH(AC$1,Map!$E:$E,0),2))),""),"")</f>
        <v/>
      </c>
      <c r="AD115" t="str">
        <f>IFERROR(IF($A115&gt;0,IF(LEN(INDEX(Map!$E:$G,MATCH(AD$1,Map!$E:$E,0),2))=0,"",INDEX([1]Sheet3!$B:$S,$A115+1,INDEX(Map!$E:$G,MATCH(AD$1,Map!$E:$E,0),2))),""),"")</f>
        <v/>
      </c>
      <c r="AE115" t="str">
        <f>IFERROR(IF($A115&gt;0,IF(LEN(INDEX(Map!$E:$G,MATCH(AE$1,Map!$E:$E,0),2))=0,"",INDEX([1]Sheet3!$B:$S,$A115+1,INDEX(Map!$E:$G,MATCH(AE$1,Map!$E:$E,0),2))),""),"")</f>
        <v/>
      </c>
    </row>
    <row r="116" spans="1:31" x14ac:dyDescent="0.25">
      <c r="A116">
        <f>IF(LEN([1]Sheet3!B116)=0,"",'Mailchimp Inport'!A115+1)</f>
        <v>115</v>
      </c>
      <c r="B116" t="str">
        <f>IFERROR(IF($A116&gt;0,IF(LEN(INDEX(Map!$E:$G,MATCH(B$1,Map!$E:$E,0),2))=0,"",INDEX([1]Sheet3!$B:$S,$A116+1,INDEX(Map!$E:$G,MATCH(B$1,Map!$E:$E,0),2))),""),"")</f>
        <v>lgravel@westair.com</v>
      </c>
      <c r="C116" t="str">
        <f>IFERROR(IF($A116&gt;0,IF(LEN(INDEX(Map!$E:$G,MATCH(C$1,Map!$E:$E,0),2))=0,"",INDEX([1]Sheet3!$B:$S,$A116+1,INDEX(Map!$E:$G,MATCH(C$1,Map!$E:$E,0),2))),""),"")</f>
        <v>Louie</v>
      </c>
      <c r="D116" t="str">
        <f>IFERROR(IF($A116&gt;0,IF(LEN(INDEX(Map!$E:$G,MATCH(D$1,Map!$E:$E,0),2))=0,"",INDEX([1]Sheet3!$B:$S,$A116+1,INDEX(Map!$E:$G,MATCH(D$1,Map!$E:$E,0),2))),""),"")</f>
        <v>Gravel</v>
      </c>
      <c r="E116" t="str">
        <f>IFERROR(IF($A116&gt;0,IF(LEN(INDEX(Map!$E:$G,MATCH(E$1,Map!$E:$E,0),2))=0,"",INDEX([1]Sheet3!$B:$S,$A116+1,INDEX(Map!$E:$G,MATCH(E$1,Map!$E:$E,0),2))),""),"")</f>
        <v xml:space="preserve">4300 S. Kennedy St.    Boise  ID  USA  </v>
      </c>
      <c r="F116" t="str">
        <f>IFERROR(IF($A116&gt;0,IF(LEN(INDEX(Map!$E:$G,MATCH(F$1,Map!$E:$E,0),2))=0,"",INDEX([1]Sheet3!$B:$S,$A116+1,INDEX(Map!$E:$G,MATCH(F$1,Map!$E:$E,0),2))),""),"")</f>
        <v>(91) 22 2615 7703</v>
      </c>
      <c r="G116" t="str">
        <f>IFERROR(IF($A116&gt;0,IF(LEN(INDEX(Map!$E:$G,MATCH(G$1,Map!$E:$E,0),2))=0,"",INDEX([1]Sheet3!$B:$S,$A116+1,INDEX(Map!$E:$G,MATCH(G$1,Map!$E:$E,0),2))),""),"")</f>
        <v/>
      </c>
      <c r="H116" t="str">
        <f>IFERROR(IF($A116&gt;0,IF(LEN(INDEX(Map!$E:$G,MATCH(H$1,Map!$E:$E,0),2))=0,"",INDEX([1]Sheet3!$B:$S,$A116+1,INDEX(Map!$E:$G,MATCH(H$1,Map!$E:$E,0),2))),""),"")</f>
        <v>Western Aircraft, Inc.</v>
      </c>
      <c r="I116" t="str">
        <f>IFERROR(IF($A116&gt;0,IF(LEN(INDEX(Map!$E:$G,MATCH(I$1,Map!$E:$E,0),2))=0,"",INDEX([1]Sheet3!$B:$S,$A116+1,INDEX(Map!$E:$G,MATCH(I$1,Map!$E:$E,0),2))),""),"")</f>
        <v>Chief Inspector</v>
      </c>
      <c r="J116" t="str">
        <f t="shared" si="1"/>
        <v>Dassault Service</v>
      </c>
      <c r="K116" t="str">
        <f>IFERROR(IF($A116&gt;0,IF(LEN(INDEX(Map!$E:$G,MATCH(K$1,Map!$E:$E,0),2))=0,"",INDEX([1]Sheet3!$B:$S,$A116+1,INDEX(Map!$E:$G,MATCH(K$1,Map!$E:$E,0),2))),""),"")</f>
        <v/>
      </c>
      <c r="L116" t="str">
        <f>IFERROR(IF($A116&gt;0,IF(LEN(INDEX(Map!$E:$G,MATCH(L$1,Map!$E:$E,0),2))=0,"",INDEX([1]Sheet3!$B:$S,$A116+1,INDEX(Map!$E:$G,MATCH(L$1,Map!$E:$E,0),2))),""),"")</f>
        <v/>
      </c>
      <c r="M116" t="str">
        <f>IFERROR(IF($A116&gt;0,IF(LEN(INDEX(Map!$E:$G,MATCH(M$1,Map!$E:$E,0),2))=0,"",INDEX([1]Sheet3!$B:$S,$A116+1,INDEX(Map!$E:$G,MATCH(M$1,Map!$E:$E,0),2))),""),"")</f>
        <v>+1 208 861 5715</v>
      </c>
      <c r="N116" t="str">
        <f>IFERROR(IF($A116&gt;0,IF(LEN(INDEX(Map!$E:$G,MATCH(N$1,Map!$E:$E,0),2))=0,"",INDEX([1]Sheet3!$B:$S,$A116+1,INDEX(Map!$E:$G,MATCH(N$1,Map!$E:$E,0),2))),""),"")</f>
        <v/>
      </c>
      <c r="O116" t="str">
        <f>IFERROR(IF($A116&gt;0,IF(LEN(INDEX(Map!$E:$G,MATCH(O$1,Map!$E:$E,0),2))=0,"",INDEX([1]Sheet3!$B:$S,$A116+1,INDEX(Map!$E:$G,MATCH(O$1,Map!$E:$E,0),2))),""),"")</f>
        <v/>
      </c>
      <c r="P116" t="str">
        <f>IFERROR(IF($A116&gt;0,IF(LEN(INDEX(Map!$E:$G,MATCH(P$1,Map!$E:$E,0),2))=0,"",INDEX([1]Sheet3!$B:$S,$A116+1,INDEX(Map!$E:$G,MATCH(P$1,Map!$E:$E,0),2))),""),"")</f>
        <v/>
      </c>
      <c r="Q116" t="str">
        <f>IFERROR(IF($A116&gt;0,IF(LEN(INDEX(Map!$E:$G,MATCH(Q$1,Map!$E:$E,0),2))=0,"",INDEX([1]Sheet3!$B:$S,$A116+1,INDEX(Map!$E:$G,MATCH(Q$1,Map!$E:$E,0),2))),""),"")</f>
        <v/>
      </c>
      <c r="R116" t="str">
        <f>IFERROR(IF($A116&gt;0,IF(LEN(INDEX(Map!$E:$G,MATCH(R$1,Map!$E:$E,0),2))=0,"",INDEX([1]Sheet3!$B:$S,$A116+1,INDEX(Map!$E:$G,MATCH(R$1,Map!$E:$E,0),2))),""),"")</f>
        <v/>
      </c>
      <c r="S116" t="str">
        <f>IFERROR(IF($A116&gt;0,IF(LEN(INDEX(Map!$E:$G,MATCH(S$1,Map!$E:$E,0),2))=0,"",INDEX([1]Sheet3!$B:$S,$A116+1,INDEX(Map!$E:$G,MATCH(S$1,Map!$E:$E,0),2))),""),"")</f>
        <v/>
      </c>
      <c r="T116" t="str">
        <f>IFERROR(IF($A116&gt;0,IF(LEN(INDEX(Map!$E:$G,MATCH(T$1,Map!$E:$E,0),2))=0,"",INDEX([1]Sheet3!$B:$S,$A116+1,INDEX(Map!$E:$G,MATCH(T$1,Map!$E:$E,0),2))),""),"")</f>
        <v/>
      </c>
      <c r="U116" t="str">
        <f>IFERROR(IF($A116&gt;0,IF(LEN(INDEX(Map!$E:$G,MATCH(U$1,Map!$E:$E,0),2))=0,"",INDEX([1]Sheet3!$B:$S,$A116+1,INDEX(Map!$E:$G,MATCH(U$1,Map!$E:$E,0),2))),""),"")</f>
        <v/>
      </c>
      <c r="V116" t="str">
        <f>IFERROR(IF($A116&gt;0,IF(LEN(INDEX(Map!$E:$G,MATCH(V$1,Map!$E:$E,0),2))=0,"",INDEX([1]Sheet3!$B:$S,$A116+1,INDEX(Map!$E:$G,MATCH(V$1,Map!$E:$E,0),2))),""),"")</f>
        <v/>
      </c>
      <c r="W116" t="str">
        <f>IFERROR(IF($A116&gt;0,IF(LEN(INDEX(Map!$E:$G,MATCH(W$1,Map!$E:$E,0),2))=0,"",INDEX([1]Sheet3!$B:$S,$A116+1,INDEX(Map!$E:$G,MATCH(W$1,Map!$E:$E,0),2))),""),"")</f>
        <v/>
      </c>
      <c r="X116" t="str">
        <f>IFERROR(IF($A116&gt;0,IF(LEN(INDEX(Map!$E:$G,MATCH(X$1,Map!$E:$E,0),2))=0,"",INDEX([1]Sheet3!$B:$S,$A116+1,INDEX(Map!$E:$G,MATCH(X$1,Map!$E:$E,0),2))),""),"")</f>
        <v/>
      </c>
      <c r="Y116" t="str">
        <f>IFERROR(IF($A116&gt;0,IF(LEN(INDEX(Map!$E:$G,MATCH(Y$1,Map!$E:$E,0),2))=0,"",INDEX([1]Sheet3!$B:$S,$A116+1,INDEX(Map!$E:$G,MATCH(Y$1,Map!$E:$E,0),2))),""),"")</f>
        <v/>
      </c>
      <c r="Z116" t="str">
        <f>IFERROR(IF($A116&gt;0,IF(LEN(INDEX(Map!$E:$G,MATCH(Z$1,Map!$E:$E,0),2))=0,"",INDEX([1]Sheet3!$B:$S,$A116+1,INDEX(Map!$E:$G,MATCH(Z$1,Map!$E:$E,0),2))),""),"")</f>
        <v/>
      </c>
      <c r="AA116" t="str">
        <f>IFERROR(IF($A116&gt;0,IF(LEN(INDEX(Map!$E:$G,MATCH(AA$1,Map!$E:$E,0),2))=0,"",INDEX([1]Sheet3!$B:$S,$A116+1,INDEX(Map!$E:$G,MATCH(AA$1,Map!$E:$E,0),2))),""),"")</f>
        <v/>
      </c>
      <c r="AB116" t="str">
        <f>IFERROR(IF($A116&gt;0,IF(LEN(INDEX(Map!$E:$G,MATCH(AB$1,Map!$E:$E,0),2))=0,"",INDEX([1]Sheet3!$B:$S,$A116+1,INDEX(Map!$E:$G,MATCH(AB$1,Map!$E:$E,0),2))),""),"")</f>
        <v/>
      </c>
      <c r="AC116" t="str">
        <f>IFERROR(IF($A116&gt;0,IF(LEN(INDEX(Map!$E:$G,MATCH(AC$1,Map!$E:$E,0),2))=0,"",INDEX([1]Sheet3!$B:$S,$A116+1,INDEX(Map!$E:$G,MATCH(AC$1,Map!$E:$E,0),2))),""),"")</f>
        <v/>
      </c>
      <c r="AD116" t="str">
        <f>IFERROR(IF($A116&gt;0,IF(LEN(INDEX(Map!$E:$G,MATCH(AD$1,Map!$E:$E,0),2))=0,"",INDEX([1]Sheet3!$B:$S,$A116+1,INDEX(Map!$E:$G,MATCH(AD$1,Map!$E:$E,0),2))),""),"")</f>
        <v/>
      </c>
      <c r="AE116" t="str">
        <f>IFERROR(IF($A116&gt;0,IF(LEN(INDEX(Map!$E:$G,MATCH(AE$1,Map!$E:$E,0),2))=0,"",INDEX([1]Sheet3!$B:$S,$A116+1,INDEX(Map!$E:$G,MATCH(AE$1,Map!$E:$E,0),2))),""),"")</f>
        <v/>
      </c>
    </row>
    <row r="117" spans="1:31" x14ac:dyDescent="0.25">
      <c r="A117">
        <f>IF(LEN([1]Sheet3!B117)=0,"",'Mailchimp Inport'!A116+1)</f>
        <v>116</v>
      </c>
      <c r="B117" t="str">
        <f>IFERROR(IF($A117&gt;0,IF(LEN(INDEX(Map!$E:$G,MATCH(B$1,Map!$E:$E,0),2))=0,"",INDEX([1]Sheet3!$B:$S,$A117+1,INDEX(Map!$E:$G,MATCH(B$1,Map!$E:$E,0),2))),""),"")</f>
        <v>ravi.s.menon@airworks.in</v>
      </c>
      <c r="C117" t="str">
        <f>IFERROR(IF($A117&gt;0,IF(LEN(INDEX(Map!$E:$G,MATCH(C$1,Map!$E:$E,0),2))=0,"",INDEX([1]Sheet3!$B:$S,$A117+1,INDEX(Map!$E:$G,MATCH(C$1,Map!$E:$E,0),2))),""),"")</f>
        <v>Ravi</v>
      </c>
      <c r="D117" t="str">
        <f>IFERROR(IF($A117&gt;0,IF(LEN(INDEX(Map!$E:$G,MATCH(D$1,Map!$E:$E,0),2))=0,"",INDEX([1]Sheet3!$B:$S,$A117+1,INDEX(Map!$E:$G,MATCH(D$1,Map!$E:$E,0),2))),""),"")</f>
        <v>Menon</v>
      </c>
      <c r="E117" t="str">
        <f>IFERROR(IF($A117&gt;0,IF(LEN(INDEX(Map!$E:$G,MATCH(E$1,Map!$E:$E,0),2))=0,"",INDEX([1]Sheet3!$B:$S,$A117+1,INDEX(Map!$E:$G,MATCH(E$1,Map!$E:$E,0),2))),""),"")</f>
        <v xml:space="preserve">Mumbai International Airport,  Gate No.8,  Mumbai    India  </v>
      </c>
      <c r="F117" t="str">
        <f>IFERROR(IF($A117&gt;0,IF(LEN(INDEX(Map!$E:$G,MATCH(F$1,Map!$E:$E,0),2))=0,"",INDEX([1]Sheet3!$B:$S,$A117+1,INDEX(Map!$E:$G,MATCH(F$1,Map!$E:$E,0),2))),""),"")</f>
        <v>(91) 22 261 58907</v>
      </c>
      <c r="G117" t="str">
        <f>IFERROR(IF($A117&gt;0,IF(LEN(INDEX(Map!$E:$G,MATCH(G$1,Map!$E:$E,0),2))=0,"",INDEX([1]Sheet3!$B:$S,$A117+1,INDEX(Map!$E:$G,MATCH(G$1,Map!$E:$E,0),2))),""),"")</f>
        <v/>
      </c>
      <c r="H117" t="str">
        <f>IFERROR(IF($A117&gt;0,IF(LEN(INDEX(Map!$E:$G,MATCH(H$1,Map!$E:$E,0),2))=0,"",INDEX([1]Sheet3!$B:$S,$A117+1,INDEX(Map!$E:$G,MATCH(H$1,Map!$E:$E,0),2))),""),"")</f>
        <v>Air Works India Eng. Pvt Ltd</v>
      </c>
      <c r="I117" t="str">
        <f>IFERROR(IF($A117&gt;0,IF(LEN(INDEX(Map!$E:$G,MATCH(I$1,Map!$E:$E,0),2))=0,"",INDEX([1]Sheet3!$B:$S,$A117+1,INDEX(Map!$E:$G,MATCH(I$1,Map!$E:$E,0),2))),""),"")</f>
        <v>Executive Director</v>
      </c>
      <c r="J117" t="str">
        <f t="shared" si="1"/>
        <v>Dassault Service</v>
      </c>
      <c r="K117" t="str">
        <f>IFERROR(IF($A117&gt;0,IF(LEN(INDEX(Map!$E:$G,MATCH(K$1,Map!$E:$E,0),2))=0,"",INDEX([1]Sheet3!$B:$S,$A117+1,INDEX(Map!$E:$G,MATCH(K$1,Map!$E:$E,0),2))),""),"")</f>
        <v/>
      </c>
      <c r="L117" t="str">
        <f>IFERROR(IF($A117&gt;0,IF(LEN(INDEX(Map!$E:$G,MATCH(L$1,Map!$E:$E,0),2))=0,"",INDEX([1]Sheet3!$B:$S,$A117+1,INDEX(Map!$E:$G,MATCH(L$1,Map!$E:$E,0),2))),""),"")</f>
        <v/>
      </c>
      <c r="M117" t="str">
        <f>IFERROR(IF($A117&gt;0,IF(LEN(INDEX(Map!$E:$G,MATCH(M$1,Map!$E:$E,0),2))=0,"",INDEX([1]Sheet3!$B:$S,$A117+1,INDEX(Map!$E:$G,MATCH(M$1,Map!$E:$E,0),2))),""),"")</f>
        <v>(91) 98 210 13658</v>
      </c>
      <c r="N117" t="str">
        <f>IFERROR(IF($A117&gt;0,IF(LEN(INDEX(Map!$E:$G,MATCH(N$1,Map!$E:$E,0),2))=0,"",INDEX([1]Sheet3!$B:$S,$A117+1,INDEX(Map!$E:$G,MATCH(N$1,Map!$E:$E,0),2))),""),"")</f>
        <v/>
      </c>
      <c r="O117" t="str">
        <f>IFERROR(IF($A117&gt;0,IF(LEN(INDEX(Map!$E:$G,MATCH(O$1,Map!$E:$E,0),2))=0,"",INDEX([1]Sheet3!$B:$S,$A117+1,INDEX(Map!$E:$G,MATCH(O$1,Map!$E:$E,0),2))),""),"")</f>
        <v/>
      </c>
      <c r="P117" t="str">
        <f>IFERROR(IF($A117&gt;0,IF(LEN(INDEX(Map!$E:$G,MATCH(P$1,Map!$E:$E,0),2))=0,"",INDEX([1]Sheet3!$B:$S,$A117+1,INDEX(Map!$E:$G,MATCH(P$1,Map!$E:$E,0),2))),""),"")</f>
        <v/>
      </c>
      <c r="Q117" t="str">
        <f>IFERROR(IF($A117&gt;0,IF(LEN(INDEX(Map!$E:$G,MATCH(Q$1,Map!$E:$E,0),2))=0,"",INDEX([1]Sheet3!$B:$S,$A117+1,INDEX(Map!$E:$G,MATCH(Q$1,Map!$E:$E,0),2))),""),"")</f>
        <v/>
      </c>
      <c r="R117" t="str">
        <f>IFERROR(IF($A117&gt;0,IF(LEN(INDEX(Map!$E:$G,MATCH(R$1,Map!$E:$E,0),2))=0,"",INDEX([1]Sheet3!$B:$S,$A117+1,INDEX(Map!$E:$G,MATCH(R$1,Map!$E:$E,0),2))),""),"")</f>
        <v/>
      </c>
      <c r="S117" t="str">
        <f>IFERROR(IF($A117&gt;0,IF(LEN(INDEX(Map!$E:$G,MATCH(S$1,Map!$E:$E,0),2))=0,"",INDEX([1]Sheet3!$B:$S,$A117+1,INDEX(Map!$E:$G,MATCH(S$1,Map!$E:$E,0),2))),""),"")</f>
        <v/>
      </c>
      <c r="T117" t="str">
        <f>IFERROR(IF($A117&gt;0,IF(LEN(INDEX(Map!$E:$G,MATCH(T$1,Map!$E:$E,0),2))=0,"",INDEX([1]Sheet3!$B:$S,$A117+1,INDEX(Map!$E:$G,MATCH(T$1,Map!$E:$E,0),2))),""),"")</f>
        <v/>
      </c>
      <c r="U117" t="str">
        <f>IFERROR(IF($A117&gt;0,IF(LEN(INDEX(Map!$E:$G,MATCH(U$1,Map!$E:$E,0),2))=0,"",INDEX([1]Sheet3!$B:$S,$A117+1,INDEX(Map!$E:$G,MATCH(U$1,Map!$E:$E,0),2))),""),"")</f>
        <v/>
      </c>
      <c r="V117" t="str">
        <f>IFERROR(IF($A117&gt;0,IF(LEN(INDEX(Map!$E:$G,MATCH(V$1,Map!$E:$E,0),2))=0,"",INDEX([1]Sheet3!$B:$S,$A117+1,INDEX(Map!$E:$G,MATCH(V$1,Map!$E:$E,0),2))),""),"")</f>
        <v/>
      </c>
      <c r="W117" t="str">
        <f>IFERROR(IF($A117&gt;0,IF(LEN(INDEX(Map!$E:$G,MATCH(W$1,Map!$E:$E,0),2))=0,"",INDEX([1]Sheet3!$B:$S,$A117+1,INDEX(Map!$E:$G,MATCH(W$1,Map!$E:$E,0),2))),""),"")</f>
        <v/>
      </c>
      <c r="X117" t="str">
        <f>IFERROR(IF($A117&gt;0,IF(LEN(INDEX(Map!$E:$G,MATCH(X$1,Map!$E:$E,0),2))=0,"",INDEX([1]Sheet3!$B:$S,$A117+1,INDEX(Map!$E:$G,MATCH(X$1,Map!$E:$E,0),2))),""),"")</f>
        <v/>
      </c>
      <c r="Y117" t="str">
        <f>IFERROR(IF($A117&gt;0,IF(LEN(INDEX(Map!$E:$G,MATCH(Y$1,Map!$E:$E,0),2))=0,"",INDEX([1]Sheet3!$B:$S,$A117+1,INDEX(Map!$E:$G,MATCH(Y$1,Map!$E:$E,0),2))),""),"")</f>
        <v/>
      </c>
      <c r="Z117" t="str">
        <f>IFERROR(IF($A117&gt;0,IF(LEN(INDEX(Map!$E:$G,MATCH(Z$1,Map!$E:$E,0),2))=0,"",INDEX([1]Sheet3!$B:$S,$A117+1,INDEX(Map!$E:$G,MATCH(Z$1,Map!$E:$E,0),2))),""),"")</f>
        <v/>
      </c>
      <c r="AA117" t="str">
        <f>IFERROR(IF($A117&gt;0,IF(LEN(INDEX(Map!$E:$G,MATCH(AA$1,Map!$E:$E,0),2))=0,"",INDEX([1]Sheet3!$B:$S,$A117+1,INDEX(Map!$E:$G,MATCH(AA$1,Map!$E:$E,0),2))),""),"")</f>
        <v/>
      </c>
      <c r="AB117" t="str">
        <f>IFERROR(IF($A117&gt;0,IF(LEN(INDEX(Map!$E:$G,MATCH(AB$1,Map!$E:$E,0),2))=0,"",INDEX([1]Sheet3!$B:$S,$A117+1,INDEX(Map!$E:$G,MATCH(AB$1,Map!$E:$E,0),2))),""),"")</f>
        <v/>
      </c>
      <c r="AC117" t="str">
        <f>IFERROR(IF($A117&gt;0,IF(LEN(INDEX(Map!$E:$G,MATCH(AC$1,Map!$E:$E,0),2))=0,"",INDEX([1]Sheet3!$B:$S,$A117+1,INDEX(Map!$E:$G,MATCH(AC$1,Map!$E:$E,0),2))),""),"")</f>
        <v/>
      </c>
      <c r="AD117" t="str">
        <f>IFERROR(IF($A117&gt;0,IF(LEN(INDEX(Map!$E:$G,MATCH(AD$1,Map!$E:$E,0),2))=0,"",INDEX([1]Sheet3!$B:$S,$A117+1,INDEX(Map!$E:$G,MATCH(AD$1,Map!$E:$E,0),2))),""),"")</f>
        <v/>
      </c>
      <c r="AE117" t="str">
        <f>IFERROR(IF($A117&gt;0,IF(LEN(INDEX(Map!$E:$G,MATCH(AE$1,Map!$E:$E,0),2))=0,"",INDEX([1]Sheet3!$B:$S,$A117+1,INDEX(Map!$E:$G,MATCH(AE$1,Map!$E:$E,0),2))),""),"")</f>
        <v/>
      </c>
    </row>
    <row r="118" spans="1:31" x14ac:dyDescent="0.25">
      <c r="A118">
        <f>IF(LEN([1]Sheet3!B118)=0,"",'Mailchimp Inport'!A117+1)</f>
        <v>117</v>
      </c>
      <c r="B118" t="str">
        <f>IFERROR(IF($A118&gt;0,IF(LEN(INDEX(Map!$E:$G,MATCH(B$1,Map!$E:$E,0),2))=0,"",INDEX([1]Sheet3!$B:$S,$A118+1,INDEX(Map!$E:$G,MATCH(B$1,Map!$E:$E,0),2))),""),"")</f>
        <v>ragu.g.menon@airworks.in</v>
      </c>
      <c r="C118" t="str">
        <f>IFERROR(IF($A118&gt;0,IF(LEN(INDEX(Map!$E:$G,MATCH(C$1,Map!$E:$E,0),2))=0,"",INDEX([1]Sheet3!$B:$S,$A118+1,INDEX(Map!$E:$G,MATCH(C$1,Map!$E:$E,0),2))),""),"")</f>
        <v>Raghudev</v>
      </c>
      <c r="D118" t="str">
        <f>IFERROR(IF($A118&gt;0,IF(LEN(INDEX(Map!$E:$G,MATCH(D$1,Map!$E:$E,0),2))=0,"",INDEX([1]Sheet3!$B:$S,$A118+1,INDEX(Map!$E:$G,MATCH(D$1,Map!$E:$E,0),2))),""),"")</f>
        <v>Menon</v>
      </c>
      <c r="E118" t="str">
        <f>IFERROR(IF($A118&gt;0,IF(LEN(INDEX(Map!$E:$G,MATCH(E$1,Map!$E:$E,0),2))=0,"",INDEX([1]Sheet3!$B:$S,$A118+1,INDEX(Map!$E:$G,MATCH(E$1,Map!$E:$E,0),2))),""),"")</f>
        <v xml:space="preserve">Mumbai International Airport,  Gate No.8,  Mumbai    India  </v>
      </c>
      <c r="F118" t="str">
        <f>IFERROR(IF($A118&gt;0,IF(LEN(INDEX(Map!$E:$G,MATCH(F$1,Map!$E:$E,0),2))=0,"",INDEX([1]Sheet3!$B:$S,$A118+1,INDEX(Map!$E:$G,MATCH(F$1,Map!$E:$E,0),2))),""),"")</f>
        <v>(91) 22 2615 7285</v>
      </c>
      <c r="G118" t="str">
        <f>IFERROR(IF($A118&gt;0,IF(LEN(INDEX(Map!$E:$G,MATCH(G$1,Map!$E:$E,0),2))=0,"",INDEX([1]Sheet3!$B:$S,$A118+1,INDEX(Map!$E:$G,MATCH(G$1,Map!$E:$E,0),2))),""),"")</f>
        <v/>
      </c>
      <c r="H118" t="str">
        <f>IFERROR(IF($A118&gt;0,IF(LEN(INDEX(Map!$E:$G,MATCH(H$1,Map!$E:$E,0),2))=0,"",INDEX([1]Sheet3!$B:$S,$A118+1,INDEX(Map!$E:$G,MATCH(H$1,Map!$E:$E,0),2))),""),"")</f>
        <v>Air Works India Eng. Pvt Ltd</v>
      </c>
      <c r="I118" t="str">
        <f>IFERROR(IF($A118&gt;0,IF(LEN(INDEX(Map!$E:$G,MATCH(I$1,Map!$E:$E,0),2))=0,"",INDEX([1]Sheet3!$B:$S,$A118+1,INDEX(Map!$E:$G,MATCH(I$1,Map!$E:$E,0),2))),""),"")</f>
        <v>Executive Director</v>
      </c>
      <c r="J118" t="str">
        <f t="shared" si="1"/>
        <v>Dassault Service</v>
      </c>
      <c r="K118" t="str">
        <f>IFERROR(IF($A118&gt;0,IF(LEN(INDEX(Map!$E:$G,MATCH(K$1,Map!$E:$E,0),2))=0,"",INDEX([1]Sheet3!$B:$S,$A118+1,INDEX(Map!$E:$G,MATCH(K$1,Map!$E:$E,0),2))),""),"")</f>
        <v/>
      </c>
      <c r="L118" t="str">
        <f>IFERROR(IF($A118&gt;0,IF(LEN(INDEX(Map!$E:$G,MATCH(L$1,Map!$E:$E,0),2))=0,"",INDEX([1]Sheet3!$B:$S,$A118+1,INDEX(Map!$E:$G,MATCH(L$1,Map!$E:$E,0),2))),""),"")</f>
        <v/>
      </c>
      <c r="M118" t="str">
        <f>IFERROR(IF($A118&gt;0,IF(LEN(INDEX(Map!$E:$G,MATCH(M$1,Map!$E:$E,0),2))=0,"",INDEX([1]Sheet3!$B:$S,$A118+1,INDEX(Map!$E:$G,MATCH(M$1,Map!$E:$E,0),2))),""),"")</f>
        <v>(91) 96 8644 9384</v>
      </c>
      <c r="N118" t="str">
        <f>IFERROR(IF($A118&gt;0,IF(LEN(INDEX(Map!$E:$G,MATCH(N$1,Map!$E:$E,0),2))=0,"",INDEX([1]Sheet3!$B:$S,$A118+1,INDEX(Map!$E:$G,MATCH(N$1,Map!$E:$E,0),2))),""),"")</f>
        <v/>
      </c>
      <c r="O118" t="str">
        <f>IFERROR(IF($A118&gt;0,IF(LEN(INDEX(Map!$E:$G,MATCH(O$1,Map!$E:$E,0),2))=0,"",INDEX([1]Sheet3!$B:$S,$A118+1,INDEX(Map!$E:$G,MATCH(O$1,Map!$E:$E,0),2))),""),"")</f>
        <v/>
      </c>
      <c r="P118" t="str">
        <f>IFERROR(IF($A118&gt;0,IF(LEN(INDEX(Map!$E:$G,MATCH(P$1,Map!$E:$E,0),2))=0,"",INDEX([1]Sheet3!$B:$S,$A118+1,INDEX(Map!$E:$G,MATCH(P$1,Map!$E:$E,0),2))),""),"")</f>
        <v/>
      </c>
      <c r="Q118" t="str">
        <f>IFERROR(IF($A118&gt;0,IF(LEN(INDEX(Map!$E:$G,MATCH(Q$1,Map!$E:$E,0),2))=0,"",INDEX([1]Sheet3!$B:$S,$A118+1,INDEX(Map!$E:$G,MATCH(Q$1,Map!$E:$E,0),2))),""),"")</f>
        <v/>
      </c>
      <c r="R118" t="str">
        <f>IFERROR(IF($A118&gt;0,IF(LEN(INDEX(Map!$E:$G,MATCH(R$1,Map!$E:$E,0),2))=0,"",INDEX([1]Sheet3!$B:$S,$A118+1,INDEX(Map!$E:$G,MATCH(R$1,Map!$E:$E,0),2))),""),"")</f>
        <v/>
      </c>
      <c r="S118" t="str">
        <f>IFERROR(IF($A118&gt;0,IF(LEN(INDEX(Map!$E:$G,MATCH(S$1,Map!$E:$E,0),2))=0,"",INDEX([1]Sheet3!$B:$S,$A118+1,INDEX(Map!$E:$G,MATCH(S$1,Map!$E:$E,0),2))),""),"")</f>
        <v/>
      </c>
      <c r="T118" t="str">
        <f>IFERROR(IF($A118&gt;0,IF(LEN(INDEX(Map!$E:$G,MATCH(T$1,Map!$E:$E,0),2))=0,"",INDEX([1]Sheet3!$B:$S,$A118+1,INDEX(Map!$E:$G,MATCH(T$1,Map!$E:$E,0),2))),""),"")</f>
        <v/>
      </c>
      <c r="U118" t="str">
        <f>IFERROR(IF($A118&gt;0,IF(LEN(INDEX(Map!$E:$G,MATCH(U$1,Map!$E:$E,0),2))=0,"",INDEX([1]Sheet3!$B:$S,$A118+1,INDEX(Map!$E:$G,MATCH(U$1,Map!$E:$E,0),2))),""),"")</f>
        <v/>
      </c>
      <c r="V118" t="str">
        <f>IFERROR(IF($A118&gt;0,IF(LEN(INDEX(Map!$E:$G,MATCH(V$1,Map!$E:$E,0),2))=0,"",INDEX([1]Sheet3!$B:$S,$A118+1,INDEX(Map!$E:$G,MATCH(V$1,Map!$E:$E,0),2))),""),"")</f>
        <v/>
      </c>
      <c r="W118" t="str">
        <f>IFERROR(IF($A118&gt;0,IF(LEN(INDEX(Map!$E:$G,MATCH(W$1,Map!$E:$E,0),2))=0,"",INDEX([1]Sheet3!$B:$S,$A118+1,INDEX(Map!$E:$G,MATCH(W$1,Map!$E:$E,0),2))),""),"")</f>
        <v/>
      </c>
      <c r="X118" t="str">
        <f>IFERROR(IF($A118&gt;0,IF(LEN(INDEX(Map!$E:$G,MATCH(X$1,Map!$E:$E,0),2))=0,"",INDEX([1]Sheet3!$B:$S,$A118+1,INDEX(Map!$E:$G,MATCH(X$1,Map!$E:$E,0),2))),""),"")</f>
        <v/>
      </c>
      <c r="Y118" t="str">
        <f>IFERROR(IF($A118&gt;0,IF(LEN(INDEX(Map!$E:$G,MATCH(Y$1,Map!$E:$E,0),2))=0,"",INDEX([1]Sheet3!$B:$S,$A118+1,INDEX(Map!$E:$G,MATCH(Y$1,Map!$E:$E,0),2))),""),"")</f>
        <v/>
      </c>
      <c r="Z118" t="str">
        <f>IFERROR(IF($A118&gt;0,IF(LEN(INDEX(Map!$E:$G,MATCH(Z$1,Map!$E:$E,0),2))=0,"",INDEX([1]Sheet3!$B:$S,$A118+1,INDEX(Map!$E:$G,MATCH(Z$1,Map!$E:$E,0),2))),""),"")</f>
        <v/>
      </c>
      <c r="AA118" t="str">
        <f>IFERROR(IF($A118&gt;0,IF(LEN(INDEX(Map!$E:$G,MATCH(AA$1,Map!$E:$E,0),2))=0,"",INDEX([1]Sheet3!$B:$S,$A118+1,INDEX(Map!$E:$G,MATCH(AA$1,Map!$E:$E,0),2))),""),"")</f>
        <v/>
      </c>
      <c r="AB118" t="str">
        <f>IFERROR(IF($A118&gt;0,IF(LEN(INDEX(Map!$E:$G,MATCH(AB$1,Map!$E:$E,0),2))=0,"",INDEX([1]Sheet3!$B:$S,$A118+1,INDEX(Map!$E:$G,MATCH(AB$1,Map!$E:$E,0),2))),""),"")</f>
        <v/>
      </c>
      <c r="AC118" t="str">
        <f>IFERROR(IF($A118&gt;0,IF(LEN(INDEX(Map!$E:$G,MATCH(AC$1,Map!$E:$E,0),2))=0,"",INDEX([1]Sheet3!$B:$S,$A118+1,INDEX(Map!$E:$G,MATCH(AC$1,Map!$E:$E,0),2))),""),"")</f>
        <v/>
      </c>
      <c r="AD118" t="str">
        <f>IFERROR(IF($A118&gt;0,IF(LEN(INDEX(Map!$E:$G,MATCH(AD$1,Map!$E:$E,0),2))=0,"",INDEX([1]Sheet3!$B:$S,$A118+1,INDEX(Map!$E:$G,MATCH(AD$1,Map!$E:$E,0),2))),""),"")</f>
        <v/>
      </c>
      <c r="AE118" t="str">
        <f>IFERROR(IF($A118&gt;0,IF(LEN(INDEX(Map!$E:$G,MATCH(AE$1,Map!$E:$E,0),2))=0,"",INDEX([1]Sheet3!$B:$S,$A118+1,INDEX(Map!$E:$G,MATCH(AE$1,Map!$E:$E,0),2))),""),"")</f>
        <v/>
      </c>
    </row>
    <row r="119" spans="1:31" x14ac:dyDescent="0.25">
      <c r="A119">
        <f>IF(LEN([1]Sheet3!B119)=0,"",'Mailchimp Inport'!A118+1)</f>
        <v>118</v>
      </c>
      <c r="B119" t="str">
        <f>IFERROR(IF($A119&gt;0,IF(LEN(INDEX(Map!$E:$G,MATCH(B$1,Map!$E:$E,0),2))=0,"",INDEX([1]Sheet3!$B:$S,$A119+1,INDEX(Map!$E:$G,MATCH(B$1,Map!$E:$E,0),2))),""),"")</f>
        <v>santhosh.babu@airworks.in</v>
      </c>
      <c r="C119" t="str">
        <f>IFERROR(IF($A119&gt;0,IF(LEN(INDEX(Map!$E:$G,MATCH(C$1,Map!$E:$E,0),2))=0,"",INDEX([1]Sheet3!$B:$S,$A119+1,INDEX(Map!$E:$G,MATCH(C$1,Map!$E:$E,0),2))),""),"")</f>
        <v>Santhosh</v>
      </c>
      <c r="D119" t="str">
        <f>IFERROR(IF($A119&gt;0,IF(LEN(INDEX(Map!$E:$G,MATCH(D$1,Map!$E:$E,0),2))=0,"",INDEX([1]Sheet3!$B:$S,$A119+1,INDEX(Map!$E:$G,MATCH(D$1,Map!$E:$E,0),2))),""),"")</f>
        <v>Babu</v>
      </c>
      <c r="E119" t="str">
        <f>IFERROR(IF($A119&gt;0,IF(LEN(INDEX(Map!$E:$G,MATCH(E$1,Map!$E:$E,0),2))=0,"",INDEX([1]Sheet3!$B:$S,$A119+1,INDEX(Map!$E:$G,MATCH(E$1,Map!$E:$E,0),2))),""),"")</f>
        <v xml:space="preserve">Mumbai International Airport,  Gate No.8,  Mumbai    India  </v>
      </c>
      <c r="F119" t="str">
        <f>IFERROR(IF($A119&gt;0,IF(LEN(INDEX(Map!$E:$G,MATCH(F$1,Map!$E:$E,0),2))=0,"",INDEX([1]Sheet3!$B:$S,$A119+1,INDEX(Map!$E:$G,MATCH(F$1,Map!$E:$E,0),2))),""),"")</f>
        <v>(91) 22 2615 8939</v>
      </c>
      <c r="G119" t="str">
        <f>IFERROR(IF($A119&gt;0,IF(LEN(INDEX(Map!$E:$G,MATCH(G$1,Map!$E:$E,0),2))=0,"",INDEX([1]Sheet3!$B:$S,$A119+1,INDEX(Map!$E:$G,MATCH(G$1,Map!$E:$E,0),2))),""),"")</f>
        <v/>
      </c>
      <c r="H119" t="str">
        <f>IFERROR(IF($A119&gt;0,IF(LEN(INDEX(Map!$E:$G,MATCH(H$1,Map!$E:$E,0),2))=0,"",INDEX([1]Sheet3!$B:$S,$A119+1,INDEX(Map!$E:$G,MATCH(H$1,Map!$E:$E,0),2))),""),"")</f>
        <v>Air Works India Eng. Pvt Ltd</v>
      </c>
      <c r="I119" t="str">
        <f>IFERROR(IF($A119&gt;0,IF(LEN(INDEX(Map!$E:$G,MATCH(I$1,Map!$E:$E,0),2))=0,"",INDEX([1]Sheet3!$B:$S,$A119+1,INDEX(Map!$E:$G,MATCH(I$1,Map!$E:$E,0),2))),""),"")</f>
        <v>Falcon Fleet Maintenance Manager</v>
      </c>
      <c r="J119" t="str">
        <f t="shared" si="1"/>
        <v>Dassault Service</v>
      </c>
      <c r="K119" t="str">
        <f>IFERROR(IF($A119&gt;0,IF(LEN(INDEX(Map!$E:$G,MATCH(K$1,Map!$E:$E,0),2))=0,"",INDEX([1]Sheet3!$B:$S,$A119+1,INDEX(Map!$E:$G,MATCH(K$1,Map!$E:$E,0),2))),""),"")</f>
        <v/>
      </c>
      <c r="L119" t="str">
        <f>IFERROR(IF($A119&gt;0,IF(LEN(INDEX(Map!$E:$G,MATCH(L$1,Map!$E:$E,0),2))=0,"",INDEX([1]Sheet3!$B:$S,$A119+1,INDEX(Map!$E:$G,MATCH(L$1,Map!$E:$E,0),2))),""),"")</f>
        <v/>
      </c>
      <c r="M119" t="str">
        <f>IFERROR(IF($A119&gt;0,IF(LEN(INDEX(Map!$E:$G,MATCH(M$1,Map!$E:$E,0),2))=0,"",INDEX([1]Sheet3!$B:$S,$A119+1,INDEX(Map!$E:$G,MATCH(M$1,Map!$E:$E,0),2))),""),"")</f>
        <v>(91) 91 673 96198</v>
      </c>
      <c r="N119" t="str">
        <f>IFERROR(IF($A119&gt;0,IF(LEN(INDEX(Map!$E:$G,MATCH(N$1,Map!$E:$E,0),2))=0,"",INDEX([1]Sheet3!$B:$S,$A119+1,INDEX(Map!$E:$G,MATCH(N$1,Map!$E:$E,0),2))),""),"")</f>
        <v/>
      </c>
      <c r="O119" t="str">
        <f>IFERROR(IF($A119&gt;0,IF(LEN(INDEX(Map!$E:$G,MATCH(O$1,Map!$E:$E,0),2))=0,"",INDEX([1]Sheet3!$B:$S,$A119+1,INDEX(Map!$E:$G,MATCH(O$1,Map!$E:$E,0),2))),""),"")</f>
        <v/>
      </c>
      <c r="P119" t="str">
        <f>IFERROR(IF($A119&gt;0,IF(LEN(INDEX(Map!$E:$G,MATCH(P$1,Map!$E:$E,0),2))=0,"",INDEX([1]Sheet3!$B:$S,$A119+1,INDEX(Map!$E:$G,MATCH(P$1,Map!$E:$E,0),2))),""),"")</f>
        <v/>
      </c>
      <c r="Q119" t="str">
        <f>IFERROR(IF($A119&gt;0,IF(LEN(INDEX(Map!$E:$G,MATCH(Q$1,Map!$E:$E,0),2))=0,"",INDEX([1]Sheet3!$B:$S,$A119+1,INDEX(Map!$E:$G,MATCH(Q$1,Map!$E:$E,0),2))),""),"")</f>
        <v/>
      </c>
      <c r="R119" t="str">
        <f>IFERROR(IF($A119&gt;0,IF(LEN(INDEX(Map!$E:$G,MATCH(R$1,Map!$E:$E,0),2))=0,"",INDEX([1]Sheet3!$B:$S,$A119+1,INDEX(Map!$E:$G,MATCH(R$1,Map!$E:$E,0),2))),""),"")</f>
        <v/>
      </c>
      <c r="S119" t="str">
        <f>IFERROR(IF($A119&gt;0,IF(LEN(INDEX(Map!$E:$G,MATCH(S$1,Map!$E:$E,0),2))=0,"",INDEX([1]Sheet3!$B:$S,$A119+1,INDEX(Map!$E:$G,MATCH(S$1,Map!$E:$E,0),2))),""),"")</f>
        <v/>
      </c>
      <c r="T119" t="str">
        <f>IFERROR(IF($A119&gt;0,IF(LEN(INDEX(Map!$E:$G,MATCH(T$1,Map!$E:$E,0),2))=0,"",INDEX([1]Sheet3!$B:$S,$A119+1,INDEX(Map!$E:$G,MATCH(T$1,Map!$E:$E,0),2))),""),"")</f>
        <v/>
      </c>
      <c r="U119" t="str">
        <f>IFERROR(IF($A119&gt;0,IF(LEN(INDEX(Map!$E:$G,MATCH(U$1,Map!$E:$E,0),2))=0,"",INDEX([1]Sheet3!$B:$S,$A119+1,INDEX(Map!$E:$G,MATCH(U$1,Map!$E:$E,0),2))),""),"")</f>
        <v/>
      </c>
      <c r="V119" t="str">
        <f>IFERROR(IF($A119&gt;0,IF(LEN(INDEX(Map!$E:$G,MATCH(V$1,Map!$E:$E,0),2))=0,"",INDEX([1]Sheet3!$B:$S,$A119+1,INDEX(Map!$E:$G,MATCH(V$1,Map!$E:$E,0),2))),""),"")</f>
        <v/>
      </c>
      <c r="W119" t="str">
        <f>IFERROR(IF($A119&gt;0,IF(LEN(INDEX(Map!$E:$G,MATCH(W$1,Map!$E:$E,0),2))=0,"",INDEX([1]Sheet3!$B:$S,$A119+1,INDEX(Map!$E:$G,MATCH(W$1,Map!$E:$E,0),2))),""),"")</f>
        <v/>
      </c>
      <c r="X119" t="str">
        <f>IFERROR(IF($A119&gt;0,IF(LEN(INDEX(Map!$E:$G,MATCH(X$1,Map!$E:$E,0),2))=0,"",INDEX([1]Sheet3!$B:$S,$A119+1,INDEX(Map!$E:$G,MATCH(X$1,Map!$E:$E,0),2))),""),"")</f>
        <v/>
      </c>
      <c r="Y119" t="str">
        <f>IFERROR(IF($A119&gt;0,IF(LEN(INDEX(Map!$E:$G,MATCH(Y$1,Map!$E:$E,0),2))=0,"",INDEX([1]Sheet3!$B:$S,$A119+1,INDEX(Map!$E:$G,MATCH(Y$1,Map!$E:$E,0),2))),""),"")</f>
        <v/>
      </c>
      <c r="Z119" t="str">
        <f>IFERROR(IF($A119&gt;0,IF(LEN(INDEX(Map!$E:$G,MATCH(Z$1,Map!$E:$E,0),2))=0,"",INDEX([1]Sheet3!$B:$S,$A119+1,INDEX(Map!$E:$G,MATCH(Z$1,Map!$E:$E,0),2))),""),"")</f>
        <v/>
      </c>
      <c r="AA119" t="str">
        <f>IFERROR(IF($A119&gt;0,IF(LEN(INDEX(Map!$E:$G,MATCH(AA$1,Map!$E:$E,0),2))=0,"",INDEX([1]Sheet3!$B:$S,$A119+1,INDEX(Map!$E:$G,MATCH(AA$1,Map!$E:$E,0),2))),""),"")</f>
        <v/>
      </c>
      <c r="AB119" t="str">
        <f>IFERROR(IF($A119&gt;0,IF(LEN(INDEX(Map!$E:$G,MATCH(AB$1,Map!$E:$E,0),2))=0,"",INDEX([1]Sheet3!$B:$S,$A119+1,INDEX(Map!$E:$G,MATCH(AB$1,Map!$E:$E,0),2))),""),"")</f>
        <v/>
      </c>
      <c r="AC119" t="str">
        <f>IFERROR(IF($A119&gt;0,IF(LEN(INDEX(Map!$E:$G,MATCH(AC$1,Map!$E:$E,0),2))=0,"",INDEX([1]Sheet3!$B:$S,$A119+1,INDEX(Map!$E:$G,MATCH(AC$1,Map!$E:$E,0),2))),""),"")</f>
        <v/>
      </c>
      <c r="AD119" t="str">
        <f>IFERROR(IF($A119&gt;0,IF(LEN(INDEX(Map!$E:$G,MATCH(AD$1,Map!$E:$E,0),2))=0,"",INDEX([1]Sheet3!$B:$S,$A119+1,INDEX(Map!$E:$G,MATCH(AD$1,Map!$E:$E,0),2))),""),"")</f>
        <v/>
      </c>
      <c r="AE119" t="str">
        <f>IFERROR(IF($A119&gt;0,IF(LEN(INDEX(Map!$E:$G,MATCH(AE$1,Map!$E:$E,0),2))=0,"",INDEX([1]Sheet3!$B:$S,$A119+1,INDEX(Map!$E:$G,MATCH(AE$1,Map!$E:$E,0),2))),""),"")</f>
        <v/>
      </c>
    </row>
    <row r="120" spans="1:31" x14ac:dyDescent="0.25">
      <c r="A120">
        <f>IF(LEN([1]Sheet3!B120)=0,"",'Mailchimp Inport'!A119+1)</f>
        <v>119</v>
      </c>
      <c r="B120" t="str">
        <f>IFERROR(IF($A120&gt;0,IF(LEN(INDEX(Map!$E:$G,MATCH(B$1,Map!$E:$E,0),2))=0,"",INDEX([1]Sheet3!$B:$S,$A120+1,INDEX(Map!$E:$G,MATCH(B$1,Map!$E:$E,0),2))),""),"")</f>
        <v>gutemberg.silva@falconjet.com</v>
      </c>
      <c r="C120" t="str">
        <f>IFERROR(IF($A120&gt;0,IF(LEN(INDEX(Map!$E:$G,MATCH(C$1,Map!$E:$E,0),2))=0,"",INDEX([1]Sheet3!$B:$S,$A120+1,INDEX(Map!$E:$G,MATCH(C$1,Map!$E:$E,0),2))),""),"")</f>
        <v>Gutemberg</v>
      </c>
      <c r="D120" t="str">
        <f>IFERROR(IF($A120&gt;0,IF(LEN(INDEX(Map!$E:$G,MATCH(D$1,Map!$E:$E,0),2))=0,"",INDEX([1]Sheet3!$B:$S,$A120+1,INDEX(Map!$E:$G,MATCH(D$1,Map!$E:$E,0),2))),""),"")</f>
        <v>Silva</v>
      </c>
      <c r="E120" t="str">
        <f>IFERROR(IF($A120&gt;0,IF(LEN(INDEX(Map!$E:$G,MATCH(E$1,Map!$E:$E,0),2))=0,"",INDEX([1]Sheet3!$B:$S,$A120+1,INDEX(Map!$E:$G,MATCH(E$1,Map!$E:$E,0),2))),""),"")</f>
        <v xml:space="preserve">Av. Santos Dumont, 1275  Regiao Norte Sorocaba  Sorocaba  SP  Brazil  </v>
      </c>
      <c r="F120" t="str">
        <f>IFERROR(IF($A120&gt;0,IF(LEN(INDEX(Map!$E:$G,MATCH(F$1,Map!$E:$E,0),2))=0,"",INDEX([1]Sheet3!$B:$S,$A120+1,INDEX(Map!$E:$G,MATCH(F$1,Map!$E:$E,0),2))),""),"")</f>
        <v/>
      </c>
      <c r="G120" t="str">
        <f>IFERROR(IF($A120&gt;0,IF(LEN(INDEX(Map!$E:$G,MATCH(G$1,Map!$E:$E,0),2))=0,"",INDEX([1]Sheet3!$B:$S,$A120+1,INDEX(Map!$E:$G,MATCH(G$1,Map!$E:$E,0),2))),""),"")</f>
        <v/>
      </c>
      <c r="H120" t="str">
        <f>IFERROR(IF($A120&gt;0,IF(LEN(INDEX(Map!$E:$G,MATCH(H$1,Map!$E:$E,0),2))=0,"",INDEX([1]Sheet3!$B:$S,$A120+1,INDEX(Map!$E:$G,MATCH(H$1,Map!$E:$E,0),2))),""),"")</f>
        <v>Dassault Aircraft Services - Sorocaba, Brazil</v>
      </c>
      <c r="I120" t="str">
        <f>IFERROR(IF($A120&gt;0,IF(LEN(INDEX(Map!$E:$G,MATCH(I$1,Map!$E:$E,0),2))=0,"",INDEX([1]Sheet3!$B:$S,$A120+1,INDEX(Map!$E:$G,MATCH(I$1,Map!$E:$E,0),2))),""),"")</f>
        <v>Technical Services Manager</v>
      </c>
      <c r="J120" t="str">
        <f t="shared" si="1"/>
        <v>Dassault Service</v>
      </c>
      <c r="K120" t="str">
        <f>IFERROR(IF($A120&gt;0,IF(LEN(INDEX(Map!$E:$G,MATCH(K$1,Map!$E:$E,0),2))=0,"",INDEX([1]Sheet3!$B:$S,$A120+1,INDEX(Map!$E:$G,MATCH(K$1,Map!$E:$E,0),2))),""),"")</f>
        <v/>
      </c>
      <c r="L120" t="str">
        <f>IFERROR(IF($A120&gt;0,IF(LEN(INDEX(Map!$E:$G,MATCH(L$1,Map!$E:$E,0),2))=0,"",INDEX([1]Sheet3!$B:$S,$A120+1,INDEX(Map!$E:$G,MATCH(L$1,Map!$E:$E,0),2))),""),"")</f>
        <v/>
      </c>
      <c r="M120" t="str">
        <f>IFERROR(IF($A120&gt;0,IF(LEN(INDEX(Map!$E:$G,MATCH(M$1,Map!$E:$E,0),2))=0,"",INDEX([1]Sheet3!$B:$S,$A120+1,INDEX(Map!$E:$G,MATCH(M$1,Map!$E:$E,0),2))),""),"")</f>
        <v>+55 15 8147 0039</v>
      </c>
      <c r="N120" t="str">
        <f>IFERROR(IF($A120&gt;0,IF(LEN(INDEX(Map!$E:$G,MATCH(N$1,Map!$E:$E,0),2))=0,"",INDEX([1]Sheet3!$B:$S,$A120+1,INDEX(Map!$E:$G,MATCH(N$1,Map!$E:$E,0),2))),""),"")</f>
        <v/>
      </c>
      <c r="O120" t="str">
        <f>IFERROR(IF($A120&gt;0,IF(LEN(INDEX(Map!$E:$G,MATCH(O$1,Map!$E:$E,0),2))=0,"",INDEX([1]Sheet3!$B:$S,$A120+1,INDEX(Map!$E:$G,MATCH(O$1,Map!$E:$E,0),2))),""),"")</f>
        <v/>
      </c>
      <c r="P120" t="str">
        <f>IFERROR(IF($A120&gt;0,IF(LEN(INDEX(Map!$E:$G,MATCH(P$1,Map!$E:$E,0),2))=0,"",INDEX([1]Sheet3!$B:$S,$A120+1,INDEX(Map!$E:$G,MATCH(P$1,Map!$E:$E,0),2))),""),"")</f>
        <v/>
      </c>
      <c r="Q120" t="str">
        <f>IFERROR(IF($A120&gt;0,IF(LEN(INDEX(Map!$E:$G,MATCH(Q$1,Map!$E:$E,0),2))=0,"",INDEX([1]Sheet3!$B:$S,$A120+1,INDEX(Map!$E:$G,MATCH(Q$1,Map!$E:$E,0),2))),""),"")</f>
        <v/>
      </c>
      <c r="R120" t="str">
        <f>IFERROR(IF($A120&gt;0,IF(LEN(INDEX(Map!$E:$G,MATCH(R$1,Map!$E:$E,0),2))=0,"",INDEX([1]Sheet3!$B:$S,$A120+1,INDEX(Map!$E:$G,MATCH(R$1,Map!$E:$E,0),2))),""),"")</f>
        <v/>
      </c>
      <c r="S120" t="str">
        <f>IFERROR(IF($A120&gt;0,IF(LEN(INDEX(Map!$E:$G,MATCH(S$1,Map!$E:$E,0),2))=0,"",INDEX([1]Sheet3!$B:$S,$A120+1,INDEX(Map!$E:$G,MATCH(S$1,Map!$E:$E,0),2))),""),"")</f>
        <v/>
      </c>
      <c r="T120" t="str">
        <f>IFERROR(IF($A120&gt;0,IF(LEN(INDEX(Map!$E:$G,MATCH(T$1,Map!$E:$E,0),2))=0,"",INDEX([1]Sheet3!$B:$S,$A120+1,INDEX(Map!$E:$G,MATCH(T$1,Map!$E:$E,0),2))),""),"")</f>
        <v/>
      </c>
      <c r="U120" t="str">
        <f>IFERROR(IF($A120&gt;0,IF(LEN(INDEX(Map!$E:$G,MATCH(U$1,Map!$E:$E,0),2))=0,"",INDEX([1]Sheet3!$B:$S,$A120+1,INDEX(Map!$E:$G,MATCH(U$1,Map!$E:$E,0),2))),""),"")</f>
        <v/>
      </c>
      <c r="V120" t="str">
        <f>IFERROR(IF($A120&gt;0,IF(LEN(INDEX(Map!$E:$G,MATCH(V$1,Map!$E:$E,0),2))=0,"",INDEX([1]Sheet3!$B:$S,$A120+1,INDEX(Map!$E:$G,MATCH(V$1,Map!$E:$E,0),2))),""),"")</f>
        <v/>
      </c>
      <c r="W120" t="str">
        <f>IFERROR(IF($A120&gt;0,IF(LEN(INDEX(Map!$E:$G,MATCH(W$1,Map!$E:$E,0),2))=0,"",INDEX([1]Sheet3!$B:$S,$A120+1,INDEX(Map!$E:$G,MATCH(W$1,Map!$E:$E,0),2))),""),"")</f>
        <v/>
      </c>
      <c r="X120" t="str">
        <f>IFERROR(IF($A120&gt;0,IF(LEN(INDEX(Map!$E:$G,MATCH(X$1,Map!$E:$E,0),2))=0,"",INDEX([1]Sheet3!$B:$S,$A120+1,INDEX(Map!$E:$G,MATCH(X$1,Map!$E:$E,0),2))),""),"")</f>
        <v/>
      </c>
      <c r="Y120" t="str">
        <f>IFERROR(IF($A120&gt;0,IF(LEN(INDEX(Map!$E:$G,MATCH(Y$1,Map!$E:$E,0),2))=0,"",INDEX([1]Sheet3!$B:$S,$A120+1,INDEX(Map!$E:$G,MATCH(Y$1,Map!$E:$E,0),2))),""),"")</f>
        <v/>
      </c>
      <c r="Z120" t="str">
        <f>IFERROR(IF($A120&gt;0,IF(LEN(INDEX(Map!$E:$G,MATCH(Z$1,Map!$E:$E,0),2))=0,"",INDEX([1]Sheet3!$B:$S,$A120+1,INDEX(Map!$E:$G,MATCH(Z$1,Map!$E:$E,0),2))),""),"")</f>
        <v/>
      </c>
      <c r="AA120" t="str">
        <f>IFERROR(IF($A120&gt;0,IF(LEN(INDEX(Map!$E:$G,MATCH(AA$1,Map!$E:$E,0),2))=0,"",INDEX([1]Sheet3!$B:$S,$A120+1,INDEX(Map!$E:$G,MATCH(AA$1,Map!$E:$E,0),2))),""),"")</f>
        <v/>
      </c>
      <c r="AB120" t="str">
        <f>IFERROR(IF($A120&gt;0,IF(LEN(INDEX(Map!$E:$G,MATCH(AB$1,Map!$E:$E,0),2))=0,"",INDEX([1]Sheet3!$B:$S,$A120+1,INDEX(Map!$E:$G,MATCH(AB$1,Map!$E:$E,0),2))),""),"")</f>
        <v/>
      </c>
      <c r="AC120" t="str">
        <f>IFERROR(IF($A120&gt;0,IF(LEN(INDEX(Map!$E:$G,MATCH(AC$1,Map!$E:$E,0),2))=0,"",INDEX([1]Sheet3!$B:$S,$A120+1,INDEX(Map!$E:$G,MATCH(AC$1,Map!$E:$E,0),2))),""),"")</f>
        <v/>
      </c>
      <c r="AD120" t="str">
        <f>IFERROR(IF($A120&gt;0,IF(LEN(INDEX(Map!$E:$G,MATCH(AD$1,Map!$E:$E,0),2))=0,"",INDEX([1]Sheet3!$B:$S,$A120+1,INDEX(Map!$E:$G,MATCH(AD$1,Map!$E:$E,0),2))),""),"")</f>
        <v/>
      </c>
      <c r="AE120" t="str">
        <f>IFERROR(IF($A120&gt;0,IF(LEN(INDEX(Map!$E:$G,MATCH(AE$1,Map!$E:$E,0),2))=0,"",INDEX([1]Sheet3!$B:$S,$A120+1,INDEX(Map!$E:$G,MATCH(AE$1,Map!$E:$E,0),2))),""),"")</f>
        <v/>
      </c>
    </row>
    <row r="121" spans="1:31" x14ac:dyDescent="0.25">
      <c r="A121">
        <f>IF(LEN([1]Sheet3!B121)=0,"",'Mailchimp Inport'!A120+1)</f>
        <v>120</v>
      </c>
      <c r="B121" t="str">
        <f>IFERROR(IF($A121&gt;0,IF(LEN(INDEX(Map!$E:$G,MATCH(B$1,Map!$E:$E,0),2))=0,"",INDEX([1]Sheet3!$B:$S,$A121+1,INDEX(Map!$E:$G,MATCH(B$1,Map!$E:$E,0),2))),""),"")</f>
        <v>remy.st-martin@falconjet.com</v>
      </c>
      <c r="C121" t="str">
        <f>IFERROR(IF($A121&gt;0,IF(LEN(INDEX(Map!$E:$G,MATCH(C$1,Map!$E:$E,0),2))=0,"",INDEX([1]Sheet3!$B:$S,$A121+1,INDEX(Map!$E:$G,MATCH(C$1,Map!$E:$E,0),2))),""),"")</f>
        <v>Remy</v>
      </c>
      <c r="D121" t="str">
        <f>IFERROR(IF($A121&gt;0,IF(LEN(INDEX(Map!$E:$G,MATCH(D$1,Map!$E:$E,0),2))=0,"",INDEX([1]Sheet3!$B:$S,$A121+1,INDEX(Map!$E:$G,MATCH(D$1,Map!$E:$E,0),2))),""),"")</f>
        <v>St-Martin</v>
      </c>
      <c r="E121" t="str">
        <f>IFERROR(IF($A121&gt;0,IF(LEN(INDEX(Map!$E:$G,MATCH(E$1,Map!$E:$E,0),2))=0,"",INDEX([1]Sheet3!$B:$S,$A121+1,INDEX(Map!$E:$G,MATCH(E$1,Map!$E:$E,0),2))),""),"")</f>
        <v xml:space="preserve">Av. Santos Dumont, 1275  Regiao Norte Sorocaba  Sorocaba  SP  Brazil  </v>
      </c>
      <c r="F121" t="str">
        <f>IFERROR(IF($A121&gt;0,IF(LEN(INDEX(Map!$E:$G,MATCH(F$1,Map!$E:$E,0),2))=0,"",INDEX([1]Sheet3!$B:$S,$A121+1,INDEX(Map!$E:$G,MATCH(F$1,Map!$E:$E,0),2))),""),"")</f>
        <v>+1 302 322 7205</v>
      </c>
      <c r="G121" t="str">
        <f>IFERROR(IF($A121&gt;0,IF(LEN(INDEX(Map!$E:$G,MATCH(G$1,Map!$E:$E,0),2))=0,"",INDEX([1]Sheet3!$B:$S,$A121+1,INDEX(Map!$E:$G,MATCH(G$1,Map!$E:$E,0),2))),""),"")</f>
        <v/>
      </c>
      <c r="H121" t="str">
        <f>IFERROR(IF($A121&gt;0,IF(LEN(INDEX(Map!$E:$G,MATCH(H$1,Map!$E:$E,0),2))=0,"",INDEX([1]Sheet3!$B:$S,$A121+1,INDEX(Map!$E:$G,MATCH(H$1,Map!$E:$E,0),2))),""),"")</f>
        <v>Dassault Aircraft Services - Sorocaba, Brazil</v>
      </c>
      <c r="I121" t="str">
        <f>IFERROR(IF($A121&gt;0,IF(LEN(INDEX(Map!$E:$G,MATCH(I$1,Map!$E:$E,0),2))=0,"",INDEX([1]Sheet3!$B:$S,$A121+1,INDEX(Map!$E:$G,MATCH(I$1,Map!$E:$E,0),2))),""),"")</f>
        <v>Senior Vice President/Chief Operating Officer</v>
      </c>
      <c r="J121" t="str">
        <f t="shared" si="1"/>
        <v>Dassault Service</v>
      </c>
      <c r="K121" t="str">
        <f>IFERROR(IF($A121&gt;0,IF(LEN(INDEX(Map!$E:$G,MATCH(K$1,Map!$E:$E,0),2))=0,"",INDEX([1]Sheet3!$B:$S,$A121+1,INDEX(Map!$E:$G,MATCH(K$1,Map!$E:$E,0),2))),""),"")</f>
        <v/>
      </c>
      <c r="L121" t="str">
        <f>IFERROR(IF($A121&gt;0,IF(LEN(INDEX(Map!$E:$G,MATCH(L$1,Map!$E:$E,0),2))=0,"",INDEX([1]Sheet3!$B:$S,$A121+1,INDEX(Map!$E:$G,MATCH(L$1,Map!$E:$E,0),2))),""),"")</f>
        <v/>
      </c>
      <c r="M121" t="str">
        <f>IFERROR(IF($A121&gt;0,IF(LEN(INDEX(Map!$E:$G,MATCH(M$1,Map!$E:$E,0),2))=0,"",INDEX([1]Sheet3!$B:$S,$A121+1,INDEX(Map!$E:$G,MATCH(M$1,Map!$E:$E,0),2))),""),"")</f>
        <v>+1 302 383 8833</v>
      </c>
      <c r="N121" t="str">
        <f>IFERROR(IF($A121&gt;0,IF(LEN(INDEX(Map!$E:$G,MATCH(N$1,Map!$E:$E,0),2))=0,"",INDEX([1]Sheet3!$B:$S,$A121+1,INDEX(Map!$E:$G,MATCH(N$1,Map!$E:$E,0),2))),""),"")</f>
        <v/>
      </c>
      <c r="O121" t="str">
        <f>IFERROR(IF($A121&gt;0,IF(LEN(INDEX(Map!$E:$G,MATCH(O$1,Map!$E:$E,0),2))=0,"",INDEX([1]Sheet3!$B:$S,$A121+1,INDEX(Map!$E:$G,MATCH(O$1,Map!$E:$E,0),2))),""),"")</f>
        <v/>
      </c>
      <c r="P121" t="str">
        <f>IFERROR(IF($A121&gt;0,IF(LEN(INDEX(Map!$E:$G,MATCH(P$1,Map!$E:$E,0),2))=0,"",INDEX([1]Sheet3!$B:$S,$A121+1,INDEX(Map!$E:$G,MATCH(P$1,Map!$E:$E,0),2))),""),"")</f>
        <v/>
      </c>
      <c r="Q121" t="str">
        <f>IFERROR(IF($A121&gt;0,IF(LEN(INDEX(Map!$E:$G,MATCH(Q$1,Map!$E:$E,0),2))=0,"",INDEX([1]Sheet3!$B:$S,$A121+1,INDEX(Map!$E:$G,MATCH(Q$1,Map!$E:$E,0),2))),""),"")</f>
        <v/>
      </c>
      <c r="R121" t="str">
        <f>IFERROR(IF($A121&gt;0,IF(LEN(INDEX(Map!$E:$G,MATCH(R$1,Map!$E:$E,0),2))=0,"",INDEX([1]Sheet3!$B:$S,$A121+1,INDEX(Map!$E:$G,MATCH(R$1,Map!$E:$E,0),2))),""),"")</f>
        <v/>
      </c>
      <c r="S121" t="str">
        <f>IFERROR(IF($A121&gt;0,IF(LEN(INDEX(Map!$E:$G,MATCH(S$1,Map!$E:$E,0),2))=0,"",INDEX([1]Sheet3!$B:$S,$A121+1,INDEX(Map!$E:$G,MATCH(S$1,Map!$E:$E,0),2))),""),"")</f>
        <v/>
      </c>
      <c r="T121" t="str">
        <f>IFERROR(IF($A121&gt;0,IF(LEN(INDEX(Map!$E:$G,MATCH(T$1,Map!$E:$E,0),2))=0,"",INDEX([1]Sheet3!$B:$S,$A121+1,INDEX(Map!$E:$G,MATCH(T$1,Map!$E:$E,0),2))),""),"")</f>
        <v/>
      </c>
      <c r="U121" t="str">
        <f>IFERROR(IF($A121&gt;0,IF(LEN(INDEX(Map!$E:$G,MATCH(U$1,Map!$E:$E,0),2))=0,"",INDEX([1]Sheet3!$B:$S,$A121+1,INDEX(Map!$E:$G,MATCH(U$1,Map!$E:$E,0),2))),""),"")</f>
        <v/>
      </c>
      <c r="V121" t="str">
        <f>IFERROR(IF($A121&gt;0,IF(LEN(INDEX(Map!$E:$G,MATCH(V$1,Map!$E:$E,0),2))=0,"",INDEX([1]Sheet3!$B:$S,$A121+1,INDEX(Map!$E:$G,MATCH(V$1,Map!$E:$E,0),2))),""),"")</f>
        <v/>
      </c>
      <c r="W121" t="str">
        <f>IFERROR(IF($A121&gt;0,IF(LEN(INDEX(Map!$E:$G,MATCH(W$1,Map!$E:$E,0),2))=0,"",INDEX([1]Sheet3!$B:$S,$A121+1,INDEX(Map!$E:$G,MATCH(W$1,Map!$E:$E,0),2))),""),"")</f>
        <v/>
      </c>
      <c r="X121" t="str">
        <f>IFERROR(IF($A121&gt;0,IF(LEN(INDEX(Map!$E:$G,MATCH(X$1,Map!$E:$E,0),2))=0,"",INDEX([1]Sheet3!$B:$S,$A121+1,INDEX(Map!$E:$G,MATCH(X$1,Map!$E:$E,0),2))),""),"")</f>
        <v/>
      </c>
      <c r="Y121" t="str">
        <f>IFERROR(IF($A121&gt;0,IF(LEN(INDEX(Map!$E:$G,MATCH(Y$1,Map!$E:$E,0),2))=0,"",INDEX([1]Sheet3!$B:$S,$A121+1,INDEX(Map!$E:$G,MATCH(Y$1,Map!$E:$E,0),2))),""),"")</f>
        <v/>
      </c>
      <c r="Z121" t="str">
        <f>IFERROR(IF($A121&gt;0,IF(LEN(INDEX(Map!$E:$G,MATCH(Z$1,Map!$E:$E,0),2))=0,"",INDEX([1]Sheet3!$B:$S,$A121+1,INDEX(Map!$E:$G,MATCH(Z$1,Map!$E:$E,0),2))),""),"")</f>
        <v/>
      </c>
      <c r="AA121" t="str">
        <f>IFERROR(IF($A121&gt;0,IF(LEN(INDEX(Map!$E:$G,MATCH(AA$1,Map!$E:$E,0),2))=0,"",INDEX([1]Sheet3!$B:$S,$A121+1,INDEX(Map!$E:$G,MATCH(AA$1,Map!$E:$E,0),2))),""),"")</f>
        <v/>
      </c>
      <c r="AB121" t="str">
        <f>IFERROR(IF($A121&gt;0,IF(LEN(INDEX(Map!$E:$G,MATCH(AB$1,Map!$E:$E,0),2))=0,"",INDEX([1]Sheet3!$B:$S,$A121+1,INDEX(Map!$E:$G,MATCH(AB$1,Map!$E:$E,0),2))),""),"")</f>
        <v/>
      </c>
      <c r="AC121" t="str">
        <f>IFERROR(IF($A121&gt;0,IF(LEN(INDEX(Map!$E:$G,MATCH(AC$1,Map!$E:$E,0),2))=0,"",INDEX([1]Sheet3!$B:$S,$A121+1,INDEX(Map!$E:$G,MATCH(AC$1,Map!$E:$E,0),2))),""),"")</f>
        <v/>
      </c>
      <c r="AD121" t="str">
        <f>IFERROR(IF($A121&gt;0,IF(LEN(INDEX(Map!$E:$G,MATCH(AD$1,Map!$E:$E,0),2))=0,"",INDEX([1]Sheet3!$B:$S,$A121+1,INDEX(Map!$E:$G,MATCH(AD$1,Map!$E:$E,0),2))),""),"")</f>
        <v/>
      </c>
      <c r="AE121" t="str">
        <f>IFERROR(IF($A121&gt;0,IF(LEN(INDEX(Map!$E:$G,MATCH(AE$1,Map!$E:$E,0),2))=0,"",INDEX([1]Sheet3!$B:$S,$A121+1,INDEX(Map!$E:$G,MATCH(AE$1,Map!$E:$E,0),2))),""),"")</f>
        <v/>
      </c>
    </row>
    <row r="122" spans="1:31" x14ac:dyDescent="0.25">
      <c r="A122">
        <f>IF(LEN([1]Sheet3!B122)=0,"",'Mailchimp Inport'!A121+1)</f>
        <v>121</v>
      </c>
      <c r="B122" t="str">
        <f>IFERROR(IF($A122&gt;0,IF(LEN(INDEX(Map!$E:$G,MATCH(B$1,Map!$E:$E,0),2))=0,"",INDEX([1]Sheet3!$B:$S,$A122+1,INDEX(Map!$E:$G,MATCH(B$1,Map!$E:$E,0),2))),""),"")</f>
        <v>john.jelovic@falconjet.com</v>
      </c>
      <c r="C122" t="str">
        <f>IFERROR(IF($A122&gt;0,IF(LEN(INDEX(Map!$E:$G,MATCH(C$1,Map!$E:$E,0),2))=0,"",INDEX([1]Sheet3!$B:$S,$A122+1,INDEX(Map!$E:$G,MATCH(C$1,Map!$E:$E,0),2))),""),"")</f>
        <v>John</v>
      </c>
      <c r="D122" t="str">
        <f>IFERROR(IF($A122&gt;0,IF(LEN(INDEX(Map!$E:$G,MATCH(D$1,Map!$E:$E,0),2))=0,"",INDEX([1]Sheet3!$B:$S,$A122+1,INDEX(Map!$E:$G,MATCH(D$1,Map!$E:$E,0),2))),""),"")</f>
        <v>Jelovic</v>
      </c>
      <c r="E122" t="str">
        <f>IFERROR(IF($A122&gt;0,IF(LEN(INDEX(Map!$E:$G,MATCH(E$1,Map!$E:$E,0),2))=0,"",INDEX([1]Sheet3!$B:$S,$A122+1,INDEX(Map!$E:$G,MATCH(E$1,Map!$E:$E,0),2))),""),"")</f>
        <v xml:space="preserve">Av. Santos Dumont, 1275  Regiao Norte Sorocaba  Sorocaba  SP  Brazil  </v>
      </c>
      <c r="F122" t="str">
        <f>IFERROR(IF($A122&gt;0,IF(LEN(INDEX(Map!$E:$G,MATCH(F$1,Map!$E:$E,0),2))=0,"",INDEX([1]Sheet3!$B:$S,$A122+1,INDEX(Map!$E:$G,MATCH(F$1,Map!$E:$E,0),2))),""),"")</f>
        <v>+1 302 985 2885</v>
      </c>
      <c r="G122" t="str">
        <f>IFERROR(IF($A122&gt;0,IF(LEN(INDEX(Map!$E:$G,MATCH(G$1,Map!$E:$E,0),2))=0,"",INDEX([1]Sheet3!$B:$S,$A122+1,INDEX(Map!$E:$G,MATCH(G$1,Map!$E:$E,0),2))),""),"")</f>
        <v/>
      </c>
      <c r="H122" t="str">
        <f>IFERROR(IF($A122&gt;0,IF(LEN(INDEX(Map!$E:$G,MATCH(H$1,Map!$E:$E,0),2))=0,"",INDEX([1]Sheet3!$B:$S,$A122+1,INDEX(Map!$E:$G,MATCH(H$1,Map!$E:$E,0),2))),""),"")</f>
        <v>Dassault Aircraft Services - Sorocaba, Brazil</v>
      </c>
      <c r="I122" t="str">
        <f>IFERROR(IF($A122&gt;0,IF(LEN(INDEX(Map!$E:$G,MATCH(I$1,Map!$E:$E,0),2))=0,"",INDEX([1]Sheet3!$B:$S,$A122+1,INDEX(Map!$E:$G,MATCH(I$1,Map!$E:$E,0),2))),""),"")</f>
        <v>Director of Sales (DAS)</v>
      </c>
      <c r="J122" t="str">
        <f t="shared" si="1"/>
        <v>Dassault Service</v>
      </c>
      <c r="K122" t="str">
        <f>IFERROR(IF($A122&gt;0,IF(LEN(INDEX(Map!$E:$G,MATCH(K$1,Map!$E:$E,0),2))=0,"",INDEX([1]Sheet3!$B:$S,$A122+1,INDEX(Map!$E:$G,MATCH(K$1,Map!$E:$E,0),2))),""),"")</f>
        <v/>
      </c>
      <c r="L122" t="str">
        <f>IFERROR(IF($A122&gt;0,IF(LEN(INDEX(Map!$E:$G,MATCH(L$1,Map!$E:$E,0),2))=0,"",INDEX([1]Sheet3!$B:$S,$A122+1,INDEX(Map!$E:$G,MATCH(L$1,Map!$E:$E,0),2))),""),"")</f>
        <v/>
      </c>
      <c r="M122" t="str">
        <f>IFERROR(IF($A122&gt;0,IF(LEN(INDEX(Map!$E:$G,MATCH(M$1,Map!$E:$E,0),2))=0,"",INDEX([1]Sheet3!$B:$S,$A122+1,INDEX(Map!$E:$G,MATCH(M$1,Map!$E:$E,0),2))),""),"")</f>
        <v>+1 302 367 5188</v>
      </c>
      <c r="N122" t="str">
        <f>IFERROR(IF($A122&gt;0,IF(LEN(INDEX(Map!$E:$G,MATCH(N$1,Map!$E:$E,0),2))=0,"",INDEX([1]Sheet3!$B:$S,$A122+1,INDEX(Map!$E:$G,MATCH(N$1,Map!$E:$E,0),2))),""),"")</f>
        <v/>
      </c>
      <c r="O122" t="str">
        <f>IFERROR(IF($A122&gt;0,IF(LEN(INDEX(Map!$E:$G,MATCH(O$1,Map!$E:$E,0),2))=0,"",INDEX([1]Sheet3!$B:$S,$A122+1,INDEX(Map!$E:$G,MATCH(O$1,Map!$E:$E,0),2))),""),"")</f>
        <v/>
      </c>
      <c r="P122" t="str">
        <f>IFERROR(IF($A122&gt;0,IF(LEN(INDEX(Map!$E:$G,MATCH(P$1,Map!$E:$E,0),2))=0,"",INDEX([1]Sheet3!$B:$S,$A122+1,INDEX(Map!$E:$G,MATCH(P$1,Map!$E:$E,0),2))),""),"")</f>
        <v/>
      </c>
      <c r="Q122" t="str">
        <f>IFERROR(IF($A122&gt;0,IF(LEN(INDEX(Map!$E:$G,MATCH(Q$1,Map!$E:$E,0),2))=0,"",INDEX([1]Sheet3!$B:$S,$A122+1,INDEX(Map!$E:$G,MATCH(Q$1,Map!$E:$E,0),2))),""),"")</f>
        <v/>
      </c>
      <c r="R122" t="str">
        <f>IFERROR(IF($A122&gt;0,IF(LEN(INDEX(Map!$E:$G,MATCH(R$1,Map!$E:$E,0),2))=0,"",INDEX([1]Sheet3!$B:$S,$A122+1,INDEX(Map!$E:$G,MATCH(R$1,Map!$E:$E,0),2))),""),"")</f>
        <v/>
      </c>
      <c r="S122" t="str">
        <f>IFERROR(IF($A122&gt;0,IF(LEN(INDEX(Map!$E:$G,MATCH(S$1,Map!$E:$E,0),2))=0,"",INDEX([1]Sheet3!$B:$S,$A122+1,INDEX(Map!$E:$G,MATCH(S$1,Map!$E:$E,0),2))),""),"")</f>
        <v/>
      </c>
      <c r="T122" t="str">
        <f>IFERROR(IF($A122&gt;0,IF(LEN(INDEX(Map!$E:$G,MATCH(T$1,Map!$E:$E,0),2))=0,"",INDEX([1]Sheet3!$B:$S,$A122+1,INDEX(Map!$E:$G,MATCH(T$1,Map!$E:$E,0),2))),""),"")</f>
        <v/>
      </c>
      <c r="U122" t="str">
        <f>IFERROR(IF($A122&gt;0,IF(LEN(INDEX(Map!$E:$G,MATCH(U$1,Map!$E:$E,0),2))=0,"",INDEX([1]Sheet3!$B:$S,$A122+1,INDEX(Map!$E:$G,MATCH(U$1,Map!$E:$E,0),2))),""),"")</f>
        <v/>
      </c>
      <c r="V122" t="str">
        <f>IFERROR(IF($A122&gt;0,IF(LEN(INDEX(Map!$E:$G,MATCH(V$1,Map!$E:$E,0),2))=0,"",INDEX([1]Sheet3!$B:$S,$A122+1,INDEX(Map!$E:$G,MATCH(V$1,Map!$E:$E,0),2))),""),"")</f>
        <v/>
      </c>
      <c r="W122" t="str">
        <f>IFERROR(IF($A122&gt;0,IF(LEN(INDEX(Map!$E:$G,MATCH(W$1,Map!$E:$E,0),2))=0,"",INDEX([1]Sheet3!$B:$S,$A122+1,INDEX(Map!$E:$G,MATCH(W$1,Map!$E:$E,0),2))),""),"")</f>
        <v/>
      </c>
      <c r="X122" t="str">
        <f>IFERROR(IF($A122&gt;0,IF(LEN(INDEX(Map!$E:$G,MATCH(X$1,Map!$E:$E,0),2))=0,"",INDEX([1]Sheet3!$B:$S,$A122+1,INDEX(Map!$E:$G,MATCH(X$1,Map!$E:$E,0),2))),""),"")</f>
        <v/>
      </c>
      <c r="Y122" t="str">
        <f>IFERROR(IF($A122&gt;0,IF(LEN(INDEX(Map!$E:$G,MATCH(Y$1,Map!$E:$E,0),2))=0,"",INDEX([1]Sheet3!$B:$S,$A122+1,INDEX(Map!$E:$G,MATCH(Y$1,Map!$E:$E,0),2))),""),"")</f>
        <v/>
      </c>
      <c r="Z122" t="str">
        <f>IFERROR(IF($A122&gt;0,IF(LEN(INDEX(Map!$E:$G,MATCH(Z$1,Map!$E:$E,0),2))=0,"",INDEX([1]Sheet3!$B:$S,$A122+1,INDEX(Map!$E:$G,MATCH(Z$1,Map!$E:$E,0),2))),""),"")</f>
        <v/>
      </c>
      <c r="AA122" t="str">
        <f>IFERROR(IF($A122&gt;0,IF(LEN(INDEX(Map!$E:$G,MATCH(AA$1,Map!$E:$E,0),2))=0,"",INDEX([1]Sheet3!$B:$S,$A122+1,INDEX(Map!$E:$G,MATCH(AA$1,Map!$E:$E,0),2))),""),"")</f>
        <v/>
      </c>
      <c r="AB122" t="str">
        <f>IFERROR(IF($A122&gt;0,IF(LEN(INDEX(Map!$E:$G,MATCH(AB$1,Map!$E:$E,0),2))=0,"",INDEX([1]Sheet3!$B:$S,$A122+1,INDEX(Map!$E:$G,MATCH(AB$1,Map!$E:$E,0),2))),""),"")</f>
        <v/>
      </c>
      <c r="AC122" t="str">
        <f>IFERROR(IF($A122&gt;0,IF(LEN(INDEX(Map!$E:$G,MATCH(AC$1,Map!$E:$E,0),2))=0,"",INDEX([1]Sheet3!$B:$S,$A122+1,INDEX(Map!$E:$G,MATCH(AC$1,Map!$E:$E,0),2))),""),"")</f>
        <v/>
      </c>
      <c r="AD122" t="str">
        <f>IFERROR(IF($A122&gt;0,IF(LEN(INDEX(Map!$E:$G,MATCH(AD$1,Map!$E:$E,0),2))=0,"",INDEX([1]Sheet3!$B:$S,$A122+1,INDEX(Map!$E:$G,MATCH(AD$1,Map!$E:$E,0),2))),""),"")</f>
        <v/>
      </c>
      <c r="AE122" t="str">
        <f>IFERROR(IF($A122&gt;0,IF(LEN(INDEX(Map!$E:$G,MATCH(AE$1,Map!$E:$E,0),2))=0,"",INDEX([1]Sheet3!$B:$S,$A122+1,INDEX(Map!$E:$G,MATCH(AE$1,Map!$E:$E,0),2))),""),"")</f>
        <v/>
      </c>
    </row>
    <row r="123" spans="1:31" x14ac:dyDescent="0.25">
      <c r="A123">
        <f>IF(LEN([1]Sheet3!B123)=0,"",'Mailchimp Inport'!A122+1)</f>
        <v>122</v>
      </c>
      <c r="B123" t="str">
        <f>IFERROR(IF($A123&gt;0,IF(LEN(INDEX(Map!$E:$G,MATCH(B$1,Map!$E:$E,0),2))=0,"",INDEX([1]Sheet3!$B:$S,$A123+1,INDEX(Map!$E:$G,MATCH(B$1,Map!$E:$E,0),2))),""),"")</f>
        <v>cezary.slazak@execujet-mro.com</v>
      </c>
      <c r="C123" t="str">
        <f>IFERROR(IF($A123&gt;0,IF(LEN(INDEX(Map!$E:$G,MATCH(C$1,Map!$E:$E,0),2))=0,"",INDEX([1]Sheet3!$B:$S,$A123+1,INDEX(Map!$E:$G,MATCH(C$1,Map!$E:$E,0),2))),""),"")</f>
        <v>Cezary</v>
      </c>
      <c r="D123" t="str">
        <f>IFERROR(IF($A123&gt;0,IF(LEN(INDEX(Map!$E:$G,MATCH(D$1,Map!$E:$E,0),2))=0,"",INDEX([1]Sheet3!$B:$S,$A123+1,INDEX(Map!$E:$G,MATCH(D$1,Map!$E:$E,0),2))),""),"")</f>
        <v>Slazak</v>
      </c>
      <c r="E123" t="str">
        <f>IFERROR(IF($A123&gt;0,IF(LEN(INDEX(Map!$E:$G,MATCH(E$1,Map!$E:$E,0),2))=0,"",INDEX([1]Sheet3!$B:$S,$A123+1,INDEX(Map!$E:$G,MATCH(E$1,Map!$E:$E,0),2))),""),"")</f>
        <v xml:space="preserve">Raya Airways Engineering Complex  Lot 4060 (AA/4/65)  Subang Selangor    Malaysia  </v>
      </c>
      <c r="F123" t="str">
        <f>IFERROR(IF($A123&gt;0,IF(LEN(INDEX(Map!$E:$G,MATCH(F$1,Map!$E:$E,0),2))=0,"",INDEX([1]Sheet3!$B:$S,$A123+1,INDEX(Map!$E:$G,MATCH(F$1,Map!$E:$E,0),2))),""),"")</f>
        <v>+61 3 9937 2000</v>
      </c>
      <c r="G123" t="str">
        <f>IFERROR(IF($A123&gt;0,IF(LEN(INDEX(Map!$E:$G,MATCH(G$1,Map!$E:$E,0),2))=0,"",INDEX([1]Sheet3!$B:$S,$A123+1,INDEX(Map!$E:$G,MATCH(G$1,Map!$E:$E,0),2))),""),"")</f>
        <v/>
      </c>
      <c r="H123" t="str">
        <f>IFERROR(IF($A123&gt;0,IF(LEN(INDEX(Map!$E:$G,MATCH(H$1,Map!$E:$E,0),2))=0,"",INDEX([1]Sheet3!$B:$S,$A123+1,INDEX(Map!$E:$G,MATCH(H$1,Map!$E:$E,0),2))),""),"")</f>
        <v>ExecuJet MRO Services - Malaysia</v>
      </c>
      <c r="I123" t="str">
        <f>IFERROR(IF($A123&gt;0,IF(LEN(INDEX(Map!$E:$G,MATCH(I$1,Map!$E:$E,0),2))=0,"",INDEX([1]Sheet3!$B:$S,$A123+1,INDEX(Map!$E:$G,MATCH(I$1,Map!$E:$E,0),2))),""),"")</f>
        <v>Falcon Maintenance Manager</v>
      </c>
      <c r="J123" t="str">
        <f t="shared" si="1"/>
        <v>Dassault Service</v>
      </c>
      <c r="K123" t="str">
        <f>IFERROR(IF($A123&gt;0,IF(LEN(INDEX(Map!$E:$G,MATCH(K$1,Map!$E:$E,0),2))=0,"",INDEX([1]Sheet3!$B:$S,$A123+1,INDEX(Map!$E:$G,MATCH(K$1,Map!$E:$E,0),2))),""),"")</f>
        <v/>
      </c>
      <c r="L123" t="str">
        <f>IFERROR(IF($A123&gt;0,IF(LEN(INDEX(Map!$E:$G,MATCH(L$1,Map!$E:$E,0),2))=0,"",INDEX([1]Sheet3!$B:$S,$A123+1,INDEX(Map!$E:$G,MATCH(L$1,Map!$E:$E,0),2))),""),"")</f>
        <v/>
      </c>
      <c r="M123" t="str">
        <f>IFERROR(IF($A123&gt;0,IF(LEN(INDEX(Map!$E:$G,MATCH(M$1,Map!$E:$E,0),2))=0,"",INDEX([1]Sheet3!$B:$S,$A123+1,INDEX(Map!$E:$G,MATCH(M$1,Map!$E:$E,0),2))),""),"")</f>
        <v/>
      </c>
      <c r="N123" t="str">
        <f>IFERROR(IF($A123&gt;0,IF(LEN(INDEX(Map!$E:$G,MATCH(N$1,Map!$E:$E,0),2))=0,"",INDEX([1]Sheet3!$B:$S,$A123+1,INDEX(Map!$E:$G,MATCH(N$1,Map!$E:$E,0),2))),""),"")</f>
        <v/>
      </c>
      <c r="O123" t="str">
        <f>IFERROR(IF($A123&gt;0,IF(LEN(INDEX(Map!$E:$G,MATCH(O$1,Map!$E:$E,0),2))=0,"",INDEX([1]Sheet3!$B:$S,$A123+1,INDEX(Map!$E:$G,MATCH(O$1,Map!$E:$E,0),2))),""),"")</f>
        <v/>
      </c>
      <c r="P123" t="str">
        <f>IFERROR(IF($A123&gt;0,IF(LEN(INDEX(Map!$E:$G,MATCH(P$1,Map!$E:$E,0),2))=0,"",INDEX([1]Sheet3!$B:$S,$A123+1,INDEX(Map!$E:$G,MATCH(P$1,Map!$E:$E,0),2))),""),"")</f>
        <v/>
      </c>
      <c r="Q123" t="str">
        <f>IFERROR(IF($A123&gt;0,IF(LEN(INDEX(Map!$E:$G,MATCH(Q$1,Map!$E:$E,0),2))=0,"",INDEX([1]Sheet3!$B:$S,$A123+1,INDEX(Map!$E:$G,MATCH(Q$1,Map!$E:$E,0),2))),""),"")</f>
        <v/>
      </c>
      <c r="R123" t="str">
        <f>IFERROR(IF($A123&gt;0,IF(LEN(INDEX(Map!$E:$G,MATCH(R$1,Map!$E:$E,0),2))=0,"",INDEX([1]Sheet3!$B:$S,$A123+1,INDEX(Map!$E:$G,MATCH(R$1,Map!$E:$E,0),2))),""),"")</f>
        <v/>
      </c>
      <c r="S123" t="str">
        <f>IFERROR(IF($A123&gt;0,IF(LEN(INDEX(Map!$E:$G,MATCH(S$1,Map!$E:$E,0),2))=0,"",INDEX([1]Sheet3!$B:$S,$A123+1,INDEX(Map!$E:$G,MATCH(S$1,Map!$E:$E,0),2))),""),"")</f>
        <v/>
      </c>
      <c r="T123" t="str">
        <f>IFERROR(IF($A123&gt;0,IF(LEN(INDEX(Map!$E:$G,MATCH(T$1,Map!$E:$E,0),2))=0,"",INDEX([1]Sheet3!$B:$S,$A123+1,INDEX(Map!$E:$G,MATCH(T$1,Map!$E:$E,0),2))),""),"")</f>
        <v/>
      </c>
      <c r="U123" t="str">
        <f>IFERROR(IF($A123&gt;0,IF(LEN(INDEX(Map!$E:$G,MATCH(U$1,Map!$E:$E,0),2))=0,"",INDEX([1]Sheet3!$B:$S,$A123+1,INDEX(Map!$E:$G,MATCH(U$1,Map!$E:$E,0),2))),""),"")</f>
        <v/>
      </c>
      <c r="V123" t="str">
        <f>IFERROR(IF($A123&gt;0,IF(LEN(INDEX(Map!$E:$G,MATCH(V$1,Map!$E:$E,0),2))=0,"",INDEX([1]Sheet3!$B:$S,$A123+1,INDEX(Map!$E:$G,MATCH(V$1,Map!$E:$E,0),2))),""),"")</f>
        <v/>
      </c>
      <c r="W123" t="str">
        <f>IFERROR(IF($A123&gt;0,IF(LEN(INDEX(Map!$E:$G,MATCH(W$1,Map!$E:$E,0),2))=0,"",INDEX([1]Sheet3!$B:$S,$A123+1,INDEX(Map!$E:$G,MATCH(W$1,Map!$E:$E,0),2))),""),"")</f>
        <v/>
      </c>
      <c r="X123" t="str">
        <f>IFERROR(IF($A123&gt;0,IF(LEN(INDEX(Map!$E:$G,MATCH(X$1,Map!$E:$E,0),2))=0,"",INDEX([1]Sheet3!$B:$S,$A123+1,INDEX(Map!$E:$G,MATCH(X$1,Map!$E:$E,0),2))),""),"")</f>
        <v/>
      </c>
      <c r="Y123" t="str">
        <f>IFERROR(IF($A123&gt;0,IF(LEN(INDEX(Map!$E:$G,MATCH(Y$1,Map!$E:$E,0),2))=0,"",INDEX([1]Sheet3!$B:$S,$A123+1,INDEX(Map!$E:$G,MATCH(Y$1,Map!$E:$E,0),2))),""),"")</f>
        <v/>
      </c>
      <c r="Z123" t="str">
        <f>IFERROR(IF($A123&gt;0,IF(LEN(INDEX(Map!$E:$G,MATCH(Z$1,Map!$E:$E,0),2))=0,"",INDEX([1]Sheet3!$B:$S,$A123+1,INDEX(Map!$E:$G,MATCH(Z$1,Map!$E:$E,0),2))),""),"")</f>
        <v/>
      </c>
      <c r="AA123" t="str">
        <f>IFERROR(IF($A123&gt;0,IF(LEN(INDEX(Map!$E:$G,MATCH(AA$1,Map!$E:$E,0),2))=0,"",INDEX([1]Sheet3!$B:$S,$A123+1,INDEX(Map!$E:$G,MATCH(AA$1,Map!$E:$E,0),2))),""),"")</f>
        <v/>
      </c>
      <c r="AB123" t="str">
        <f>IFERROR(IF($A123&gt;0,IF(LEN(INDEX(Map!$E:$G,MATCH(AB$1,Map!$E:$E,0),2))=0,"",INDEX([1]Sheet3!$B:$S,$A123+1,INDEX(Map!$E:$G,MATCH(AB$1,Map!$E:$E,0),2))),""),"")</f>
        <v/>
      </c>
      <c r="AC123" t="str">
        <f>IFERROR(IF($A123&gt;0,IF(LEN(INDEX(Map!$E:$G,MATCH(AC$1,Map!$E:$E,0),2))=0,"",INDEX([1]Sheet3!$B:$S,$A123+1,INDEX(Map!$E:$G,MATCH(AC$1,Map!$E:$E,0),2))),""),"")</f>
        <v/>
      </c>
      <c r="AD123" t="str">
        <f>IFERROR(IF($A123&gt;0,IF(LEN(INDEX(Map!$E:$G,MATCH(AD$1,Map!$E:$E,0),2))=0,"",INDEX([1]Sheet3!$B:$S,$A123+1,INDEX(Map!$E:$G,MATCH(AD$1,Map!$E:$E,0),2))),""),"")</f>
        <v/>
      </c>
      <c r="AE123" t="str">
        <f>IFERROR(IF($A123&gt;0,IF(LEN(INDEX(Map!$E:$G,MATCH(AE$1,Map!$E:$E,0),2))=0,"",INDEX([1]Sheet3!$B:$S,$A123+1,INDEX(Map!$E:$G,MATCH(AE$1,Map!$E:$E,0),2))),""),"")</f>
        <v/>
      </c>
    </row>
    <row r="124" spans="1:31" x14ac:dyDescent="0.25">
      <c r="A124">
        <f>IF(LEN([1]Sheet3!B124)=0,"",'Mailchimp Inport'!A123+1)</f>
        <v>123</v>
      </c>
      <c r="B124" t="str">
        <f>IFERROR(IF($A124&gt;0,IF(LEN(INDEX(Map!$E:$G,MATCH(B$1,Map!$E:$E,0),2))=0,"",INDEX([1]Sheet3!$B:$S,$A124+1,INDEX(Map!$E:$G,MATCH(B$1,Map!$E:$E,0),2))),""),"")</f>
        <v>rohan.coots@execujet-mro.com</v>
      </c>
      <c r="C124" t="str">
        <f>IFERROR(IF($A124&gt;0,IF(LEN(INDEX(Map!$E:$G,MATCH(C$1,Map!$E:$E,0),2))=0,"",INDEX([1]Sheet3!$B:$S,$A124+1,INDEX(Map!$E:$G,MATCH(C$1,Map!$E:$E,0),2))),""),"")</f>
        <v>Rohan</v>
      </c>
      <c r="D124" t="str">
        <f>IFERROR(IF($A124&gt;0,IF(LEN(INDEX(Map!$E:$G,MATCH(D$1,Map!$E:$E,0),2))=0,"",INDEX([1]Sheet3!$B:$S,$A124+1,INDEX(Map!$E:$G,MATCH(D$1,Map!$E:$E,0),2))),""),"")</f>
        <v>Coots</v>
      </c>
      <c r="E124" t="str">
        <f>IFERROR(IF($A124&gt;0,IF(LEN(INDEX(Map!$E:$G,MATCH(E$1,Map!$E:$E,0),2))=0,"",INDEX([1]Sheet3!$B:$S,$A124+1,INDEX(Map!$E:$G,MATCH(E$1,Map!$E:$E,0),2))),""),"")</f>
        <v xml:space="preserve">Essendon Airport  Hangar 17, Bradfield Court      Australia  </v>
      </c>
      <c r="F124" t="str">
        <f>IFERROR(IF($A124&gt;0,IF(LEN(INDEX(Map!$E:$G,MATCH(F$1,Map!$E:$E,0),2))=0,"",INDEX([1]Sheet3!$B:$S,$A124+1,INDEX(Map!$E:$G,MATCH(F$1,Map!$E:$E,0),2))),""),"")</f>
        <v/>
      </c>
      <c r="G124" t="str">
        <f>IFERROR(IF($A124&gt;0,IF(LEN(INDEX(Map!$E:$G,MATCH(G$1,Map!$E:$E,0),2))=0,"",INDEX([1]Sheet3!$B:$S,$A124+1,INDEX(Map!$E:$G,MATCH(G$1,Map!$E:$E,0),2))),""),"")</f>
        <v/>
      </c>
      <c r="H124" t="str">
        <f>IFERROR(IF($A124&gt;0,IF(LEN(INDEX(Map!$E:$G,MATCH(H$1,Map!$E:$E,0),2))=0,"",INDEX([1]Sheet3!$B:$S,$A124+1,INDEX(Map!$E:$G,MATCH(H$1,Map!$E:$E,0),2))),""),"")</f>
        <v>ExecuJet MRO Services – Melbourne, Australia</v>
      </c>
      <c r="I124" t="str">
        <f>IFERROR(IF($A124&gt;0,IF(LEN(INDEX(Map!$E:$G,MATCH(I$1,Map!$E:$E,0),2))=0,"",INDEX([1]Sheet3!$B:$S,$A124+1,INDEX(Map!$E:$G,MATCH(I$1,Map!$E:$E,0),2))),""),"")</f>
        <v>General Manager</v>
      </c>
      <c r="J124" t="str">
        <f t="shared" si="1"/>
        <v>Dassault Service</v>
      </c>
      <c r="K124" t="str">
        <f>IFERROR(IF($A124&gt;0,IF(LEN(INDEX(Map!$E:$G,MATCH(K$1,Map!$E:$E,0),2))=0,"",INDEX([1]Sheet3!$B:$S,$A124+1,INDEX(Map!$E:$G,MATCH(K$1,Map!$E:$E,0),2))),""),"")</f>
        <v/>
      </c>
      <c r="L124" t="str">
        <f>IFERROR(IF($A124&gt;0,IF(LEN(INDEX(Map!$E:$G,MATCH(L$1,Map!$E:$E,0),2))=0,"",INDEX([1]Sheet3!$B:$S,$A124+1,INDEX(Map!$E:$G,MATCH(L$1,Map!$E:$E,0),2))),""),"")</f>
        <v/>
      </c>
      <c r="M124" t="str">
        <f>IFERROR(IF($A124&gt;0,IF(LEN(INDEX(Map!$E:$G,MATCH(M$1,Map!$E:$E,0),2))=0,"",INDEX([1]Sheet3!$B:$S,$A124+1,INDEX(Map!$E:$G,MATCH(M$1,Map!$E:$E,0),2))),""),"")</f>
        <v>+61 411 556 866</v>
      </c>
      <c r="N124" t="str">
        <f>IFERROR(IF($A124&gt;0,IF(LEN(INDEX(Map!$E:$G,MATCH(N$1,Map!$E:$E,0),2))=0,"",INDEX([1]Sheet3!$B:$S,$A124+1,INDEX(Map!$E:$G,MATCH(N$1,Map!$E:$E,0),2))),""),"")</f>
        <v/>
      </c>
      <c r="O124" t="str">
        <f>IFERROR(IF($A124&gt;0,IF(LEN(INDEX(Map!$E:$G,MATCH(O$1,Map!$E:$E,0),2))=0,"",INDEX([1]Sheet3!$B:$S,$A124+1,INDEX(Map!$E:$G,MATCH(O$1,Map!$E:$E,0),2))),""),"")</f>
        <v/>
      </c>
      <c r="P124" t="str">
        <f>IFERROR(IF($A124&gt;0,IF(LEN(INDEX(Map!$E:$G,MATCH(P$1,Map!$E:$E,0),2))=0,"",INDEX([1]Sheet3!$B:$S,$A124+1,INDEX(Map!$E:$G,MATCH(P$1,Map!$E:$E,0),2))),""),"")</f>
        <v/>
      </c>
      <c r="Q124" t="str">
        <f>IFERROR(IF($A124&gt;0,IF(LEN(INDEX(Map!$E:$G,MATCH(Q$1,Map!$E:$E,0),2))=0,"",INDEX([1]Sheet3!$B:$S,$A124+1,INDEX(Map!$E:$G,MATCH(Q$1,Map!$E:$E,0),2))),""),"")</f>
        <v/>
      </c>
      <c r="R124" t="str">
        <f>IFERROR(IF($A124&gt;0,IF(LEN(INDEX(Map!$E:$G,MATCH(R$1,Map!$E:$E,0),2))=0,"",INDEX([1]Sheet3!$B:$S,$A124+1,INDEX(Map!$E:$G,MATCH(R$1,Map!$E:$E,0),2))),""),"")</f>
        <v/>
      </c>
      <c r="S124" t="str">
        <f>IFERROR(IF($A124&gt;0,IF(LEN(INDEX(Map!$E:$G,MATCH(S$1,Map!$E:$E,0),2))=0,"",INDEX([1]Sheet3!$B:$S,$A124+1,INDEX(Map!$E:$G,MATCH(S$1,Map!$E:$E,0),2))),""),"")</f>
        <v/>
      </c>
      <c r="T124" t="str">
        <f>IFERROR(IF($A124&gt;0,IF(LEN(INDEX(Map!$E:$G,MATCH(T$1,Map!$E:$E,0),2))=0,"",INDEX([1]Sheet3!$B:$S,$A124+1,INDEX(Map!$E:$G,MATCH(T$1,Map!$E:$E,0),2))),""),"")</f>
        <v/>
      </c>
      <c r="U124" t="str">
        <f>IFERROR(IF($A124&gt;0,IF(LEN(INDEX(Map!$E:$G,MATCH(U$1,Map!$E:$E,0),2))=0,"",INDEX([1]Sheet3!$B:$S,$A124+1,INDEX(Map!$E:$G,MATCH(U$1,Map!$E:$E,0),2))),""),"")</f>
        <v/>
      </c>
      <c r="V124" t="str">
        <f>IFERROR(IF($A124&gt;0,IF(LEN(INDEX(Map!$E:$G,MATCH(V$1,Map!$E:$E,0),2))=0,"",INDEX([1]Sheet3!$B:$S,$A124+1,INDEX(Map!$E:$G,MATCH(V$1,Map!$E:$E,0),2))),""),"")</f>
        <v/>
      </c>
      <c r="W124" t="str">
        <f>IFERROR(IF($A124&gt;0,IF(LEN(INDEX(Map!$E:$G,MATCH(W$1,Map!$E:$E,0),2))=0,"",INDEX([1]Sheet3!$B:$S,$A124+1,INDEX(Map!$E:$G,MATCH(W$1,Map!$E:$E,0),2))),""),"")</f>
        <v/>
      </c>
      <c r="X124" t="str">
        <f>IFERROR(IF($A124&gt;0,IF(LEN(INDEX(Map!$E:$G,MATCH(X$1,Map!$E:$E,0),2))=0,"",INDEX([1]Sheet3!$B:$S,$A124+1,INDEX(Map!$E:$G,MATCH(X$1,Map!$E:$E,0),2))),""),"")</f>
        <v/>
      </c>
      <c r="Y124" t="str">
        <f>IFERROR(IF($A124&gt;0,IF(LEN(INDEX(Map!$E:$G,MATCH(Y$1,Map!$E:$E,0),2))=0,"",INDEX([1]Sheet3!$B:$S,$A124+1,INDEX(Map!$E:$G,MATCH(Y$1,Map!$E:$E,0),2))),""),"")</f>
        <v/>
      </c>
      <c r="Z124" t="str">
        <f>IFERROR(IF($A124&gt;0,IF(LEN(INDEX(Map!$E:$G,MATCH(Z$1,Map!$E:$E,0),2))=0,"",INDEX([1]Sheet3!$B:$S,$A124+1,INDEX(Map!$E:$G,MATCH(Z$1,Map!$E:$E,0),2))),""),"")</f>
        <v/>
      </c>
      <c r="AA124" t="str">
        <f>IFERROR(IF($A124&gt;0,IF(LEN(INDEX(Map!$E:$G,MATCH(AA$1,Map!$E:$E,0),2))=0,"",INDEX([1]Sheet3!$B:$S,$A124+1,INDEX(Map!$E:$G,MATCH(AA$1,Map!$E:$E,0),2))),""),"")</f>
        <v/>
      </c>
      <c r="AB124" t="str">
        <f>IFERROR(IF($A124&gt;0,IF(LEN(INDEX(Map!$E:$G,MATCH(AB$1,Map!$E:$E,0),2))=0,"",INDEX([1]Sheet3!$B:$S,$A124+1,INDEX(Map!$E:$G,MATCH(AB$1,Map!$E:$E,0),2))),""),"")</f>
        <v/>
      </c>
      <c r="AC124" t="str">
        <f>IFERROR(IF($A124&gt;0,IF(LEN(INDEX(Map!$E:$G,MATCH(AC$1,Map!$E:$E,0),2))=0,"",INDEX([1]Sheet3!$B:$S,$A124+1,INDEX(Map!$E:$G,MATCH(AC$1,Map!$E:$E,0),2))),""),"")</f>
        <v/>
      </c>
      <c r="AD124" t="str">
        <f>IFERROR(IF($A124&gt;0,IF(LEN(INDEX(Map!$E:$G,MATCH(AD$1,Map!$E:$E,0),2))=0,"",INDEX([1]Sheet3!$B:$S,$A124+1,INDEX(Map!$E:$G,MATCH(AD$1,Map!$E:$E,0),2))),""),"")</f>
        <v/>
      </c>
      <c r="AE124" t="str">
        <f>IFERROR(IF($A124&gt;0,IF(LEN(INDEX(Map!$E:$G,MATCH(AE$1,Map!$E:$E,0),2))=0,"",INDEX([1]Sheet3!$B:$S,$A124+1,INDEX(Map!$E:$G,MATCH(AE$1,Map!$E:$E,0),2))),""),"")</f>
        <v/>
      </c>
    </row>
    <row r="125" spans="1:31" x14ac:dyDescent="0.25">
      <c r="A125">
        <f>IF(LEN([1]Sheet3!B125)=0,"",'Mailchimp Inport'!A124+1)</f>
        <v>124</v>
      </c>
      <c r="B125" t="str">
        <f>IFERROR(IF($A125&gt;0,IF(LEN(INDEX(Map!$E:$G,MATCH(B$1,Map!$E:$E,0),2))=0,"",INDEX([1]Sheet3!$B:$S,$A125+1,INDEX(Map!$E:$G,MATCH(B$1,Map!$E:$E,0),2))),""),"")</f>
        <v>leo.wishart@execujet-mro.com</v>
      </c>
      <c r="C125" t="str">
        <f>IFERROR(IF($A125&gt;0,IF(LEN(INDEX(Map!$E:$G,MATCH(C$1,Map!$E:$E,0),2))=0,"",INDEX([1]Sheet3!$B:$S,$A125+1,INDEX(Map!$E:$G,MATCH(C$1,Map!$E:$E,0),2))),""),"")</f>
        <v>Leo</v>
      </c>
      <c r="D125" t="str">
        <f>IFERROR(IF($A125&gt;0,IF(LEN(INDEX(Map!$E:$G,MATCH(D$1,Map!$E:$E,0),2))=0,"",INDEX([1]Sheet3!$B:$S,$A125+1,INDEX(Map!$E:$G,MATCH(D$1,Map!$E:$E,0),2))),""),"")</f>
        <v>Wishart</v>
      </c>
      <c r="E125" t="str">
        <f>IFERROR(IF($A125&gt;0,IF(LEN(INDEX(Map!$E:$G,MATCH(E$1,Map!$E:$E,0),2))=0,"",INDEX([1]Sheet3!$B:$S,$A125+1,INDEX(Map!$E:$G,MATCH(E$1,Map!$E:$E,0),2))),""),"")</f>
        <v xml:space="preserve">Essendon Airport  Hangar 17, Bradfield Court      Australia  </v>
      </c>
      <c r="F125" t="str">
        <f>IFERROR(IF($A125&gt;0,IF(LEN(INDEX(Map!$E:$G,MATCH(F$1,Map!$E:$E,0),2))=0,"",INDEX([1]Sheet3!$B:$S,$A125+1,INDEX(Map!$E:$G,MATCH(F$1,Map!$E:$E,0),2))),""),"")</f>
        <v/>
      </c>
      <c r="G125" t="str">
        <f>IFERROR(IF($A125&gt;0,IF(LEN(INDEX(Map!$E:$G,MATCH(G$1,Map!$E:$E,0),2))=0,"",INDEX([1]Sheet3!$B:$S,$A125+1,INDEX(Map!$E:$G,MATCH(G$1,Map!$E:$E,0),2))),""),"")</f>
        <v/>
      </c>
      <c r="H125" t="str">
        <f>IFERROR(IF($A125&gt;0,IF(LEN(INDEX(Map!$E:$G,MATCH(H$1,Map!$E:$E,0),2))=0,"",INDEX([1]Sheet3!$B:$S,$A125+1,INDEX(Map!$E:$G,MATCH(H$1,Map!$E:$E,0),2))),""),"")</f>
        <v>ExecuJet MRO Services – Melbourne, Australia</v>
      </c>
      <c r="I125" t="str">
        <f>IFERROR(IF($A125&gt;0,IF(LEN(INDEX(Map!$E:$G,MATCH(I$1,Map!$E:$E,0),2))=0,"",INDEX([1]Sheet3!$B:$S,$A125+1,INDEX(Map!$E:$G,MATCH(I$1,Map!$E:$E,0),2))),""),"")</f>
        <v>Maintenance Supervisor Melbourne</v>
      </c>
      <c r="J125" t="str">
        <f t="shared" si="1"/>
        <v>Dassault Service</v>
      </c>
      <c r="K125" t="str">
        <f>IFERROR(IF($A125&gt;0,IF(LEN(INDEX(Map!$E:$G,MATCH(K$1,Map!$E:$E,0),2))=0,"",INDEX([1]Sheet3!$B:$S,$A125+1,INDEX(Map!$E:$G,MATCH(K$1,Map!$E:$E,0),2))),""),"")</f>
        <v/>
      </c>
      <c r="L125" t="str">
        <f>IFERROR(IF($A125&gt;0,IF(LEN(INDEX(Map!$E:$G,MATCH(L$1,Map!$E:$E,0),2))=0,"",INDEX([1]Sheet3!$B:$S,$A125+1,INDEX(Map!$E:$G,MATCH(L$1,Map!$E:$E,0),2))),""),"")</f>
        <v/>
      </c>
      <c r="M125" t="str">
        <f>IFERROR(IF($A125&gt;0,IF(LEN(INDEX(Map!$E:$G,MATCH(M$1,Map!$E:$E,0),2))=0,"",INDEX([1]Sheet3!$B:$S,$A125+1,INDEX(Map!$E:$G,MATCH(M$1,Map!$E:$E,0),2))),""),"")</f>
        <v>+61 403 355 197</v>
      </c>
      <c r="N125" t="str">
        <f>IFERROR(IF($A125&gt;0,IF(LEN(INDEX(Map!$E:$G,MATCH(N$1,Map!$E:$E,0),2))=0,"",INDEX([1]Sheet3!$B:$S,$A125+1,INDEX(Map!$E:$G,MATCH(N$1,Map!$E:$E,0),2))),""),"")</f>
        <v/>
      </c>
      <c r="O125" t="str">
        <f>IFERROR(IF($A125&gt;0,IF(LEN(INDEX(Map!$E:$G,MATCH(O$1,Map!$E:$E,0),2))=0,"",INDEX([1]Sheet3!$B:$S,$A125+1,INDEX(Map!$E:$G,MATCH(O$1,Map!$E:$E,0),2))),""),"")</f>
        <v/>
      </c>
      <c r="P125" t="str">
        <f>IFERROR(IF($A125&gt;0,IF(LEN(INDEX(Map!$E:$G,MATCH(P$1,Map!$E:$E,0),2))=0,"",INDEX([1]Sheet3!$B:$S,$A125+1,INDEX(Map!$E:$G,MATCH(P$1,Map!$E:$E,0),2))),""),"")</f>
        <v/>
      </c>
      <c r="Q125" t="str">
        <f>IFERROR(IF($A125&gt;0,IF(LEN(INDEX(Map!$E:$G,MATCH(Q$1,Map!$E:$E,0),2))=0,"",INDEX([1]Sheet3!$B:$S,$A125+1,INDEX(Map!$E:$G,MATCH(Q$1,Map!$E:$E,0),2))),""),"")</f>
        <v/>
      </c>
      <c r="R125" t="str">
        <f>IFERROR(IF($A125&gt;0,IF(LEN(INDEX(Map!$E:$G,MATCH(R$1,Map!$E:$E,0),2))=0,"",INDEX([1]Sheet3!$B:$S,$A125+1,INDEX(Map!$E:$G,MATCH(R$1,Map!$E:$E,0),2))),""),"")</f>
        <v/>
      </c>
      <c r="S125" t="str">
        <f>IFERROR(IF($A125&gt;0,IF(LEN(INDEX(Map!$E:$G,MATCH(S$1,Map!$E:$E,0),2))=0,"",INDEX([1]Sheet3!$B:$S,$A125+1,INDEX(Map!$E:$G,MATCH(S$1,Map!$E:$E,0),2))),""),"")</f>
        <v/>
      </c>
      <c r="T125" t="str">
        <f>IFERROR(IF($A125&gt;0,IF(LEN(INDEX(Map!$E:$G,MATCH(T$1,Map!$E:$E,0),2))=0,"",INDEX([1]Sheet3!$B:$S,$A125+1,INDEX(Map!$E:$G,MATCH(T$1,Map!$E:$E,0),2))),""),"")</f>
        <v/>
      </c>
      <c r="U125" t="str">
        <f>IFERROR(IF($A125&gt;0,IF(LEN(INDEX(Map!$E:$G,MATCH(U$1,Map!$E:$E,0),2))=0,"",INDEX([1]Sheet3!$B:$S,$A125+1,INDEX(Map!$E:$G,MATCH(U$1,Map!$E:$E,0),2))),""),"")</f>
        <v/>
      </c>
      <c r="V125" t="str">
        <f>IFERROR(IF($A125&gt;0,IF(LEN(INDEX(Map!$E:$G,MATCH(V$1,Map!$E:$E,0),2))=0,"",INDEX([1]Sheet3!$B:$S,$A125+1,INDEX(Map!$E:$G,MATCH(V$1,Map!$E:$E,0),2))),""),"")</f>
        <v/>
      </c>
      <c r="W125" t="str">
        <f>IFERROR(IF($A125&gt;0,IF(LEN(INDEX(Map!$E:$G,MATCH(W$1,Map!$E:$E,0),2))=0,"",INDEX([1]Sheet3!$B:$S,$A125+1,INDEX(Map!$E:$G,MATCH(W$1,Map!$E:$E,0),2))),""),"")</f>
        <v/>
      </c>
      <c r="X125" t="str">
        <f>IFERROR(IF($A125&gt;0,IF(LEN(INDEX(Map!$E:$G,MATCH(X$1,Map!$E:$E,0),2))=0,"",INDEX([1]Sheet3!$B:$S,$A125+1,INDEX(Map!$E:$G,MATCH(X$1,Map!$E:$E,0),2))),""),"")</f>
        <v/>
      </c>
      <c r="Y125" t="str">
        <f>IFERROR(IF($A125&gt;0,IF(LEN(INDEX(Map!$E:$G,MATCH(Y$1,Map!$E:$E,0),2))=0,"",INDEX([1]Sheet3!$B:$S,$A125+1,INDEX(Map!$E:$G,MATCH(Y$1,Map!$E:$E,0),2))),""),"")</f>
        <v/>
      </c>
      <c r="Z125" t="str">
        <f>IFERROR(IF($A125&gt;0,IF(LEN(INDEX(Map!$E:$G,MATCH(Z$1,Map!$E:$E,0),2))=0,"",INDEX([1]Sheet3!$B:$S,$A125+1,INDEX(Map!$E:$G,MATCH(Z$1,Map!$E:$E,0),2))),""),"")</f>
        <v/>
      </c>
      <c r="AA125" t="str">
        <f>IFERROR(IF($A125&gt;0,IF(LEN(INDEX(Map!$E:$G,MATCH(AA$1,Map!$E:$E,0),2))=0,"",INDEX([1]Sheet3!$B:$S,$A125+1,INDEX(Map!$E:$G,MATCH(AA$1,Map!$E:$E,0),2))),""),"")</f>
        <v/>
      </c>
      <c r="AB125" t="str">
        <f>IFERROR(IF($A125&gt;0,IF(LEN(INDEX(Map!$E:$G,MATCH(AB$1,Map!$E:$E,0),2))=0,"",INDEX([1]Sheet3!$B:$S,$A125+1,INDEX(Map!$E:$G,MATCH(AB$1,Map!$E:$E,0),2))),""),"")</f>
        <v/>
      </c>
      <c r="AC125" t="str">
        <f>IFERROR(IF($A125&gt;0,IF(LEN(INDEX(Map!$E:$G,MATCH(AC$1,Map!$E:$E,0),2))=0,"",INDEX([1]Sheet3!$B:$S,$A125+1,INDEX(Map!$E:$G,MATCH(AC$1,Map!$E:$E,0),2))),""),"")</f>
        <v/>
      </c>
      <c r="AD125" t="str">
        <f>IFERROR(IF($A125&gt;0,IF(LEN(INDEX(Map!$E:$G,MATCH(AD$1,Map!$E:$E,0),2))=0,"",INDEX([1]Sheet3!$B:$S,$A125+1,INDEX(Map!$E:$G,MATCH(AD$1,Map!$E:$E,0),2))),""),"")</f>
        <v/>
      </c>
      <c r="AE125" t="str">
        <f>IFERROR(IF($A125&gt;0,IF(LEN(INDEX(Map!$E:$G,MATCH(AE$1,Map!$E:$E,0),2))=0,"",INDEX([1]Sheet3!$B:$S,$A125+1,INDEX(Map!$E:$G,MATCH(AE$1,Map!$E:$E,0),2))),""),"")</f>
        <v/>
      </c>
    </row>
    <row r="126" spans="1:31" x14ac:dyDescent="0.25">
      <c r="A126">
        <f>IF(LEN([1]Sheet3!B126)=0,"",'Mailchimp Inport'!A125+1)</f>
        <v>125</v>
      </c>
      <c r="B126" t="str">
        <f>IFERROR(IF($A126&gt;0,IF(LEN(INDEX(Map!$E:$G,MATCH(B$1,Map!$E:$E,0),2))=0,"",INDEX([1]Sheet3!$B:$S,$A126+1,INDEX(Map!$E:$G,MATCH(B$1,Map!$E:$E,0),2))),""),"")</f>
        <v>grant.ingall@execujet-mro.com</v>
      </c>
      <c r="C126" t="str">
        <f>IFERROR(IF($A126&gt;0,IF(LEN(INDEX(Map!$E:$G,MATCH(C$1,Map!$E:$E,0),2))=0,"",INDEX([1]Sheet3!$B:$S,$A126+1,INDEX(Map!$E:$G,MATCH(C$1,Map!$E:$E,0),2))),""),"")</f>
        <v>Grant</v>
      </c>
      <c r="D126" t="str">
        <f>IFERROR(IF($A126&gt;0,IF(LEN(INDEX(Map!$E:$G,MATCH(D$1,Map!$E:$E,0),2))=0,"",INDEX([1]Sheet3!$B:$S,$A126+1,INDEX(Map!$E:$G,MATCH(D$1,Map!$E:$E,0),2))),""),"")</f>
        <v>Ingall</v>
      </c>
      <c r="E126" t="str">
        <f>IFERROR(IF($A126&gt;0,IF(LEN(INDEX(Map!$E:$G,MATCH(E$1,Map!$E:$E,0),2))=0,"",INDEX([1]Sheet3!$B:$S,$A126+1,INDEX(Map!$E:$G,MATCH(E$1,Map!$E:$E,0),2))),""),"")</f>
        <v xml:space="preserve">Essendon Airport  Hangar 17, Bradfield Court      Australia  </v>
      </c>
      <c r="F126" t="str">
        <f>IFERROR(IF($A126&gt;0,IF(LEN(INDEX(Map!$E:$G,MATCH(F$1,Map!$E:$E,0),2))=0,"",INDEX([1]Sheet3!$B:$S,$A126+1,INDEX(Map!$E:$G,MATCH(F$1,Map!$E:$E,0),2))),""),"")</f>
        <v>+61 2 9693 0800</v>
      </c>
      <c r="G126" t="str">
        <f>IFERROR(IF($A126&gt;0,IF(LEN(INDEX(Map!$E:$G,MATCH(G$1,Map!$E:$E,0),2))=0,"",INDEX([1]Sheet3!$B:$S,$A126+1,INDEX(Map!$E:$G,MATCH(G$1,Map!$E:$E,0),2))),""),"")</f>
        <v/>
      </c>
      <c r="H126" t="str">
        <f>IFERROR(IF($A126&gt;0,IF(LEN(INDEX(Map!$E:$G,MATCH(H$1,Map!$E:$E,0),2))=0,"",INDEX([1]Sheet3!$B:$S,$A126+1,INDEX(Map!$E:$G,MATCH(H$1,Map!$E:$E,0),2))),""),"")</f>
        <v>ExecuJet MRO Services – Melbourne, Australia</v>
      </c>
      <c r="I126" t="str">
        <f>IFERROR(IF($A126&gt;0,IF(LEN(INDEX(Map!$E:$G,MATCH(I$1,Map!$E:$E,0),2))=0,"",INDEX([1]Sheet3!$B:$S,$A126+1,INDEX(Map!$E:$G,MATCH(I$1,Map!$E:$E,0),2))),""),"")</f>
        <v>VP MRO Services Australasia</v>
      </c>
      <c r="J126" t="str">
        <f t="shared" si="1"/>
        <v>Dassault Service</v>
      </c>
      <c r="K126" t="str">
        <f>IFERROR(IF($A126&gt;0,IF(LEN(INDEX(Map!$E:$G,MATCH(K$1,Map!$E:$E,0),2))=0,"",INDEX([1]Sheet3!$B:$S,$A126+1,INDEX(Map!$E:$G,MATCH(K$1,Map!$E:$E,0),2))),""),"")</f>
        <v/>
      </c>
      <c r="L126" t="str">
        <f>IFERROR(IF($A126&gt;0,IF(LEN(INDEX(Map!$E:$G,MATCH(L$1,Map!$E:$E,0),2))=0,"",INDEX([1]Sheet3!$B:$S,$A126+1,INDEX(Map!$E:$G,MATCH(L$1,Map!$E:$E,0),2))),""),"")</f>
        <v/>
      </c>
      <c r="M126" t="str">
        <f>IFERROR(IF($A126&gt;0,IF(LEN(INDEX(Map!$E:$G,MATCH(M$1,Map!$E:$E,0),2))=0,"",INDEX([1]Sheet3!$B:$S,$A126+1,INDEX(Map!$E:$G,MATCH(M$1,Map!$E:$E,0),2))),""),"")</f>
        <v>+61 408 252 364</v>
      </c>
      <c r="N126" t="str">
        <f>IFERROR(IF($A126&gt;0,IF(LEN(INDEX(Map!$E:$G,MATCH(N$1,Map!$E:$E,0),2))=0,"",INDEX([1]Sheet3!$B:$S,$A126+1,INDEX(Map!$E:$G,MATCH(N$1,Map!$E:$E,0),2))),""),"")</f>
        <v/>
      </c>
      <c r="O126" t="str">
        <f>IFERROR(IF($A126&gt;0,IF(LEN(INDEX(Map!$E:$G,MATCH(O$1,Map!$E:$E,0),2))=0,"",INDEX([1]Sheet3!$B:$S,$A126+1,INDEX(Map!$E:$G,MATCH(O$1,Map!$E:$E,0),2))),""),"")</f>
        <v/>
      </c>
      <c r="P126" t="str">
        <f>IFERROR(IF($A126&gt;0,IF(LEN(INDEX(Map!$E:$G,MATCH(P$1,Map!$E:$E,0),2))=0,"",INDEX([1]Sheet3!$B:$S,$A126+1,INDEX(Map!$E:$G,MATCH(P$1,Map!$E:$E,0),2))),""),"")</f>
        <v/>
      </c>
      <c r="Q126" t="str">
        <f>IFERROR(IF($A126&gt;0,IF(LEN(INDEX(Map!$E:$G,MATCH(Q$1,Map!$E:$E,0),2))=0,"",INDEX([1]Sheet3!$B:$S,$A126+1,INDEX(Map!$E:$G,MATCH(Q$1,Map!$E:$E,0),2))),""),"")</f>
        <v/>
      </c>
      <c r="R126" t="str">
        <f>IFERROR(IF($A126&gt;0,IF(LEN(INDEX(Map!$E:$G,MATCH(R$1,Map!$E:$E,0),2))=0,"",INDEX([1]Sheet3!$B:$S,$A126+1,INDEX(Map!$E:$G,MATCH(R$1,Map!$E:$E,0),2))),""),"")</f>
        <v/>
      </c>
      <c r="S126" t="str">
        <f>IFERROR(IF($A126&gt;0,IF(LEN(INDEX(Map!$E:$G,MATCH(S$1,Map!$E:$E,0),2))=0,"",INDEX([1]Sheet3!$B:$S,$A126+1,INDEX(Map!$E:$G,MATCH(S$1,Map!$E:$E,0),2))),""),"")</f>
        <v/>
      </c>
      <c r="T126" t="str">
        <f>IFERROR(IF($A126&gt;0,IF(LEN(INDEX(Map!$E:$G,MATCH(T$1,Map!$E:$E,0),2))=0,"",INDEX([1]Sheet3!$B:$S,$A126+1,INDEX(Map!$E:$G,MATCH(T$1,Map!$E:$E,0),2))),""),"")</f>
        <v/>
      </c>
      <c r="U126" t="str">
        <f>IFERROR(IF($A126&gt;0,IF(LEN(INDEX(Map!$E:$G,MATCH(U$1,Map!$E:$E,0),2))=0,"",INDEX([1]Sheet3!$B:$S,$A126+1,INDEX(Map!$E:$G,MATCH(U$1,Map!$E:$E,0),2))),""),"")</f>
        <v/>
      </c>
      <c r="V126" t="str">
        <f>IFERROR(IF($A126&gt;0,IF(LEN(INDEX(Map!$E:$G,MATCH(V$1,Map!$E:$E,0),2))=0,"",INDEX([1]Sheet3!$B:$S,$A126+1,INDEX(Map!$E:$G,MATCH(V$1,Map!$E:$E,0),2))),""),"")</f>
        <v/>
      </c>
      <c r="W126" t="str">
        <f>IFERROR(IF($A126&gt;0,IF(LEN(INDEX(Map!$E:$G,MATCH(W$1,Map!$E:$E,0),2))=0,"",INDEX([1]Sheet3!$B:$S,$A126+1,INDEX(Map!$E:$G,MATCH(W$1,Map!$E:$E,0),2))),""),"")</f>
        <v/>
      </c>
      <c r="X126" t="str">
        <f>IFERROR(IF($A126&gt;0,IF(LEN(INDEX(Map!$E:$G,MATCH(X$1,Map!$E:$E,0),2))=0,"",INDEX([1]Sheet3!$B:$S,$A126+1,INDEX(Map!$E:$G,MATCH(X$1,Map!$E:$E,0),2))),""),"")</f>
        <v/>
      </c>
      <c r="Y126" t="str">
        <f>IFERROR(IF($A126&gt;0,IF(LEN(INDEX(Map!$E:$G,MATCH(Y$1,Map!$E:$E,0),2))=0,"",INDEX([1]Sheet3!$B:$S,$A126+1,INDEX(Map!$E:$G,MATCH(Y$1,Map!$E:$E,0),2))),""),"")</f>
        <v/>
      </c>
      <c r="Z126" t="str">
        <f>IFERROR(IF($A126&gt;0,IF(LEN(INDEX(Map!$E:$G,MATCH(Z$1,Map!$E:$E,0),2))=0,"",INDEX([1]Sheet3!$B:$S,$A126+1,INDEX(Map!$E:$G,MATCH(Z$1,Map!$E:$E,0),2))),""),"")</f>
        <v/>
      </c>
      <c r="AA126" t="str">
        <f>IFERROR(IF($A126&gt;0,IF(LEN(INDEX(Map!$E:$G,MATCH(AA$1,Map!$E:$E,0),2))=0,"",INDEX([1]Sheet3!$B:$S,$A126+1,INDEX(Map!$E:$G,MATCH(AA$1,Map!$E:$E,0),2))),""),"")</f>
        <v/>
      </c>
      <c r="AB126" t="str">
        <f>IFERROR(IF($A126&gt;0,IF(LEN(INDEX(Map!$E:$G,MATCH(AB$1,Map!$E:$E,0),2))=0,"",INDEX([1]Sheet3!$B:$S,$A126+1,INDEX(Map!$E:$G,MATCH(AB$1,Map!$E:$E,0),2))),""),"")</f>
        <v/>
      </c>
      <c r="AC126" t="str">
        <f>IFERROR(IF($A126&gt;0,IF(LEN(INDEX(Map!$E:$G,MATCH(AC$1,Map!$E:$E,0),2))=0,"",INDEX([1]Sheet3!$B:$S,$A126+1,INDEX(Map!$E:$G,MATCH(AC$1,Map!$E:$E,0),2))),""),"")</f>
        <v/>
      </c>
      <c r="AD126" t="str">
        <f>IFERROR(IF($A126&gt;0,IF(LEN(INDEX(Map!$E:$G,MATCH(AD$1,Map!$E:$E,0),2))=0,"",INDEX([1]Sheet3!$B:$S,$A126+1,INDEX(Map!$E:$G,MATCH(AD$1,Map!$E:$E,0),2))),""),"")</f>
        <v/>
      </c>
      <c r="AE126" t="str">
        <f>IFERROR(IF($A126&gt;0,IF(LEN(INDEX(Map!$E:$G,MATCH(AE$1,Map!$E:$E,0),2))=0,"",INDEX([1]Sheet3!$B:$S,$A126+1,INDEX(Map!$E:$G,MATCH(AE$1,Map!$E:$E,0),2))),""),"")</f>
        <v/>
      </c>
    </row>
    <row r="127" spans="1:31" x14ac:dyDescent="0.25">
      <c r="A127">
        <f>IF(LEN([1]Sheet3!B127)=0,"",'Mailchimp Inport'!A126+1)</f>
        <v>126</v>
      </c>
      <c r="B127" t="str">
        <f>IFERROR(IF($A127&gt;0,IF(LEN(INDEX(Map!$E:$G,MATCH(B$1,Map!$E:$E,0),2))=0,"",INDEX([1]Sheet3!$B:$S,$A127+1,INDEX(Map!$E:$G,MATCH(B$1,Map!$E:$E,0),2))),""),"")</f>
        <v>jared.kirk@execujet-mro.com</v>
      </c>
      <c r="C127" t="str">
        <f>IFERROR(IF($A127&gt;0,IF(LEN(INDEX(Map!$E:$G,MATCH(C$1,Map!$E:$E,0),2))=0,"",INDEX([1]Sheet3!$B:$S,$A127+1,INDEX(Map!$E:$G,MATCH(C$1,Map!$E:$E,0),2))),""),"")</f>
        <v>Jared</v>
      </c>
      <c r="D127" t="str">
        <f>IFERROR(IF($A127&gt;0,IF(LEN(INDEX(Map!$E:$G,MATCH(D$1,Map!$E:$E,0),2))=0,"",INDEX([1]Sheet3!$B:$S,$A127+1,INDEX(Map!$E:$G,MATCH(D$1,Map!$E:$E,0),2))),""),"")</f>
        <v>Kirk</v>
      </c>
      <c r="E127" t="str">
        <f>IFERROR(IF($A127&gt;0,IF(LEN(INDEX(Map!$E:$G,MATCH(E$1,Map!$E:$E,0),2))=0,"",INDEX([1]Sheet3!$B:$S,$A127+1,INDEX(Map!$E:$G,MATCH(E$1,Map!$E:$E,0),2))),""),"")</f>
        <v xml:space="preserve">Sydney International Airport  Hangar 394, Ross Smith Avenue      Australia  </v>
      </c>
      <c r="F127" t="str">
        <f>IFERROR(IF($A127&gt;0,IF(LEN(INDEX(Map!$E:$G,MATCH(F$1,Map!$E:$E,0),2))=0,"",INDEX([1]Sheet3!$B:$S,$A127+1,INDEX(Map!$E:$G,MATCH(F$1,Map!$E:$E,0),2))),""),"")</f>
        <v/>
      </c>
      <c r="G127" t="str">
        <f>IFERROR(IF($A127&gt;0,IF(LEN(INDEX(Map!$E:$G,MATCH(G$1,Map!$E:$E,0),2))=0,"",INDEX([1]Sheet3!$B:$S,$A127+1,INDEX(Map!$E:$G,MATCH(G$1,Map!$E:$E,0),2))),""),"")</f>
        <v/>
      </c>
      <c r="H127" t="str">
        <f>IFERROR(IF($A127&gt;0,IF(LEN(INDEX(Map!$E:$G,MATCH(H$1,Map!$E:$E,0),2))=0,"",INDEX([1]Sheet3!$B:$S,$A127+1,INDEX(Map!$E:$G,MATCH(H$1,Map!$E:$E,0),2))),""),"")</f>
        <v>​ExecuJet MRO Services – Sydney, Australia</v>
      </c>
      <c r="I127" t="str">
        <f>IFERROR(IF($A127&gt;0,IF(LEN(INDEX(Map!$E:$G,MATCH(I$1,Map!$E:$E,0),2))=0,"",INDEX([1]Sheet3!$B:$S,$A127+1,INDEX(Map!$E:$G,MATCH(I$1,Map!$E:$E,0),2))),""),"")</f>
        <v>General Manager</v>
      </c>
      <c r="J127" t="str">
        <f t="shared" si="1"/>
        <v>Dassault Service</v>
      </c>
      <c r="K127" t="str">
        <f>IFERROR(IF($A127&gt;0,IF(LEN(INDEX(Map!$E:$G,MATCH(K$1,Map!$E:$E,0),2))=0,"",INDEX([1]Sheet3!$B:$S,$A127+1,INDEX(Map!$E:$G,MATCH(K$1,Map!$E:$E,0),2))),""),"")</f>
        <v/>
      </c>
      <c r="L127" t="str">
        <f>IFERROR(IF($A127&gt;0,IF(LEN(INDEX(Map!$E:$G,MATCH(L$1,Map!$E:$E,0),2))=0,"",INDEX([1]Sheet3!$B:$S,$A127+1,INDEX(Map!$E:$G,MATCH(L$1,Map!$E:$E,0),2))),""),"")</f>
        <v/>
      </c>
      <c r="M127" t="str">
        <f>IFERROR(IF($A127&gt;0,IF(LEN(INDEX(Map!$E:$G,MATCH(M$1,Map!$E:$E,0),2))=0,"",INDEX([1]Sheet3!$B:$S,$A127+1,INDEX(Map!$E:$G,MATCH(M$1,Map!$E:$E,0),2))),""),"")</f>
        <v>+61 405 105 017</v>
      </c>
      <c r="N127" t="str">
        <f>IFERROR(IF($A127&gt;0,IF(LEN(INDEX(Map!$E:$G,MATCH(N$1,Map!$E:$E,0),2))=0,"",INDEX([1]Sheet3!$B:$S,$A127+1,INDEX(Map!$E:$G,MATCH(N$1,Map!$E:$E,0),2))),""),"")</f>
        <v/>
      </c>
      <c r="O127" t="str">
        <f>IFERROR(IF($A127&gt;0,IF(LEN(INDEX(Map!$E:$G,MATCH(O$1,Map!$E:$E,0),2))=0,"",INDEX([1]Sheet3!$B:$S,$A127+1,INDEX(Map!$E:$G,MATCH(O$1,Map!$E:$E,0),2))),""),"")</f>
        <v/>
      </c>
      <c r="P127" t="str">
        <f>IFERROR(IF($A127&gt;0,IF(LEN(INDEX(Map!$E:$G,MATCH(P$1,Map!$E:$E,0),2))=0,"",INDEX([1]Sheet3!$B:$S,$A127+1,INDEX(Map!$E:$G,MATCH(P$1,Map!$E:$E,0),2))),""),"")</f>
        <v/>
      </c>
      <c r="Q127" t="str">
        <f>IFERROR(IF($A127&gt;0,IF(LEN(INDEX(Map!$E:$G,MATCH(Q$1,Map!$E:$E,0),2))=0,"",INDEX([1]Sheet3!$B:$S,$A127+1,INDEX(Map!$E:$G,MATCH(Q$1,Map!$E:$E,0),2))),""),"")</f>
        <v/>
      </c>
      <c r="R127" t="str">
        <f>IFERROR(IF($A127&gt;0,IF(LEN(INDEX(Map!$E:$G,MATCH(R$1,Map!$E:$E,0),2))=0,"",INDEX([1]Sheet3!$B:$S,$A127+1,INDEX(Map!$E:$G,MATCH(R$1,Map!$E:$E,0),2))),""),"")</f>
        <v/>
      </c>
      <c r="S127" t="str">
        <f>IFERROR(IF($A127&gt;0,IF(LEN(INDEX(Map!$E:$G,MATCH(S$1,Map!$E:$E,0),2))=0,"",INDEX([1]Sheet3!$B:$S,$A127+1,INDEX(Map!$E:$G,MATCH(S$1,Map!$E:$E,0),2))),""),"")</f>
        <v/>
      </c>
      <c r="T127" t="str">
        <f>IFERROR(IF($A127&gt;0,IF(LEN(INDEX(Map!$E:$G,MATCH(T$1,Map!$E:$E,0),2))=0,"",INDEX([1]Sheet3!$B:$S,$A127+1,INDEX(Map!$E:$G,MATCH(T$1,Map!$E:$E,0),2))),""),"")</f>
        <v/>
      </c>
      <c r="U127" t="str">
        <f>IFERROR(IF($A127&gt;0,IF(LEN(INDEX(Map!$E:$G,MATCH(U$1,Map!$E:$E,0),2))=0,"",INDEX([1]Sheet3!$B:$S,$A127+1,INDEX(Map!$E:$G,MATCH(U$1,Map!$E:$E,0),2))),""),"")</f>
        <v/>
      </c>
      <c r="V127" t="str">
        <f>IFERROR(IF($A127&gt;0,IF(LEN(INDEX(Map!$E:$G,MATCH(V$1,Map!$E:$E,0),2))=0,"",INDEX([1]Sheet3!$B:$S,$A127+1,INDEX(Map!$E:$G,MATCH(V$1,Map!$E:$E,0),2))),""),"")</f>
        <v/>
      </c>
      <c r="W127" t="str">
        <f>IFERROR(IF($A127&gt;0,IF(LEN(INDEX(Map!$E:$G,MATCH(W$1,Map!$E:$E,0),2))=0,"",INDEX([1]Sheet3!$B:$S,$A127+1,INDEX(Map!$E:$G,MATCH(W$1,Map!$E:$E,0),2))),""),"")</f>
        <v/>
      </c>
      <c r="X127" t="str">
        <f>IFERROR(IF($A127&gt;0,IF(LEN(INDEX(Map!$E:$G,MATCH(X$1,Map!$E:$E,0),2))=0,"",INDEX([1]Sheet3!$B:$S,$A127+1,INDEX(Map!$E:$G,MATCH(X$1,Map!$E:$E,0),2))),""),"")</f>
        <v/>
      </c>
      <c r="Y127" t="str">
        <f>IFERROR(IF($A127&gt;0,IF(LEN(INDEX(Map!$E:$G,MATCH(Y$1,Map!$E:$E,0),2))=0,"",INDEX([1]Sheet3!$B:$S,$A127+1,INDEX(Map!$E:$G,MATCH(Y$1,Map!$E:$E,0),2))),""),"")</f>
        <v/>
      </c>
      <c r="Z127" t="str">
        <f>IFERROR(IF($A127&gt;0,IF(LEN(INDEX(Map!$E:$G,MATCH(Z$1,Map!$E:$E,0),2))=0,"",INDEX([1]Sheet3!$B:$S,$A127+1,INDEX(Map!$E:$G,MATCH(Z$1,Map!$E:$E,0),2))),""),"")</f>
        <v/>
      </c>
      <c r="AA127" t="str">
        <f>IFERROR(IF($A127&gt;0,IF(LEN(INDEX(Map!$E:$G,MATCH(AA$1,Map!$E:$E,0),2))=0,"",INDEX([1]Sheet3!$B:$S,$A127+1,INDEX(Map!$E:$G,MATCH(AA$1,Map!$E:$E,0),2))),""),"")</f>
        <v/>
      </c>
      <c r="AB127" t="str">
        <f>IFERROR(IF($A127&gt;0,IF(LEN(INDEX(Map!$E:$G,MATCH(AB$1,Map!$E:$E,0),2))=0,"",INDEX([1]Sheet3!$B:$S,$A127+1,INDEX(Map!$E:$G,MATCH(AB$1,Map!$E:$E,0),2))),""),"")</f>
        <v/>
      </c>
      <c r="AC127" t="str">
        <f>IFERROR(IF($A127&gt;0,IF(LEN(INDEX(Map!$E:$G,MATCH(AC$1,Map!$E:$E,0),2))=0,"",INDEX([1]Sheet3!$B:$S,$A127+1,INDEX(Map!$E:$G,MATCH(AC$1,Map!$E:$E,0),2))),""),"")</f>
        <v/>
      </c>
      <c r="AD127" t="str">
        <f>IFERROR(IF($A127&gt;0,IF(LEN(INDEX(Map!$E:$G,MATCH(AD$1,Map!$E:$E,0),2))=0,"",INDEX([1]Sheet3!$B:$S,$A127+1,INDEX(Map!$E:$G,MATCH(AD$1,Map!$E:$E,0),2))),""),"")</f>
        <v/>
      </c>
      <c r="AE127" t="str">
        <f>IFERROR(IF($A127&gt;0,IF(LEN(INDEX(Map!$E:$G,MATCH(AE$1,Map!$E:$E,0),2))=0,"",INDEX([1]Sheet3!$B:$S,$A127+1,INDEX(Map!$E:$G,MATCH(AE$1,Map!$E:$E,0),2))),""),"")</f>
        <v/>
      </c>
    </row>
    <row r="128" spans="1:31" x14ac:dyDescent="0.25">
      <c r="A128">
        <f>IF(LEN([1]Sheet3!B128)=0,"",'Mailchimp Inport'!A127+1)</f>
        <v>127</v>
      </c>
      <c r="B128" t="str">
        <f>IFERROR(IF($A128&gt;0,IF(LEN(INDEX(Map!$E:$G,MATCH(B$1,Map!$E:$E,0),2))=0,"",INDEX([1]Sheet3!$B:$S,$A128+1,INDEX(Map!$E:$G,MATCH(B$1,Map!$E:$E,0),2))),""),"")</f>
        <v>robert.odowd@execujet-mro.com</v>
      </c>
      <c r="C128" t="str">
        <f>IFERROR(IF($A128&gt;0,IF(LEN(INDEX(Map!$E:$G,MATCH(C$1,Map!$E:$E,0),2))=0,"",INDEX([1]Sheet3!$B:$S,$A128+1,INDEX(Map!$E:$G,MATCH(C$1,Map!$E:$E,0),2))),""),"")</f>
        <v>Robert</v>
      </c>
      <c r="D128" t="str">
        <f>IFERROR(IF($A128&gt;0,IF(LEN(INDEX(Map!$E:$G,MATCH(D$1,Map!$E:$E,0),2))=0,"",INDEX([1]Sheet3!$B:$S,$A128+1,INDEX(Map!$E:$G,MATCH(D$1,Map!$E:$E,0),2))),""),"")</f>
        <v>O’Dowd</v>
      </c>
      <c r="E128" t="str">
        <f>IFERROR(IF($A128&gt;0,IF(LEN(INDEX(Map!$E:$G,MATCH(E$1,Map!$E:$E,0),2))=0,"",INDEX([1]Sheet3!$B:$S,$A128+1,INDEX(Map!$E:$G,MATCH(E$1,Map!$E:$E,0),2))),""),"")</f>
        <v xml:space="preserve">Sydney International Airport  Hangar 394, Ross Smith Avenue      Australia  </v>
      </c>
      <c r="F128" t="str">
        <f>IFERROR(IF($A128&gt;0,IF(LEN(INDEX(Map!$E:$G,MATCH(F$1,Map!$E:$E,0),2))=0,"",INDEX([1]Sheet3!$B:$S,$A128+1,INDEX(Map!$E:$G,MATCH(F$1,Map!$E:$E,0),2))),""),"")</f>
        <v/>
      </c>
      <c r="G128" t="str">
        <f>IFERROR(IF($A128&gt;0,IF(LEN(INDEX(Map!$E:$G,MATCH(G$1,Map!$E:$E,0),2))=0,"",INDEX([1]Sheet3!$B:$S,$A128+1,INDEX(Map!$E:$G,MATCH(G$1,Map!$E:$E,0),2))),""),"")</f>
        <v/>
      </c>
      <c r="H128" t="str">
        <f>IFERROR(IF($A128&gt;0,IF(LEN(INDEX(Map!$E:$G,MATCH(H$1,Map!$E:$E,0),2))=0,"",INDEX([1]Sheet3!$B:$S,$A128+1,INDEX(Map!$E:$G,MATCH(H$1,Map!$E:$E,0),2))),""),"")</f>
        <v>​ExecuJet MRO Services – Sydney, Australia</v>
      </c>
      <c r="I128" t="str">
        <f>IFERROR(IF($A128&gt;0,IF(LEN(INDEX(Map!$E:$G,MATCH(I$1,Map!$E:$E,0),2))=0,"",INDEX([1]Sheet3!$B:$S,$A128+1,INDEX(Map!$E:$G,MATCH(I$1,Map!$E:$E,0),2))),""),"")</f>
        <v>Maintenance Supervisor</v>
      </c>
      <c r="J128" t="str">
        <f t="shared" si="1"/>
        <v>Dassault Service</v>
      </c>
      <c r="K128" t="str">
        <f>IFERROR(IF($A128&gt;0,IF(LEN(INDEX(Map!$E:$G,MATCH(K$1,Map!$E:$E,0),2))=0,"",INDEX([1]Sheet3!$B:$S,$A128+1,INDEX(Map!$E:$G,MATCH(K$1,Map!$E:$E,0),2))),""),"")</f>
        <v/>
      </c>
      <c r="L128" t="str">
        <f>IFERROR(IF($A128&gt;0,IF(LEN(INDEX(Map!$E:$G,MATCH(L$1,Map!$E:$E,0),2))=0,"",INDEX([1]Sheet3!$B:$S,$A128+1,INDEX(Map!$E:$G,MATCH(L$1,Map!$E:$E,0),2))),""),"")</f>
        <v/>
      </c>
      <c r="M128" t="str">
        <f>IFERROR(IF($A128&gt;0,IF(LEN(INDEX(Map!$E:$G,MATCH(M$1,Map!$E:$E,0),2))=0,"",INDEX([1]Sheet3!$B:$S,$A128+1,INDEX(Map!$E:$G,MATCH(M$1,Map!$E:$E,0),2))),""),"")</f>
        <v>+61 403 331 057</v>
      </c>
      <c r="N128" t="str">
        <f>IFERROR(IF($A128&gt;0,IF(LEN(INDEX(Map!$E:$G,MATCH(N$1,Map!$E:$E,0),2))=0,"",INDEX([1]Sheet3!$B:$S,$A128+1,INDEX(Map!$E:$G,MATCH(N$1,Map!$E:$E,0),2))),""),"")</f>
        <v/>
      </c>
      <c r="O128" t="str">
        <f>IFERROR(IF($A128&gt;0,IF(LEN(INDEX(Map!$E:$G,MATCH(O$1,Map!$E:$E,0),2))=0,"",INDEX([1]Sheet3!$B:$S,$A128+1,INDEX(Map!$E:$G,MATCH(O$1,Map!$E:$E,0),2))),""),"")</f>
        <v/>
      </c>
      <c r="P128" t="str">
        <f>IFERROR(IF($A128&gt;0,IF(LEN(INDEX(Map!$E:$G,MATCH(P$1,Map!$E:$E,0),2))=0,"",INDEX([1]Sheet3!$B:$S,$A128+1,INDEX(Map!$E:$G,MATCH(P$1,Map!$E:$E,0),2))),""),"")</f>
        <v/>
      </c>
      <c r="Q128" t="str">
        <f>IFERROR(IF($A128&gt;0,IF(LEN(INDEX(Map!$E:$G,MATCH(Q$1,Map!$E:$E,0),2))=0,"",INDEX([1]Sheet3!$B:$S,$A128+1,INDEX(Map!$E:$G,MATCH(Q$1,Map!$E:$E,0),2))),""),"")</f>
        <v/>
      </c>
      <c r="R128" t="str">
        <f>IFERROR(IF($A128&gt;0,IF(LEN(INDEX(Map!$E:$G,MATCH(R$1,Map!$E:$E,0),2))=0,"",INDEX([1]Sheet3!$B:$S,$A128+1,INDEX(Map!$E:$G,MATCH(R$1,Map!$E:$E,0),2))),""),"")</f>
        <v/>
      </c>
      <c r="S128" t="str">
        <f>IFERROR(IF($A128&gt;0,IF(LEN(INDEX(Map!$E:$G,MATCH(S$1,Map!$E:$E,0),2))=0,"",INDEX([1]Sheet3!$B:$S,$A128+1,INDEX(Map!$E:$G,MATCH(S$1,Map!$E:$E,0),2))),""),"")</f>
        <v/>
      </c>
      <c r="T128" t="str">
        <f>IFERROR(IF($A128&gt;0,IF(LEN(INDEX(Map!$E:$G,MATCH(T$1,Map!$E:$E,0),2))=0,"",INDEX([1]Sheet3!$B:$S,$A128+1,INDEX(Map!$E:$G,MATCH(T$1,Map!$E:$E,0),2))),""),"")</f>
        <v/>
      </c>
      <c r="U128" t="str">
        <f>IFERROR(IF($A128&gt;0,IF(LEN(INDEX(Map!$E:$G,MATCH(U$1,Map!$E:$E,0),2))=0,"",INDEX([1]Sheet3!$B:$S,$A128+1,INDEX(Map!$E:$G,MATCH(U$1,Map!$E:$E,0),2))),""),"")</f>
        <v/>
      </c>
      <c r="V128" t="str">
        <f>IFERROR(IF($A128&gt;0,IF(LEN(INDEX(Map!$E:$G,MATCH(V$1,Map!$E:$E,0),2))=0,"",INDEX([1]Sheet3!$B:$S,$A128+1,INDEX(Map!$E:$G,MATCH(V$1,Map!$E:$E,0),2))),""),"")</f>
        <v/>
      </c>
      <c r="W128" t="str">
        <f>IFERROR(IF($A128&gt;0,IF(LEN(INDEX(Map!$E:$G,MATCH(W$1,Map!$E:$E,0),2))=0,"",INDEX([1]Sheet3!$B:$S,$A128+1,INDEX(Map!$E:$G,MATCH(W$1,Map!$E:$E,0),2))),""),"")</f>
        <v/>
      </c>
      <c r="X128" t="str">
        <f>IFERROR(IF($A128&gt;0,IF(LEN(INDEX(Map!$E:$G,MATCH(X$1,Map!$E:$E,0),2))=0,"",INDEX([1]Sheet3!$B:$S,$A128+1,INDEX(Map!$E:$G,MATCH(X$1,Map!$E:$E,0),2))),""),"")</f>
        <v/>
      </c>
      <c r="Y128" t="str">
        <f>IFERROR(IF($A128&gt;0,IF(LEN(INDEX(Map!$E:$G,MATCH(Y$1,Map!$E:$E,0),2))=0,"",INDEX([1]Sheet3!$B:$S,$A128+1,INDEX(Map!$E:$G,MATCH(Y$1,Map!$E:$E,0),2))),""),"")</f>
        <v/>
      </c>
      <c r="Z128" t="str">
        <f>IFERROR(IF($A128&gt;0,IF(LEN(INDEX(Map!$E:$G,MATCH(Z$1,Map!$E:$E,0),2))=0,"",INDEX([1]Sheet3!$B:$S,$A128+1,INDEX(Map!$E:$G,MATCH(Z$1,Map!$E:$E,0),2))),""),"")</f>
        <v/>
      </c>
      <c r="AA128" t="str">
        <f>IFERROR(IF($A128&gt;0,IF(LEN(INDEX(Map!$E:$G,MATCH(AA$1,Map!$E:$E,0),2))=0,"",INDEX([1]Sheet3!$B:$S,$A128+1,INDEX(Map!$E:$G,MATCH(AA$1,Map!$E:$E,0),2))),""),"")</f>
        <v/>
      </c>
      <c r="AB128" t="str">
        <f>IFERROR(IF($A128&gt;0,IF(LEN(INDEX(Map!$E:$G,MATCH(AB$1,Map!$E:$E,0),2))=0,"",INDEX([1]Sheet3!$B:$S,$A128+1,INDEX(Map!$E:$G,MATCH(AB$1,Map!$E:$E,0),2))),""),"")</f>
        <v/>
      </c>
      <c r="AC128" t="str">
        <f>IFERROR(IF($A128&gt;0,IF(LEN(INDEX(Map!$E:$G,MATCH(AC$1,Map!$E:$E,0),2))=0,"",INDEX([1]Sheet3!$B:$S,$A128+1,INDEX(Map!$E:$G,MATCH(AC$1,Map!$E:$E,0),2))),""),"")</f>
        <v/>
      </c>
      <c r="AD128" t="str">
        <f>IFERROR(IF($A128&gt;0,IF(LEN(INDEX(Map!$E:$G,MATCH(AD$1,Map!$E:$E,0),2))=0,"",INDEX([1]Sheet3!$B:$S,$A128+1,INDEX(Map!$E:$G,MATCH(AD$1,Map!$E:$E,0),2))),""),"")</f>
        <v/>
      </c>
      <c r="AE128" t="str">
        <f>IFERROR(IF($A128&gt;0,IF(LEN(INDEX(Map!$E:$G,MATCH(AE$1,Map!$E:$E,0),2))=0,"",INDEX([1]Sheet3!$B:$S,$A128+1,INDEX(Map!$E:$G,MATCH(AE$1,Map!$E:$E,0),2))),""),"")</f>
        <v/>
      </c>
    </row>
    <row r="129" spans="1:31" x14ac:dyDescent="0.25">
      <c r="A129">
        <f>IF(LEN([1]Sheet3!B129)=0,"",'Mailchimp Inport'!A128+1)</f>
        <v>128</v>
      </c>
      <c r="B129" t="str">
        <f>IFERROR(IF($A129&gt;0,IF(LEN(INDEX(Map!$E:$G,MATCH(B$1,Map!$E:$E,0),2))=0,"",INDEX([1]Sheet3!$B:$S,$A129+1,INDEX(Map!$E:$G,MATCH(B$1,Map!$E:$E,0),2))),""),"")</f>
        <v>grant.ingall@execujet-mro.com</v>
      </c>
      <c r="C129" t="str">
        <f>IFERROR(IF($A129&gt;0,IF(LEN(INDEX(Map!$E:$G,MATCH(C$1,Map!$E:$E,0),2))=0,"",INDEX([1]Sheet3!$B:$S,$A129+1,INDEX(Map!$E:$G,MATCH(C$1,Map!$E:$E,0),2))),""),"")</f>
        <v>Grant</v>
      </c>
      <c r="D129" t="str">
        <f>IFERROR(IF($A129&gt;0,IF(LEN(INDEX(Map!$E:$G,MATCH(D$1,Map!$E:$E,0),2))=0,"",INDEX([1]Sheet3!$B:$S,$A129+1,INDEX(Map!$E:$G,MATCH(D$1,Map!$E:$E,0),2))),""),"")</f>
        <v>Ingall</v>
      </c>
      <c r="E129" t="str">
        <f>IFERROR(IF($A129&gt;0,IF(LEN(INDEX(Map!$E:$G,MATCH(E$1,Map!$E:$E,0),2))=0,"",INDEX([1]Sheet3!$B:$S,$A129+1,INDEX(Map!$E:$G,MATCH(E$1,Map!$E:$E,0),2))),""),"")</f>
        <v xml:space="preserve">Sydney International Airport  Hangar 394, Ross Smith Avenue      Australia  </v>
      </c>
      <c r="F129" t="str">
        <f>IFERROR(IF($A129&gt;0,IF(LEN(INDEX(Map!$E:$G,MATCH(F$1,Map!$E:$E,0),2))=0,"",INDEX([1]Sheet3!$B:$S,$A129+1,INDEX(Map!$E:$G,MATCH(F$1,Map!$E:$E,0),2))),""),"")</f>
        <v/>
      </c>
      <c r="G129" t="str">
        <f>IFERROR(IF($A129&gt;0,IF(LEN(INDEX(Map!$E:$G,MATCH(G$1,Map!$E:$E,0),2))=0,"",INDEX([1]Sheet3!$B:$S,$A129+1,INDEX(Map!$E:$G,MATCH(G$1,Map!$E:$E,0),2))),""),"")</f>
        <v/>
      </c>
      <c r="H129" t="str">
        <f>IFERROR(IF($A129&gt;0,IF(LEN(INDEX(Map!$E:$G,MATCH(H$1,Map!$E:$E,0),2))=0,"",INDEX([1]Sheet3!$B:$S,$A129+1,INDEX(Map!$E:$G,MATCH(H$1,Map!$E:$E,0),2))),""),"")</f>
        <v>​ExecuJet MRO Services – Sydney, Australia</v>
      </c>
      <c r="I129" t="str">
        <f>IFERROR(IF($A129&gt;0,IF(LEN(INDEX(Map!$E:$G,MATCH(I$1,Map!$E:$E,0),2))=0,"",INDEX([1]Sheet3!$B:$S,$A129+1,INDEX(Map!$E:$G,MATCH(I$1,Map!$E:$E,0),2))),""),"")</f>
        <v>VP MRO Services Australasia</v>
      </c>
      <c r="J129" t="str">
        <f t="shared" si="1"/>
        <v>Dassault Service</v>
      </c>
      <c r="K129" t="str">
        <f>IFERROR(IF($A129&gt;0,IF(LEN(INDEX(Map!$E:$G,MATCH(K$1,Map!$E:$E,0),2))=0,"",INDEX([1]Sheet3!$B:$S,$A129+1,INDEX(Map!$E:$G,MATCH(K$1,Map!$E:$E,0),2))),""),"")</f>
        <v/>
      </c>
      <c r="L129" t="str">
        <f>IFERROR(IF($A129&gt;0,IF(LEN(INDEX(Map!$E:$G,MATCH(L$1,Map!$E:$E,0),2))=0,"",INDEX([1]Sheet3!$B:$S,$A129+1,INDEX(Map!$E:$G,MATCH(L$1,Map!$E:$E,0),2))),""),"")</f>
        <v/>
      </c>
      <c r="M129" t="str">
        <f>IFERROR(IF($A129&gt;0,IF(LEN(INDEX(Map!$E:$G,MATCH(M$1,Map!$E:$E,0),2))=0,"",INDEX([1]Sheet3!$B:$S,$A129+1,INDEX(Map!$E:$G,MATCH(M$1,Map!$E:$E,0),2))),""),"")</f>
        <v>+61 408 252 364</v>
      </c>
      <c r="N129" t="str">
        <f>IFERROR(IF($A129&gt;0,IF(LEN(INDEX(Map!$E:$G,MATCH(N$1,Map!$E:$E,0),2))=0,"",INDEX([1]Sheet3!$B:$S,$A129+1,INDEX(Map!$E:$G,MATCH(N$1,Map!$E:$E,0),2))),""),"")</f>
        <v/>
      </c>
      <c r="O129" t="str">
        <f>IFERROR(IF($A129&gt;0,IF(LEN(INDEX(Map!$E:$G,MATCH(O$1,Map!$E:$E,0),2))=0,"",INDEX([1]Sheet3!$B:$S,$A129+1,INDEX(Map!$E:$G,MATCH(O$1,Map!$E:$E,0),2))),""),"")</f>
        <v/>
      </c>
      <c r="P129" t="str">
        <f>IFERROR(IF($A129&gt;0,IF(LEN(INDEX(Map!$E:$G,MATCH(P$1,Map!$E:$E,0),2))=0,"",INDEX([1]Sheet3!$B:$S,$A129+1,INDEX(Map!$E:$G,MATCH(P$1,Map!$E:$E,0),2))),""),"")</f>
        <v/>
      </c>
      <c r="Q129" t="str">
        <f>IFERROR(IF($A129&gt;0,IF(LEN(INDEX(Map!$E:$G,MATCH(Q$1,Map!$E:$E,0),2))=0,"",INDEX([1]Sheet3!$B:$S,$A129+1,INDEX(Map!$E:$G,MATCH(Q$1,Map!$E:$E,0),2))),""),"")</f>
        <v/>
      </c>
      <c r="R129" t="str">
        <f>IFERROR(IF($A129&gt;0,IF(LEN(INDEX(Map!$E:$G,MATCH(R$1,Map!$E:$E,0),2))=0,"",INDEX([1]Sheet3!$B:$S,$A129+1,INDEX(Map!$E:$G,MATCH(R$1,Map!$E:$E,0),2))),""),"")</f>
        <v/>
      </c>
      <c r="S129" t="str">
        <f>IFERROR(IF($A129&gt;0,IF(LEN(INDEX(Map!$E:$G,MATCH(S$1,Map!$E:$E,0),2))=0,"",INDEX([1]Sheet3!$B:$S,$A129+1,INDEX(Map!$E:$G,MATCH(S$1,Map!$E:$E,0),2))),""),"")</f>
        <v/>
      </c>
      <c r="T129" t="str">
        <f>IFERROR(IF($A129&gt;0,IF(LEN(INDEX(Map!$E:$G,MATCH(T$1,Map!$E:$E,0),2))=0,"",INDEX([1]Sheet3!$B:$S,$A129+1,INDEX(Map!$E:$G,MATCH(T$1,Map!$E:$E,0),2))),""),"")</f>
        <v/>
      </c>
      <c r="U129" t="str">
        <f>IFERROR(IF($A129&gt;0,IF(LEN(INDEX(Map!$E:$G,MATCH(U$1,Map!$E:$E,0),2))=0,"",INDEX([1]Sheet3!$B:$S,$A129+1,INDEX(Map!$E:$G,MATCH(U$1,Map!$E:$E,0),2))),""),"")</f>
        <v/>
      </c>
      <c r="V129" t="str">
        <f>IFERROR(IF($A129&gt;0,IF(LEN(INDEX(Map!$E:$G,MATCH(V$1,Map!$E:$E,0),2))=0,"",INDEX([1]Sheet3!$B:$S,$A129+1,INDEX(Map!$E:$G,MATCH(V$1,Map!$E:$E,0),2))),""),"")</f>
        <v/>
      </c>
      <c r="W129" t="str">
        <f>IFERROR(IF($A129&gt;0,IF(LEN(INDEX(Map!$E:$G,MATCH(W$1,Map!$E:$E,0),2))=0,"",INDEX([1]Sheet3!$B:$S,$A129+1,INDEX(Map!$E:$G,MATCH(W$1,Map!$E:$E,0),2))),""),"")</f>
        <v/>
      </c>
      <c r="X129" t="str">
        <f>IFERROR(IF($A129&gt;0,IF(LEN(INDEX(Map!$E:$G,MATCH(X$1,Map!$E:$E,0),2))=0,"",INDEX([1]Sheet3!$B:$S,$A129+1,INDEX(Map!$E:$G,MATCH(X$1,Map!$E:$E,0),2))),""),"")</f>
        <v/>
      </c>
      <c r="Y129" t="str">
        <f>IFERROR(IF($A129&gt;0,IF(LEN(INDEX(Map!$E:$G,MATCH(Y$1,Map!$E:$E,0),2))=0,"",INDEX([1]Sheet3!$B:$S,$A129+1,INDEX(Map!$E:$G,MATCH(Y$1,Map!$E:$E,0),2))),""),"")</f>
        <v/>
      </c>
      <c r="Z129" t="str">
        <f>IFERROR(IF($A129&gt;0,IF(LEN(INDEX(Map!$E:$G,MATCH(Z$1,Map!$E:$E,0),2))=0,"",INDEX([1]Sheet3!$B:$S,$A129+1,INDEX(Map!$E:$G,MATCH(Z$1,Map!$E:$E,0),2))),""),"")</f>
        <v/>
      </c>
      <c r="AA129" t="str">
        <f>IFERROR(IF($A129&gt;0,IF(LEN(INDEX(Map!$E:$G,MATCH(AA$1,Map!$E:$E,0),2))=0,"",INDEX([1]Sheet3!$B:$S,$A129+1,INDEX(Map!$E:$G,MATCH(AA$1,Map!$E:$E,0),2))),""),"")</f>
        <v/>
      </c>
      <c r="AB129" t="str">
        <f>IFERROR(IF($A129&gt;0,IF(LEN(INDEX(Map!$E:$G,MATCH(AB$1,Map!$E:$E,0),2))=0,"",INDEX([1]Sheet3!$B:$S,$A129+1,INDEX(Map!$E:$G,MATCH(AB$1,Map!$E:$E,0),2))),""),"")</f>
        <v/>
      </c>
      <c r="AC129" t="str">
        <f>IFERROR(IF($A129&gt;0,IF(LEN(INDEX(Map!$E:$G,MATCH(AC$1,Map!$E:$E,0),2))=0,"",INDEX([1]Sheet3!$B:$S,$A129+1,INDEX(Map!$E:$G,MATCH(AC$1,Map!$E:$E,0),2))),""),"")</f>
        <v/>
      </c>
      <c r="AD129" t="str">
        <f>IFERROR(IF($A129&gt;0,IF(LEN(INDEX(Map!$E:$G,MATCH(AD$1,Map!$E:$E,0),2))=0,"",INDEX([1]Sheet3!$B:$S,$A129+1,INDEX(Map!$E:$G,MATCH(AD$1,Map!$E:$E,0),2))),""),"")</f>
        <v/>
      </c>
      <c r="AE129" t="str">
        <f>IFERROR(IF($A129&gt;0,IF(LEN(INDEX(Map!$E:$G,MATCH(AE$1,Map!$E:$E,0),2))=0,"",INDEX([1]Sheet3!$B:$S,$A129+1,INDEX(Map!$E:$G,MATCH(AE$1,Map!$E:$E,0),2))),""),"")</f>
        <v/>
      </c>
    </row>
    <row r="130" spans="1:31" x14ac:dyDescent="0.25">
      <c r="A130">
        <f>IF(LEN([1]Sheet3!B130)=0,"",'Mailchimp Inport'!A129+1)</f>
        <v>129</v>
      </c>
      <c r="B130" t="str">
        <f>IFERROR(IF($A130&gt;0,IF(LEN(INDEX(Map!$E:$G,MATCH(B$1,Map!$E:$E,0),2))=0,"",INDEX([1]Sheet3!$B:$S,$A130+1,INDEX(Map!$E:$G,MATCH(B$1,Map!$E:$E,0),2))),""),"")</f>
        <v>mark.fitzpatrick@execujet-me.com</v>
      </c>
      <c r="C130" t="str">
        <f>IFERROR(IF($A130&gt;0,IF(LEN(INDEX(Map!$E:$G,MATCH(C$1,Map!$E:$E,0),2))=0,"",INDEX([1]Sheet3!$B:$S,$A130+1,INDEX(Map!$E:$G,MATCH(C$1,Map!$E:$E,0),2))),""),"")</f>
        <v>Mark</v>
      </c>
      <c r="D130" t="str">
        <f>IFERROR(IF($A130&gt;0,IF(LEN(INDEX(Map!$E:$G,MATCH(D$1,Map!$E:$E,0),2))=0,"",INDEX([1]Sheet3!$B:$S,$A130+1,INDEX(Map!$E:$G,MATCH(D$1,Map!$E:$E,0),2))),""),"")</f>
        <v>Fitzpatrick</v>
      </c>
      <c r="E130" t="str">
        <f>IFERROR(IF($A130&gt;0,IF(LEN(INDEX(Map!$E:$G,MATCH(E$1,Map!$E:$E,0),2))=0,"",INDEX([1]Sheet3!$B:$S,$A130+1,INDEX(Map!$E:$G,MATCH(E$1,Map!$E:$E,0),2))),""),"")</f>
        <v xml:space="preserve">Dubai International Airport    Dubai    United Arab Emirates  </v>
      </c>
      <c r="F130" t="str">
        <f>IFERROR(IF($A130&gt;0,IF(LEN(INDEX(Map!$E:$G,MATCH(F$1,Map!$E:$E,0),2))=0,"",INDEX([1]Sheet3!$B:$S,$A130+1,INDEX(Map!$E:$G,MATCH(F$1,Map!$E:$E,0),2))),""),"")</f>
        <v>+971 4 601 6476</v>
      </c>
      <c r="G130" t="str">
        <f>IFERROR(IF($A130&gt;0,IF(LEN(INDEX(Map!$E:$G,MATCH(G$1,Map!$E:$E,0),2))=0,"",INDEX([1]Sheet3!$B:$S,$A130+1,INDEX(Map!$E:$G,MATCH(G$1,Map!$E:$E,0),2))),""),"")</f>
        <v/>
      </c>
      <c r="H130" t="str">
        <f>IFERROR(IF($A130&gt;0,IF(LEN(INDEX(Map!$E:$G,MATCH(H$1,Map!$E:$E,0),2))=0,"",INDEX([1]Sheet3!$B:$S,$A130+1,INDEX(Map!$E:$G,MATCH(H$1,Map!$E:$E,0),2))),""),"")</f>
        <v>​Execujet MRO Services – Middle East</v>
      </c>
      <c r="I130" t="str">
        <f>IFERROR(IF($A130&gt;0,IF(LEN(INDEX(Map!$E:$G,MATCH(I$1,Map!$E:$E,0),2))=0,"",INDEX([1]Sheet3!$B:$S,$A130+1,INDEX(Map!$E:$G,MATCH(I$1,Map!$E:$E,0),2))),""),"")</f>
        <v>General Manager Technical Service</v>
      </c>
      <c r="J130" t="str">
        <f t="shared" ref="J130:J193" si="2">IFERROR(IF(VALUE($A130)&gt;0,"Dassault Service",""),"")</f>
        <v>Dassault Service</v>
      </c>
      <c r="K130" t="str">
        <f>IFERROR(IF($A130&gt;0,IF(LEN(INDEX(Map!$E:$G,MATCH(K$1,Map!$E:$E,0),2))=0,"",INDEX([1]Sheet3!$B:$S,$A130+1,INDEX(Map!$E:$G,MATCH(K$1,Map!$E:$E,0),2))),""),"")</f>
        <v/>
      </c>
      <c r="L130" t="str">
        <f>IFERROR(IF($A130&gt;0,IF(LEN(INDEX(Map!$E:$G,MATCH(L$1,Map!$E:$E,0),2))=0,"",INDEX([1]Sheet3!$B:$S,$A130+1,INDEX(Map!$E:$G,MATCH(L$1,Map!$E:$E,0),2))),""),"")</f>
        <v/>
      </c>
      <c r="M130" t="str">
        <f>IFERROR(IF($A130&gt;0,IF(LEN(INDEX(Map!$E:$G,MATCH(M$1,Map!$E:$E,0),2))=0,"",INDEX([1]Sheet3!$B:$S,$A130+1,INDEX(Map!$E:$G,MATCH(M$1,Map!$E:$E,0),2))),""),"")</f>
        <v>+971 50 656 7378</v>
      </c>
      <c r="N130" t="str">
        <f>IFERROR(IF($A130&gt;0,IF(LEN(INDEX(Map!$E:$G,MATCH(N$1,Map!$E:$E,0),2))=0,"",INDEX([1]Sheet3!$B:$S,$A130+1,INDEX(Map!$E:$G,MATCH(N$1,Map!$E:$E,0),2))),""),"")</f>
        <v/>
      </c>
      <c r="O130" t="str">
        <f>IFERROR(IF($A130&gt;0,IF(LEN(INDEX(Map!$E:$G,MATCH(O$1,Map!$E:$E,0),2))=0,"",INDEX([1]Sheet3!$B:$S,$A130+1,INDEX(Map!$E:$G,MATCH(O$1,Map!$E:$E,0),2))),""),"")</f>
        <v/>
      </c>
      <c r="P130" t="str">
        <f>IFERROR(IF($A130&gt;0,IF(LEN(INDEX(Map!$E:$G,MATCH(P$1,Map!$E:$E,0),2))=0,"",INDEX([1]Sheet3!$B:$S,$A130+1,INDEX(Map!$E:$G,MATCH(P$1,Map!$E:$E,0),2))),""),"")</f>
        <v/>
      </c>
      <c r="Q130" t="str">
        <f>IFERROR(IF($A130&gt;0,IF(LEN(INDEX(Map!$E:$G,MATCH(Q$1,Map!$E:$E,0),2))=0,"",INDEX([1]Sheet3!$B:$S,$A130+1,INDEX(Map!$E:$G,MATCH(Q$1,Map!$E:$E,0),2))),""),"")</f>
        <v/>
      </c>
      <c r="R130" t="str">
        <f>IFERROR(IF($A130&gt;0,IF(LEN(INDEX(Map!$E:$G,MATCH(R$1,Map!$E:$E,0),2))=0,"",INDEX([1]Sheet3!$B:$S,$A130+1,INDEX(Map!$E:$G,MATCH(R$1,Map!$E:$E,0),2))),""),"")</f>
        <v/>
      </c>
      <c r="S130" t="str">
        <f>IFERROR(IF($A130&gt;0,IF(LEN(INDEX(Map!$E:$G,MATCH(S$1,Map!$E:$E,0),2))=0,"",INDEX([1]Sheet3!$B:$S,$A130+1,INDEX(Map!$E:$G,MATCH(S$1,Map!$E:$E,0),2))),""),"")</f>
        <v/>
      </c>
      <c r="T130" t="str">
        <f>IFERROR(IF($A130&gt;0,IF(LEN(INDEX(Map!$E:$G,MATCH(T$1,Map!$E:$E,0),2))=0,"",INDEX([1]Sheet3!$B:$S,$A130+1,INDEX(Map!$E:$G,MATCH(T$1,Map!$E:$E,0),2))),""),"")</f>
        <v/>
      </c>
      <c r="U130" t="str">
        <f>IFERROR(IF($A130&gt;0,IF(LEN(INDEX(Map!$E:$G,MATCH(U$1,Map!$E:$E,0),2))=0,"",INDEX([1]Sheet3!$B:$S,$A130+1,INDEX(Map!$E:$G,MATCH(U$1,Map!$E:$E,0),2))),""),"")</f>
        <v/>
      </c>
      <c r="V130" t="str">
        <f>IFERROR(IF($A130&gt;0,IF(LEN(INDEX(Map!$E:$G,MATCH(V$1,Map!$E:$E,0),2))=0,"",INDEX([1]Sheet3!$B:$S,$A130+1,INDEX(Map!$E:$G,MATCH(V$1,Map!$E:$E,0),2))),""),"")</f>
        <v/>
      </c>
      <c r="W130" t="str">
        <f>IFERROR(IF($A130&gt;0,IF(LEN(INDEX(Map!$E:$G,MATCH(W$1,Map!$E:$E,0),2))=0,"",INDEX([1]Sheet3!$B:$S,$A130+1,INDEX(Map!$E:$G,MATCH(W$1,Map!$E:$E,0),2))),""),"")</f>
        <v/>
      </c>
      <c r="X130" t="str">
        <f>IFERROR(IF($A130&gt;0,IF(LEN(INDEX(Map!$E:$G,MATCH(X$1,Map!$E:$E,0),2))=0,"",INDEX([1]Sheet3!$B:$S,$A130+1,INDEX(Map!$E:$G,MATCH(X$1,Map!$E:$E,0),2))),""),"")</f>
        <v/>
      </c>
      <c r="Y130" t="str">
        <f>IFERROR(IF($A130&gt;0,IF(LEN(INDEX(Map!$E:$G,MATCH(Y$1,Map!$E:$E,0),2))=0,"",INDEX([1]Sheet3!$B:$S,$A130+1,INDEX(Map!$E:$G,MATCH(Y$1,Map!$E:$E,0),2))),""),"")</f>
        <v/>
      </c>
      <c r="Z130" t="str">
        <f>IFERROR(IF($A130&gt;0,IF(LEN(INDEX(Map!$E:$G,MATCH(Z$1,Map!$E:$E,0),2))=0,"",INDEX([1]Sheet3!$B:$S,$A130+1,INDEX(Map!$E:$G,MATCH(Z$1,Map!$E:$E,0),2))),""),"")</f>
        <v/>
      </c>
      <c r="AA130" t="str">
        <f>IFERROR(IF($A130&gt;0,IF(LEN(INDEX(Map!$E:$G,MATCH(AA$1,Map!$E:$E,0),2))=0,"",INDEX([1]Sheet3!$B:$S,$A130+1,INDEX(Map!$E:$G,MATCH(AA$1,Map!$E:$E,0),2))),""),"")</f>
        <v/>
      </c>
      <c r="AB130" t="str">
        <f>IFERROR(IF($A130&gt;0,IF(LEN(INDEX(Map!$E:$G,MATCH(AB$1,Map!$E:$E,0),2))=0,"",INDEX([1]Sheet3!$B:$S,$A130+1,INDEX(Map!$E:$G,MATCH(AB$1,Map!$E:$E,0),2))),""),"")</f>
        <v/>
      </c>
      <c r="AC130" t="str">
        <f>IFERROR(IF($A130&gt;0,IF(LEN(INDEX(Map!$E:$G,MATCH(AC$1,Map!$E:$E,0),2))=0,"",INDEX([1]Sheet3!$B:$S,$A130+1,INDEX(Map!$E:$G,MATCH(AC$1,Map!$E:$E,0),2))),""),"")</f>
        <v/>
      </c>
      <c r="AD130" t="str">
        <f>IFERROR(IF($A130&gt;0,IF(LEN(INDEX(Map!$E:$G,MATCH(AD$1,Map!$E:$E,0),2))=0,"",INDEX([1]Sheet3!$B:$S,$A130+1,INDEX(Map!$E:$G,MATCH(AD$1,Map!$E:$E,0),2))),""),"")</f>
        <v/>
      </c>
      <c r="AE130" t="str">
        <f>IFERROR(IF($A130&gt;0,IF(LEN(INDEX(Map!$E:$G,MATCH(AE$1,Map!$E:$E,0),2))=0,"",INDEX([1]Sheet3!$B:$S,$A130+1,INDEX(Map!$E:$G,MATCH(AE$1,Map!$E:$E,0),2))),""),"")</f>
        <v/>
      </c>
    </row>
    <row r="131" spans="1:31" x14ac:dyDescent="0.25">
      <c r="A131" t="str">
        <f>IF(LEN([1]Sheet3!B131)=0,"",'Mailchimp Inport'!A130+1)</f>
        <v/>
      </c>
      <c r="B131" t="str">
        <f>IFERROR(IF($A131&gt;0,IF(LEN(INDEX(Map!$E:$G,MATCH(B$1,Map!$E:$E,0),2))=0,"",INDEX([1]Sheet3!$B:$S,$A131+1,INDEX(Map!$E:$G,MATCH(B$1,Map!$E:$E,0),2))),""),"")</f>
        <v/>
      </c>
      <c r="C131" t="str">
        <f>IFERROR(IF($A131&gt;0,IF(LEN(INDEX(Map!$E:$G,MATCH(C$1,Map!$E:$E,0),2))=0,"",INDEX([1]Sheet3!$B:$S,$A131+1,INDEX(Map!$E:$G,MATCH(C$1,Map!$E:$E,0),2))),""),"")</f>
        <v/>
      </c>
      <c r="D131" t="str">
        <f>IFERROR(IF($A131&gt;0,IF(LEN(INDEX(Map!$E:$G,MATCH(D$1,Map!$E:$E,0),2))=0,"",INDEX([1]Sheet3!$B:$S,$A131+1,INDEX(Map!$E:$G,MATCH(D$1,Map!$E:$E,0),2))),""),"")</f>
        <v/>
      </c>
      <c r="E131" t="str">
        <f>IFERROR(IF($A131&gt;0,IF(LEN(INDEX(Map!$E:$G,MATCH(E$1,Map!$E:$E,0),2))=0,"",INDEX([1]Sheet3!$B:$S,$A131+1,INDEX(Map!$E:$G,MATCH(E$1,Map!$E:$E,0),2))),""),"")</f>
        <v/>
      </c>
      <c r="F131" t="str">
        <f>IFERROR(IF($A131&gt;0,IF(LEN(INDEX(Map!$E:$G,MATCH(F$1,Map!$E:$E,0),2))=0,"",INDEX([1]Sheet3!$B:$S,$A131+1,INDEX(Map!$E:$G,MATCH(F$1,Map!$E:$E,0),2))),""),"")</f>
        <v/>
      </c>
      <c r="G131" t="str">
        <f>IFERROR(IF($A131&gt;0,IF(LEN(INDEX(Map!$E:$G,MATCH(G$1,Map!$E:$E,0),2))=0,"",INDEX([1]Sheet3!$B:$S,$A131+1,INDEX(Map!$E:$G,MATCH(G$1,Map!$E:$E,0),2))),""),"")</f>
        <v/>
      </c>
      <c r="H131" t="str">
        <f>IFERROR(IF($A131&gt;0,IF(LEN(INDEX(Map!$E:$G,MATCH(H$1,Map!$E:$E,0),2))=0,"",INDEX([1]Sheet3!$B:$S,$A131+1,INDEX(Map!$E:$G,MATCH(H$1,Map!$E:$E,0),2))),""),"")</f>
        <v/>
      </c>
      <c r="I131" t="str">
        <f>IFERROR(IF($A131&gt;0,IF(LEN(INDEX(Map!$E:$G,MATCH(I$1,Map!$E:$E,0),2))=0,"",INDEX([1]Sheet3!$B:$S,$A131+1,INDEX(Map!$E:$G,MATCH(I$1,Map!$E:$E,0),2))),""),"")</f>
        <v/>
      </c>
      <c r="J131" t="str">
        <f t="shared" si="2"/>
        <v/>
      </c>
      <c r="K131" t="str">
        <f>IFERROR(IF($A131&gt;0,IF(LEN(INDEX(Map!$E:$G,MATCH(K$1,Map!$E:$E,0),2))=0,"",INDEX([1]Sheet3!$B:$S,$A131+1,INDEX(Map!$E:$G,MATCH(K$1,Map!$E:$E,0),2))),""),"")</f>
        <v/>
      </c>
      <c r="L131" t="str">
        <f>IFERROR(IF($A131&gt;0,IF(LEN(INDEX(Map!$E:$G,MATCH(L$1,Map!$E:$E,0),2))=0,"",INDEX([1]Sheet3!$B:$S,$A131+1,INDEX(Map!$E:$G,MATCH(L$1,Map!$E:$E,0),2))),""),"")</f>
        <v/>
      </c>
      <c r="M131" t="str">
        <f>IFERROR(IF($A131&gt;0,IF(LEN(INDEX(Map!$E:$G,MATCH(M$1,Map!$E:$E,0),2))=0,"",INDEX([1]Sheet3!$B:$S,$A131+1,INDEX(Map!$E:$G,MATCH(M$1,Map!$E:$E,0),2))),""),"")</f>
        <v/>
      </c>
      <c r="N131" t="str">
        <f>IFERROR(IF($A131&gt;0,IF(LEN(INDEX(Map!$E:$G,MATCH(N$1,Map!$E:$E,0),2))=0,"",INDEX([1]Sheet3!$B:$S,$A131+1,INDEX(Map!$E:$G,MATCH(N$1,Map!$E:$E,0),2))),""),"")</f>
        <v/>
      </c>
      <c r="O131" t="str">
        <f>IFERROR(IF($A131&gt;0,IF(LEN(INDEX(Map!$E:$G,MATCH(O$1,Map!$E:$E,0),2))=0,"",INDEX([1]Sheet3!$B:$S,$A131+1,INDEX(Map!$E:$G,MATCH(O$1,Map!$E:$E,0),2))),""),"")</f>
        <v/>
      </c>
      <c r="P131" t="str">
        <f>IFERROR(IF($A131&gt;0,IF(LEN(INDEX(Map!$E:$G,MATCH(P$1,Map!$E:$E,0),2))=0,"",INDEX([1]Sheet3!$B:$S,$A131+1,INDEX(Map!$E:$G,MATCH(P$1,Map!$E:$E,0),2))),""),"")</f>
        <v/>
      </c>
      <c r="Q131" t="str">
        <f>IFERROR(IF($A131&gt;0,IF(LEN(INDEX(Map!$E:$G,MATCH(Q$1,Map!$E:$E,0),2))=0,"",INDEX([1]Sheet3!$B:$S,$A131+1,INDEX(Map!$E:$G,MATCH(Q$1,Map!$E:$E,0),2))),""),"")</f>
        <v/>
      </c>
      <c r="R131" t="str">
        <f>IFERROR(IF($A131&gt;0,IF(LEN(INDEX(Map!$E:$G,MATCH(R$1,Map!$E:$E,0),2))=0,"",INDEX([1]Sheet3!$B:$S,$A131+1,INDEX(Map!$E:$G,MATCH(R$1,Map!$E:$E,0),2))),""),"")</f>
        <v/>
      </c>
      <c r="S131" t="str">
        <f>IFERROR(IF($A131&gt;0,IF(LEN(INDEX(Map!$E:$G,MATCH(S$1,Map!$E:$E,0),2))=0,"",INDEX([1]Sheet3!$B:$S,$A131+1,INDEX(Map!$E:$G,MATCH(S$1,Map!$E:$E,0),2))),""),"")</f>
        <v/>
      </c>
      <c r="T131" t="str">
        <f>IFERROR(IF($A131&gt;0,IF(LEN(INDEX(Map!$E:$G,MATCH(T$1,Map!$E:$E,0),2))=0,"",INDEX([1]Sheet3!$B:$S,$A131+1,INDEX(Map!$E:$G,MATCH(T$1,Map!$E:$E,0),2))),""),"")</f>
        <v/>
      </c>
      <c r="U131" t="str">
        <f>IFERROR(IF($A131&gt;0,IF(LEN(INDEX(Map!$E:$G,MATCH(U$1,Map!$E:$E,0),2))=0,"",INDEX([1]Sheet3!$B:$S,$A131+1,INDEX(Map!$E:$G,MATCH(U$1,Map!$E:$E,0),2))),""),"")</f>
        <v/>
      </c>
      <c r="V131" t="str">
        <f>IFERROR(IF($A131&gt;0,IF(LEN(INDEX(Map!$E:$G,MATCH(V$1,Map!$E:$E,0),2))=0,"",INDEX([1]Sheet3!$B:$S,$A131+1,INDEX(Map!$E:$G,MATCH(V$1,Map!$E:$E,0),2))),""),"")</f>
        <v/>
      </c>
      <c r="W131" t="str">
        <f>IFERROR(IF($A131&gt;0,IF(LEN(INDEX(Map!$E:$G,MATCH(W$1,Map!$E:$E,0),2))=0,"",INDEX([1]Sheet3!$B:$S,$A131+1,INDEX(Map!$E:$G,MATCH(W$1,Map!$E:$E,0),2))),""),"")</f>
        <v/>
      </c>
      <c r="X131" t="str">
        <f>IFERROR(IF($A131&gt;0,IF(LEN(INDEX(Map!$E:$G,MATCH(X$1,Map!$E:$E,0),2))=0,"",INDEX([1]Sheet3!$B:$S,$A131+1,INDEX(Map!$E:$G,MATCH(X$1,Map!$E:$E,0),2))),""),"")</f>
        <v/>
      </c>
      <c r="Y131" t="str">
        <f>IFERROR(IF($A131&gt;0,IF(LEN(INDEX(Map!$E:$G,MATCH(Y$1,Map!$E:$E,0),2))=0,"",INDEX([1]Sheet3!$B:$S,$A131+1,INDEX(Map!$E:$G,MATCH(Y$1,Map!$E:$E,0),2))),""),"")</f>
        <v/>
      </c>
      <c r="Z131" t="str">
        <f>IFERROR(IF($A131&gt;0,IF(LEN(INDEX(Map!$E:$G,MATCH(Z$1,Map!$E:$E,0),2))=0,"",INDEX([1]Sheet3!$B:$S,$A131+1,INDEX(Map!$E:$G,MATCH(Z$1,Map!$E:$E,0),2))),""),"")</f>
        <v/>
      </c>
      <c r="AA131" t="str">
        <f>IFERROR(IF($A131&gt;0,IF(LEN(INDEX(Map!$E:$G,MATCH(AA$1,Map!$E:$E,0),2))=0,"",INDEX([1]Sheet3!$B:$S,$A131+1,INDEX(Map!$E:$G,MATCH(AA$1,Map!$E:$E,0),2))),""),"")</f>
        <v/>
      </c>
      <c r="AB131" t="str">
        <f>IFERROR(IF($A131&gt;0,IF(LEN(INDEX(Map!$E:$G,MATCH(AB$1,Map!$E:$E,0),2))=0,"",INDEX([1]Sheet3!$B:$S,$A131+1,INDEX(Map!$E:$G,MATCH(AB$1,Map!$E:$E,0),2))),""),"")</f>
        <v/>
      </c>
      <c r="AC131" t="str">
        <f>IFERROR(IF($A131&gt;0,IF(LEN(INDEX(Map!$E:$G,MATCH(AC$1,Map!$E:$E,0),2))=0,"",INDEX([1]Sheet3!$B:$S,$A131+1,INDEX(Map!$E:$G,MATCH(AC$1,Map!$E:$E,0),2))),""),"")</f>
        <v/>
      </c>
      <c r="AD131" t="str">
        <f>IFERROR(IF($A131&gt;0,IF(LEN(INDEX(Map!$E:$G,MATCH(AD$1,Map!$E:$E,0),2))=0,"",INDEX([1]Sheet3!$B:$S,$A131+1,INDEX(Map!$E:$G,MATCH(AD$1,Map!$E:$E,0),2))),""),"")</f>
        <v/>
      </c>
      <c r="AE131" t="str">
        <f>IFERROR(IF($A131&gt;0,IF(LEN(INDEX(Map!$E:$G,MATCH(AE$1,Map!$E:$E,0),2))=0,"",INDEX([1]Sheet3!$B:$S,$A131+1,INDEX(Map!$E:$G,MATCH(AE$1,Map!$E:$E,0),2))),""),"")</f>
        <v/>
      </c>
    </row>
    <row r="132" spans="1:31" x14ac:dyDescent="0.25">
      <c r="A132" t="str">
        <f>IF(LEN([1]Sheet3!B132)=0,"",'Mailchimp Inport'!A131+1)</f>
        <v/>
      </c>
      <c r="B132" t="str">
        <f>IFERROR(IF($A132&gt;0,IF(LEN(INDEX(Map!$E:$G,MATCH(B$1,Map!$E:$E,0),2))=0,"",INDEX([1]Sheet3!$B:$S,$A132+1,INDEX(Map!$E:$G,MATCH(B$1,Map!$E:$E,0),2))),""),"")</f>
        <v/>
      </c>
      <c r="C132" t="str">
        <f>IFERROR(IF($A132&gt;0,IF(LEN(INDEX(Map!$E:$G,MATCH(C$1,Map!$E:$E,0),2))=0,"",INDEX([1]Sheet3!$B:$S,$A132+1,INDEX(Map!$E:$G,MATCH(C$1,Map!$E:$E,0),2))),""),"")</f>
        <v/>
      </c>
      <c r="D132" t="str">
        <f>IFERROR(IF($A132&gt;0,IF(LEN(INDEX(Map!$E:$G,MATCH(D$1,Map!$E:$E,0),2))=0,"",INDEX([1]Sheet3!$B:$S,$A132+1,INDEX(Map!$E:$G,MATCH(D$1,Map!$E:$E,0),2))),""),"")</f>
        <v/>
      </c>
      <c r="E132" t="str">
        <f>IFERROR(IF($A132&gt;0,IF(LEN(INDEX(Map!$E:$G,MATCH(E$1,Map!$E:$E,0),2))=0,"",INDEX([1]Sheet3!$B:$S,$A132+1,INDEX(Map!$E:$G,MATCH(E$1,Map!$E:$E,0),2))),""),"")</f>
        <v/>
      </c>
      <c r="F132" t="str">
        <f>IFERROR(IF($A132&gt;0,IF(LEN(INDEX(Map!$E:$G,MATCH(F$1,Map!$E:$E,0),2))=0,"",INDEX([1]Sheet3!$B:$S,$A132+1,INDEX(Map!$E:$G,MATCH(F$1,Map!$E:$E,0),2))),""),"")</f>
        <v/>
      </c>
      <c r="G132" t="str">
        <f>IFERROR(IF($A132&gt;0,IF(LEN(INDEX(Map!$E:$G,MATCH(G$1,Map!$E:$E,0),2))=0,"",INDEX([1]Sheet3!$B:$S,$A132+1,INDEX(Map!$E:$G,MATCH(G$1,Map!$E:$E,0),2))),""),"")</f>
        <v/>
      </c>
      <c r="H132" t="str">
        <f>IFERROR(IF($A132&gt;0,IF(LEN(INDEX(Map!$E:$G,MATCH(H$1,Map!$E:$E,0),2))=0,"",INDEX([1]Sheet3!$B:$S,$A132+1,INDEX(Map!$E:$G,MATCH(H$1,Map!$E:$E,0),2))),""),"")</f>
        <v/>
      </c>
      <c r="I132" t="str">
        <f>IFERROR(IF($A132&gt;0,IF(LEN(INDEX(Map!$E:$G,MATCH(I$1,Map!$E:$E,0),2))=0,"",INDEX([1]Sheet3!$B:$S,$A132+1,INDEX(Map!$E:$G,MATCH(I$1,Map!$E:$E,0),2))),""),"")</f>
        <v/>
      </c>
      <c r="J132" t="str">
        <f t="shared" si="2"/>
        <v/>
      </c>
      <c r="K132" t="str">
        <f>IFERROR(IF($A132&gt;0,IF(LEN(INDEX(Map!$E:$G,MATCH(K$1,Map!$E:$E,0),2))=0,"",INDEX([1]Sheet3!$B:$S,$A132+1,INDEX(Map!$E:$G,MATCH(K$1,Map!$E:$E,0),2))),""),"")</f>
        <v/>
      </c>
      <c r="L132" t="str">
        <f>IFERROR(IF($A132&gt;0,IF(LEN(INDEX(Map!$E:$G,MATCH(L$1,Map!$E:$E,0),2))=0,"",INDEX([1]Sheet3!$B:$S,$A132+1,INDEX(Map!$E:$G,MATCH(L$1,Map!$E:$E,0),2))),""),"")</f>
        <v/>
      </c>
      <c r="M132" t="str">
        <f>IFERROR(IF($A132&gt;0,IF(LEN(INDEX(Map!$E:$G,MATCH(M$1,Map!$E:$E,0),2))=0,"",INDEX([1]Sheet3!$B:$S,$A132+1,INDEX(Map!$E:$G,MATCH(M$1,Map!$E:$E,0),2))),""),"")</f>
        <v/>
      </c>
      <c r="N132" t="str">
        <f>IFERROR(IF($A132&gt;0,IF(LEN(INDEX(Map!$E:$G,MATCH(N$1,Map!$E:$E,0),2))=0,"",INDEX([1]Sheet3!$B:$S,$A132+1,INDEX(Map!$E:$G,MATCH(N$1,Map!$E:$E,0),2))),""),"")</f>
        <v/>
      </c>
      <c r="O132" t="str">
        <f>IFERROR(IF($A132&gt;0,IF(LEN(INDEX(Map!$E:$G,MATCH(O$1,Map!$E:$E,0),2))=0,"",INDEX([1]Sheet3!$B:$S,$A132+1,INDEX(Map!$E:$G,MATCH(O$1,Map!$E:$E,0),2))),""),"")</f>
        <v/>
      </c>
      <c r="P132" t="str">
        <f>IFERROR(IF($A132&gt;0,IF(LEN(INDEX(Map!$E:$G,MATCH(P$1,Map!$E:$E,0),2))=0,"",INDEX([1]Sheet3!$B:$S,$A132+1,INDEX(Map!$E:$G,MATCH(P$1,Map!$E:$E,0),2))),""),"")</f>
        <v/>
      </c>
      <c r="Q132" t="str">
        <f>IFERROR(IF($A132&gt;0,IF(LEN(INDEX(Map!$E:$G,MATCH(Q$1,Map!$E:$E,0),2))=0,"",INDEX([1]Sheet3!$B:$S,$A132+1,INDEX(Map!$E:$G,MATCH(Q$1,Map!$E:$E,0),2))),""),"")</f>
        <v/>
      </c>
      <c r="R132" t="str">
        <f>IFERROR(IF($A132&gt;0,IF(LEN(INDEX(Map!$E:$G,MATCH(R$1,Map!$E:$E,0),2))=0,"",INDEX([1]Sheet3!$B:$S,$A132+1,INDEX(Map!$E:$G,MATCH(R$1,Map!$E:$E,0),2))),""),"")</f>
        <v/>
      </c>
      <c r="S132" t="str">
        <f>IFERROR(IF($A132&gt;0,IF(LEN(INDEX(Map!$E:$G,MATCH(S$1,Map!$E:$E,0),2))=0,"",INDEX([1]Sheet3!$B:$S,$A132+1,INDEX(Map!$E:$G,MATCH(S$1,Map!$E:$E,0),2))),""),"")</f>
        <v/>
      </c>
      <c r="T132" t="str">
        <f>IFERROR(IF($A132&gt;0,IF(LEN(INDEX(Map!$E:$G,MATCH(T$1,Map!$E:$E,0),2))=0,"",INDEX([1]Sheet3!$B:$S,$A132+1,INDEX(Map!$E:$G,MATCH(T$1,Map!$E:$E,0),2))),""),"")</f>
        <v/>
      </c>
      <c r="U132" t="str">
        <f>IFERROR(IF($A132&gt;0,IF(LEN(INDEX(Map!$E:$G,MATCH(U$1,Map!$E:$E,0),2))=0,"",INDEX([1]Sheet3!$B:$S,$A132+1,INDEX(Map!$E:$G,MATCH(U$1,Map!$E:$E,0),2))),""),"")</f>
        <v/>
      </c>
      <c r="V132" t="str">
        <f>IFERROR(IF($A132&gt;0,IF(LEN(INDEX(Map!$E:$G,MATCH(V$1,Map!$E:$E,0),2))=0,"",INDEX([1]Sheet3!$B:$S,$A132+1,INDEX(Map!$E:$G,MATCH(V$1,Map!$E:$E,0),2))),""),"")</f>
        <v/>
      </c>
      <c r="W132" t="str">
        <f>IFERROR(IF($A132&gt;0,IF(LEN(INDEX(Map!$E:$G,MATCH(W$1,Map!$E:$E,0),2))=0,"",INDEX([1]Sheet3!$B:$S,$A132+1,INDEX(Map!$E:$G,MATCH(W$1,Map!$E:$E,0),2))),""),"")</f>
        <v/>
      </c>
      <c r="X132" t="str">
        <f>IFERROR(IF($A132&gt;0,IF(LEN(INDEX(Map!$E:$G,MATCH(X$1,Map!$E:$E,0),2))=0,"",INDEX([1]Sheet3!$B:$S,$A132+1,INDEX(Map!$E:$G,MATCH(X$1,Map!$E:$E,0),2))),""),"")</f>
        <v/>
      </c>
      <c r="Y132" t="str">
        <f>IFERROR(IF($A132&gt;0,IF(LEN(INDEX(Map!$E:$G,MATCH(Y$1,Map!$E:$E,0),2))=0,"",INDEX([1]Sheet3!$B:$S,$A132+1,INDEX(Map!$E:$G,MATCH(Y$1,Map!$E:$E,0),2))),""),"")</f>
        <v/>
      </c>
      <c r="Z132" t="str">
        <f>IFERROR(IF($A132&gt;0,IF(LEN(INDEX(Map!$E:$G,MATCH(Z$1,Map!$E:$E,0),2))=0,"",INDEX([1]Sheet3!$B:$S,$A132+1,INDEX(Map!$E:$G,MATCH(Z$1,Map!$E:$E,0),2))),""),"")</f>
        <v/>
      </c>
      <c r="AA132" t="str">
        <f>IFERROR(IF($A132&gt;0,IF(LEN(INDEX(Map!$E:$G,MATCH(AA$1,Map!$E:$E,0),2))=0,"",INDEX([1]Sheet3!$B:$S,$A132+1,INDEX(Map!$E:$G,MATCH(AA$1,Map!$E:$E,0),2))),""),"")</f>
        <v/>
      </c>
      <c r="AB132" t="str">
        <f>IFERROR(IF($A132&gt;0,IF(LEN(INDEX(Map!$E:$G,MATCH(AB$1,Map!$E:$E,0),2))=0,"",INDEX([1]Sheet3!$B:$S,$A132+1,INDEX(Map!$E:$G,MATCH(AB$1,Map!$E:$E,0),2))),""),"")</f>
        <v/>
      </c>
      <c r="AC132" t="str">
        <f>IFERROR(IF($A132&gt;0,IF(LEN(INDEX(Map!$E:$G,MATCH(AC$1,Map!$E:$E,0),2))=0,"",INDEX([1]Sheet3!$B:$S,$A132+1,INDEX(Map!$E:$G,MATCH(AC$1,Map!$E:$E,0),2))),""),"")</f>
        <v/>
      </c>
      <c r="AD132" t="str">
        <f>IFERROR(IF($A132&gt;0,IF(LEN(INDEX(Map!$E:$G,MATCH(AD$1,Map!$E:$E,0),2))=0,"",INDEX([1]Sheet3!$B:$S,$A132+1,INDEX(Map!$E:$G,MATCH(AD$1,Map!$E:$E,0),2))),""),"")</f>
        <v/>
      </c>
      <c r="AE132" t="str">
        <f>IFERROR(IF($A132&gt;0,IF(LEN(INDEX(Map!$E:$G,MATCH(AE$1,Map!$E:$E,0),2))=0,"",INDEX([1]Sheet3!$B:$S,$A132+1,INDEX(Map!$E:$G,MATCH(AE$1,Map!$E:$E,0),2))),""),"")</f>
        <v/>
      </c>
    </row>
    <row r="133" spans="1:31" x14ac:dyDescent="0.25">
      <c r="A133" t="str">
        <f>IF(LEN([1]Sheet3!B133)=0,"",'Mailchimp Inport'!A132+1)</f>
        <v/>
      </c>
      <c r="B133" t="str">
        <f>IFERROR(IF($A133&gt;0,IF(LEN(INDEX(Map!$E:$G,MATCH(B$1,Map!$E:$E,0),2))=0,"",INDEX([1]Sheet3!$B:$S,$A133+1,INDEX(Map!$E:$G,MATCH(B$1,Map!$E:$E,0),2))),""),"")</f>
        <v/>
      </c>
      <c r="C133" t="str">
        <f>IFERROR(IF($A133&gt;0,IF(LEN(INDEX(Map!$E:$G,MATCH(C$1,Map!$E:$E,0),2))=0,"",INDEX([1]Sheet3!$B:$S,$A133+1,INDEX(Map!$E:$G,MATCH(C$1,Map!$E:$E,0),2))),""),"")</f>
        <v/>
      </c>
      <c r="D133" t="str">
        <f>IFERROR(IF($A133&gt;0,IF(LEN(INDEX(Map!$E:$G,MATCH(D$1,Map!$E:$E,0),2))=0,"",INDEX([1]Sheet3!$B:$S,$A133+1,INDEX(Map!$E:$G,MATCH(D$1,Map!$E:$E,0),2))),""),"")</f>
        <v/>
      </c>
      <c r="E133" t="str">
        <f>IFERROR(IF($A133&gt;0,IF(LEN(INDEX(Map!$E:$G,MATCH(E$1,Map!$E:$E,0),2))=0,"",INDEX([1]Sheet3!$B:$S,$A133+1,INDEX(Map!$E:$G,MATCH(E$1,Map!$E:$E,0),2))),""),"")</f>
        <v/>
      </c>
      <c r="F133" t="str">
        <f>IFERROR(IF($A133&gt;0,IF(LEN(INDEX(Map!$E:$G,MATCH(F$1,Map!$E:$E,0),2))=0,"",INDEX([1]Sheet3!$B:$S,$A133+1,INDEX(Map!$E:$G,MATCH(F$1,Map!$E:$E,0),2))),""),"")</f>
        <v/>
      </c>
      <c r="G133" t="str">
        <f>IFERROR(IF($A133&gt;0,IF(LEN(INDEX(Map!$E:$G,MATCH(G$1,Map!$E:$E,0),2))=0,"",INDEX([1]Sheet3!$B:$S,$A133+1,INDEX(Map!$E:$G,MATCH(G$1,Map!$E:$E,0),2))),""),"")</f>
        <v/>
      </c>
      <c r="H133" t="str">
        <f>IFERROR(IF($A133&gt;0,IF(LEN(INDEX(Map!$E:$G,MATCH(H$1,Map!$E:$E,0),2))=0,"",INDEX([1]Sheet3!$B:$S,$A133+1,INDEX(Map!$E:$G,MATCH(H$1,Map!$E:$E,0),2))),""),"")</f>
        <v/>
      </c>
      <c r="I133" t="str">
        <f>IFERROR(IF($A133&gt;0,IF(LEN(INDEX(Map!$E:$G,MATCH(I$1,Map!$E:$E,0),2))=0,"",INDEX([1]Sheet3!$B:$S,$A133+1,INDEX(Map!$E:$G,MATCH(I$1,Map!$E:$E,0),2))),""),"")</f>
        <v/>
      </c>
      <c r="J133" t="str">
        <f t="shared" si="2"/>
        <v/>
      </c>
      <c r="K133" t="str">
        <f>IFERROR(IF($A133&gt;0,IF(LEN(INDEX(Map!$E:$G,MATCH(K$1,Map!$E:$E,0),2))=0,"",INDEX([1]Sheet3!$B:$S,$A133+1,INDEX(Map!$E:$G,MATCH(K$1,Map!$E:$E,0),2))),""),"")</f>
        <v/>
      </c>
      <c r="L133" t="str">
        <f>IFERROR(IF($A133&gt;0,IF(LEN(INDEX(Map!$E:$G,MATCH(L$1,Map!$E:$E,0),2))=0,"",INDEX([1]Sheet3!$B:$S,$A133+1,INDEX(Map!$E:$G,MATCH(L$1,Map!$E:$E,0),2))),""),"")</f>
        <v/>
      </c>
      <c r="M133" t="str">
        <f>IFERROR(IF($A133&gt;0,IF(LEN(INDEX(Map!$E:$G,MATCH(M$1,Map!$E:$E,0),2))=0,"",INDEX([1]Sheet3!$B:$S,$A133+1,INDEX(Map!$E:$G,MATCH(M$1,Map!$E:$E,0),2))),""),"")</f>
        <v/>
      </c>
      <c r="N133" t="str">
        <f>IFERROR(IF($A133&gt;0,IF(LEN(INDEX(Map!$E:$G,MATCH(N$1,Map!$E:$E,0),2))=0,"",INDEX([1]Sheet3!$B:$S,$A133+1,INDEX(Map!$E:$G,MATCH(N$1,Map!$E:$E,0),2))),""),"")</f>
        <v/>
      </c>
      <c r="O133" t="str">
        <f>IFERROR(IF($A133&gt;0,IF(LEN(INDEX(Map!$E:$G,MATCH(O$1,Map!$E:$E,0),2))=0,"",INDEX([1]Sheet3!$B:$S,$A133+1,INDEX(Map!$E:$G,MATCH(O$1,Map!$E:$E,0),2))),""),"")</f>
        <v/>
      </c>
      <c r="P133" t="str">
        <f>IFERROR(IF($A133&gt;0,IF(LEN(INDEX(Map!$E:$G,MATCH(P$1,Map!$E:$E,0),2))=0,"",INDEX([1]Sheet3!$B:$S,$A133+1,INDEX(Map!$E:$G,MATCH(P$1,Map!$E:$E,0),2))),""),"")</f>
        <v/>
      </c>
      <c r="Q133" t="str">
        <f>IFERROR(IF($A133&gt;0,IF(LEN(INDEX(Map!$E:$G,MATCH(Q$1,Map!$E:$E,0),2))=0,"",INDEX([1]Sheet3!$B:$S,$A133+1,INDEX(Map!$E:$G,MATCH(Q$1,Map!$E:$E,0),2))),""),"")</f>
        <v/>
      </c>
      <c r="R133" t="str">
        <f>IFERROR(IF($A133&gt;0,IF(LEN(INDEX(Map!$E:$G,MATCH(R$1,Map!$E:$E,0),2))=0,"",INDEX([1]Sheet3!$B:$S,$A133+1,INDEX(Map!$E:$G,MATCH(R$1,Map!$E:$E,0),2))),""),"")</f>
        <v/>
      </c>
      <c r="S133" t="str">
        <f>IFERROR(IF($A133&gt;0,IF(LEN(INDEX(Map!$E:$G,MATCH(S$1,Map!$E:$E,0),2))=0,"",INDEX([1]Sheet3!$B:$S,$A133+1,INDEX(Map!$E:$G,MATCH(S$1,Map!$E:$E,0),2))),""),"")</f>
        <v/>
      </c>
      <c r="T133" t="str">
        <f>IFERROR(IF($A133&gt;0,IF(LEN(INDEX(Map!$E:$G,MATCH(T$1,Map!$E:$E,0),2))=0,"",INDEX([1]Sheet3!$B:$S,$A133+1,INDEX(Map!$E:$G,MATCH(T$1,Map!$E:$E,0),2))),""),"")</f>
        <v/>
      </c>
      <c r="U133" t="str">
        <f>IFERROR(IF($A133&gt;0,IF(LEN(INDEX(Map!$E:$G,MATCH(U$1,Map!$E:$E,0),2))=0,"",INDEX([1]Sheet3!$B:$S,$A133+1,INDEX(Map!$E:$G,MATCH(U$1,Map!$E:$E,0),2))),""),"")</f>
        <v/>
      </c>
      <c r="V133" t="str">
        <f>IFERROR(IF($A133&gt;0,IF(LEN(INDEX(Map!$E:$G,MATCH(V$1,Map!$E:$E,0),2))=0,"",INDEX([1]Sheet3!$B:$S,$A133+1,INDEX(Map!$E:$G,MATCH(V$1,Map!$E:$E,0),2))),""),"")</f>
        <v/>
      </c>
      <c r="W133" t="str">
        <f>IFERROR(IF($A133&gt;0,IF(LEN(INDEX(Map!$E:$G,MATCH(W$1,Map!$E:$E,0),2))=0,"",INDEX([1]Sheet3!$B:$S,$A133+1,INDEX(Map!$E:$G,MATCH(W$1,Map!$E:$E,0),2))),""),"")</f>
        <v/>
      </c>
      <c r="X133" t="str">
        <f>IFERROR(IF($A133&gt;0,IF(LEN(INDEX(Map!$E:$G,MATCH(X$1,Map!$E:$E,0),2))=0,"",INDEX([1]Sheet3!$B:$S,$A133+1,INDEX(Map!$E:$G,MATCH(X$1,Map!$E:$E,0),2))),""),"")</f>
        <v/>
      </c>
      <c r="Y133" t="str">
        <f>IFERROR(IF($A133&gt;0,IF(LEN(INDEX(Map!$E:$G,MATCH(Y$1,Map!$E:$E,0),2))=0,"",INDEX([1]Sheet3!$B:$S,$A133+1,INDEX(Map!$E:$G,MATCH(Y$1,Map!$E:$E,0),2))),""),"")</f>
        <v/>
      </c>
      <c r="Z133" t="str">
        <f>IFERROR(IF($A133&gt;0,IF(LEN(INDEX(Map!$E:$G,MATCH(Z$1,Map!$E:$E,0),2))=0,"",INDEX([1]Sheet3!$B:$S,$A133+1,INDEX(Map!$E:$G,MATCH(Z$1,Map!$E:$E,0),2))),""),"")</f>
        <v/>
      </c>
      <c r="AA133" t="str">
        <f>IFERROR(IF($A133&gt;0,IF(LEN(INDEX(Map!$E:$G,MATCH(AA$1,Map!$E:$E,0),2))=0,"",INDEX([1]Sheet3!$B:$S,$A133+1,INDEX(Map!$E:$G,MATCH(AA$1,Map!$E:$E,0),2))),""),"")</f>
        <v/>
      </c>
      <c r="AB133" t="str">
        <f>IFERROR(IF($A133&gt;0,IF(LEN(INDEX(Map!$E:$G,MATCH(AB$1,Map!$E:$E,0),2))=0,"",INDEX([1]Sheet3!$B:$S,$A133+1,INDEX(Map!$E:$G,MATCH(AB$1,Map!$E:$E,0),2))),""),"")</f>
        <v/>
      </c>
      <c r="AC133" t="str">
        <f>IFERROR(IF($A133&gt;0,IF(LEN(INDEX(Map!$E:$G,MATCH(AC$1,Map!$E:$E,0),2))=0,"",INDEX([1]Sheet3!$B:$S,$A133+1,INDEX(Map!$E:$G,MATCH(AC$1,Map!$E:$E,0),2))),""),"")</f>
        <v/>
      </c>
      <c r="AD133" t="str">
        <f>IFERROR(IF($A133&gt;0,IF(LEN(INDEX(Map!$E:$G,MATCH(AD$1,Map!$E:$E,0),2))=0,"",INDEX([1]Sheet3!$B:$S,$A133+1,INDEX(Map!$E:$G,MATCH(AD$1,Map!$E:$E,0),2))),""),"")</f>
        <v/>
      </c>
      <c r="AE133" t="str">
        <f>IFERROR(IF($A133&gt;0,IF(LEN(INDEX(Map!$E:$G,MATCH(AE$1,Map!$E:$E,0),2))=0,"",INDEX([1]Sheet3!$B:$S,$A133+1,INDEX(Map!$E:$G,MATCH(AE$1,Map!$E:$E,0),2))),""),"")</f>
        <v/>
      </c>
    </row>
    <row r="134" spans="1:31" x14ac:dyDescent="0.25">
      <c r="A134" t="str">
        <f>IF(LEN([1]Sheet3!B134)=0,"",'Mailchimp Inport'!A133+1)</f>
        <v/>
      </c>
      <c r="B134" t="str">
        <f>IFERROR(IF($A134&gt;0,IF(LEN(INDEX(Map!$E:$G,MATCH(B$1,Map!$E:$E,0),2))=0,"",INDEX([1]Sheet3!$B:$S,$A134+1,INDEX(Map!$E:$G,MATCH(B$1,Map!$E:$E,0),2))),""),"")</f>
        <v/>
      </c>
      <c r="C134" t="str">
        <f>IFERROR(IF($A134&gt;0,IF(LEN(INDEX(Map!$E:$G,MATCH(C$1,Map!$E:$E,0),2))=0,"",INDEX([1]Sheet3!$B:$S,$A134+1,INDEX(Map!$E:$G,MATCH(C$1,Map!$E:$E,0),2))),""),"")</f>
        <v/>
      </c>
      <c r="D134" t="str">
        <f>IFERROR(IF($A134&gt;0,IF(LEN(INDEX(Map!$E:$G,MATCH(D$1,Map!$E:$E,0),2))=0,"",INDEX([1]Sheet3!$B:$S,$A134+1,INDEX(Map!$E:$G,MATCH(D$1,Map!$E:$E,0),2))),""),"")</f>
        <v/>
      </c>
      <c r="E134" t="str">
        <f>IFERROR(IF($A134&gt;0,IF(LEN(INDEX(Map!$E:$G,MATCH(E$1,Map!$E:$E,0),2))=0,"",INDEX([1]Sheet3!$B:$S,$A134+1,INDEX(Map!$E:$G,MATCH(E$1,Map!$E:$E,0),2))),""),"")</f>
        <v/>
      </c>
      <c r="F134" t="str">
        <f>IFERROR(IF($A134&gt;0,IF(LEN(INDEX(Map!$E:$G,MATCH(F$1,Map!$E:$E,0),2))=0,"",INDEX([1]Sheet3!$B:$S,$A134+1,INDEX(Map!$E:$G,MATCH(F$1,Map!$E:$E,0),2))),""),"")</f>
        <v/>
      </c>
      <c r="G134" t="str">
        <f>IFERROR(IF($A134&gt;0,IF(LEN(INDEX(Map!$E:$G,MATCH(G$1,Map!$E:$E,0),2))=0,"",INDEX([1]Sheet3!$B:$S,$A134+1,INDEX(Map!$E:$G,MATCH(G$1,Map!$E:$E,0),2))),""),"")</f>
        <v/>
      </c>
      <c r="H134" t="str">
        <f>IFERROR(IF($A134&gt;0,IF(LEN(INDEX(Map!$E:$G,MATCH(H$1,Map!$E:$E,0),2))=0,"",INDEX([1]Sheet3!$B:$S,$A134+1,INDEX(Map!$E:$G,MATCH(H$1,Map!$E:$E,0),2))),""),"")</f>
        <v/>
      </c>
      <c r="I134" t="str">
        <f>IFERROR(IF($A134&gt;0,IF(LEN(INDEX(Map!$E:$G,MATCH(I$1,Map!$E:$E,0),2))=0,"",INDEX([1]Sheet3!$B:$S,$A134+1,INDEX(Map!$E:$G,MATCH(I$1,Map!$E:$E,0),2))),""),"")</f>
        <v/>
      </c>
      <c r="J134" t="str">
        <f t="shared" si="2"/>
        <v/>
      </c>
      <c r="K134" t="str">
        <f>IFERROR(IF($A134&gt;0,IF(LEN(INDEX(Map!$E:$G,MATCH(K$1,Map!$E:$E,0),2))=0,"",INDEX([1]Sheet3!$B:$S,$A134+1,INDEX(Map!$E:$G,MATCH(K$1,Map!$E:$E,0),2))),""),"")</f>
        <v/>
      </c>
      <c r="L134" t="str">
        <f>IFERROR(IF($A134&gt;0,IF(LEN(INDEX(Map!$E:$G,MATCH(L$1,Map!$E:$E,0),2))=0,"",INDEX([1]Sheet3!$B:$S,$A134+1,INDEX(Map!$E:$G,MATCH(L$1,Map!$E:$E,0),2))),""),"")</f>
        <v/>
      </c>
      <c r="M134" t="str">
        <f>IFERROR(IF($A134&gt;0,IF(LEN(INDEX(Map!$E:$G,MATCH(M$1,Map!$E:$E,0),2))=0,"",INDEX([1]Sheet3!$B:$S,$A134+1,INDEX(Map!$E:$G,MATCH(M$1,Map!$E:$E,0),2))),""),"")</f>
        <v/>
      </c>
      <c r="N134" t="str">
        <f>IFERROR(IF($A134&gt;0,IF(LEN(INDEX(Map!$E:$G,MATCH(N$1,Map!$E:$E,0),2))=0,"",INDEX([1]Sheet3!$B:$S,$A134+1,INDEX(Map!$E:$G,MATCH(N$1,Map!$E:$E,0),2))),""),"")</f>
        <v/>
      </c>
      <c r="O134" t="str">
        <f>IFERROR(IF($A134&gt;0,IF(LEN(INDEX(Map!$E:$G,MATCH(O$1,Map!$E:$E,0),2))=0,"",INDEX([1]Sheet3!$B:$S,$A134+1,INDEX(Map!$E:$G,MATCH(O$1,Map!$E:$E,0),2))),""),"")</f>
        <v/>
      </c>
      <c r="P134" t="str">
        <f>IFERROR(IF($A134&gt;0,IF(LEN(INDEX(Map!$E:$G,MATCH(P$1,Map!$E:$E,0),2))=0,"",INDEX([1]Sheet3!$B:$S,$A134+1,INDEX(Map!$E:$G,MATCH(P$1,Map!$E:$E,0),2))),""),"")</f>
        <v/>
      </c>
      <c r="Q134" t="str">
        <f>IFERROR(IF($A134&gt;0,IF(LEN(INDEX(Map!$E:$G,MATCH(Q$1,Map!$E:$E,0),2))=0,"",INDEX([1]Sheet3!$B:$S,$A134+1,INDEX(Map!$E:$G,MATCH(Q$1,Map!$E:$E,0),2))),""),"")</f>
        <v/>
      </c>
      <c r="R134" t="str">
        <f>IFERROR(IF($A134&gt;0,IF(LEN(INDEX(Map!$E:$G,MATCH(R$1,Map!$E:$E,0),2))=0,"",INDEX([1]Sheet3!$B:$S,$A134+1,INDEX(Map!$E:$G,MATCH(R$1,Map!$E:$E,0),2))),""),"")</f>
        <v/>
      </c>
      <c r="S134" t="str">
        <f>IFERROR(IF($A134&gt;0,IF(LEN(INDEX(Map!$E:$G,MATCH(S$1,Map!$E:$E,0),2))=0,"",INDEX([1]Sheet3!$B:$S,$A134+1,INDEX(Map!$E:$G,MATCH(S$1,Map!$E:$E,0),2))),""),"")</f>
        <v/>
      </c>
      <c r="T134" t="str">
        <f>IFERROR(IF($A134&gt;0,IF(LEN(INDEX(Map!$E:$G,MATCH(T$1,Map!$E:$E,0),2))=0,"",INDEX([1]Sheet3!$B:$S,$A134+1,INDEX(Map!$E:$G,MATCH(T$1,Map!$E:$E,0),2))),""),"")</f>
        <v/>
      </c>
      <c r="U134" t="str">
        <f>IFERROR(IF($A134&gt;0,IF(LEN(INDEX(Map!$E:$G,MATCH(U$1,Map!$E:$E,0),2))=0,"",INDEX([1]Sheet3!$B:$S,$A134+1,INDEX(Map!$E:$G,MATCH(U$1,Map!$E:$E,0),2))),""),"")</f>
        <v/>
      </c>
      <c r="V134" t="str">
        <f>IFERROR(IF($A134&gt;0,IF(LEN(INDEX(Map!$E:$G,MATCH(V$1,Map!$E:$E,0),2))=0,"",INDEX([1]Sheet3!$B:$S,$A134+1,INDEX(Map!$E:$G,MATCH(V$1,Map!$E:$E,0),2))),""),"")</f>
        <v/>
      </c>
      <c r="W134" t="str">
        <f>IFERROR(IF($A134&gt;0,IF(LEN(INDEX(Map!$E:$G,MATCH(W$1,Map!$E:$E,0),2))=0,"",INDEX([1]Sheet3!$B:$S,$A134+1,INDEX(Map!$E:$G,MATCH(W$1,Map!$E:$E,0),2))),""),"")</f>
        <v/>
      </c>
      <c r="X134" t="str">
        <f>IFERROR(IF($A134&gt;0,IF(LEN(INDEX(Map!$E:$G,MATCH(X$1,Map!$E:$E,0),2))=0,"",INDEX([1]Sheet3!$B:$S,$A134+1,INDEX(Map!$E:$G,MATCH(X$1,Map!$E:$E,0),2))),""),"")</f>
        <v/>
      </c>
      <c r="Y134" t="str">
        <f>IFERROR(IF($A134&gt;0,IF(LEN(INDEX(Map!$E:$G,MATCH(Y$1,Map!$E:$E,0),2))=0,"",INDEX([1]Sheet3!$B:$S,$A134+1,INDEX(Map!$E:$G,MATCH(Y$1,Map!$E:$E,0),2))),""),"")</f>
        <v/>
      </c>
      <c r="Z134" t="str">
        <f>IFERROR(IF($A134&gt;0,IF(LEN(INDEX(Map!$E:$G,MATCH(Z$1,Map!$E:$E,0),2))=0,"",INDEX([1]Sheet3!$B:$S,$A134+1,INDEX(Map!$E:$G,MATCH(Z$1,Map!$E:$E,0),2))),""),"")</f>
        <v/>
      </c>
      <c r="AA134" t="str">
        <f>IFERROR(IF($A134&gt;0,IF(LEN(INDEX(Map!$E:$G,MATCH(AA$1,Map!$E:$E,0),2))=0,"",INDEX([1]Sheet3!$B:$S,$A134+1,INDEX(Map!$E:$G,MATCH(AA$1,Map!$E:$E,0),2))),""),"")</f>
        <v/>
      </c>
      <c r="AB134" t="str">
        <f>IFERROR(IF($A134&gt;0,IF(LEN(INDEX(Map!$E:$G,MATCH(AB$1,Map!$E:$E,0),2))=0,"",INDEX([1]Sheet3!$B:$S,$A134+1,INDEX(Map!$E:$G,MATCH(AB$1,Map!$E:$E,0),2))),""),"")</f>
        <v/>
      </c>
      <c r="AC134" t="str">
        <f>IFERROR(IF($A134&gt;0,IF(LEN(INDEX(Map!$E:$G,MATCH(AC$1,Map!$E:$E,0),2))=0,"",INDEX([1]Sheet3!$B:$S,$A134+1,INDEX(Map!$E:$G,MATCH(AC$1,Map!$E:$E,0),2))),""),"")</f>
        <v/>
      </c>
      <c r="AD134" t="str">
        <f>IFERROR(IF($A134&gt;0,IF(LEN(INDEX(Map!$E:$G,MATCH(AD$1,Map!$E:$E,0),2))=0,"",INDEX([1]Sheet3!$B:$S,$A134+1,INDEX(Map!$E:$G,MATCH(AD$1,Map!$E:$E,0),2))),""),"")</f>
        <v/>
      </c>
      <c r="AE134" t="str">
        <f>IFERROR(IF($A134&gt;0,IF(LEN(INDEX(Map!$E:$G,MATCH(AE$1,Map!$E:$E,0),2))=0,"",INDEX([1]Sheet3!$B:$S,$A134+1,INDEX(Map!$E:$G,MATCH(AE$1,Map!$E:$E,0),2))),""),"")</f>
        <v/>
      </c>
    </row>
    <row r="135" spans="1:31" x14ac:dyDescent="0.25">
      <c r="A135" t="str">
        <f>IF(LEN([1]Sheet3!B135)=0,"",'Mailchimp Inport'!A134+1)</f>
        <v/>
      </c>
      <c r="B135" t="str">
        <f>IFERROR(IF($A135&gt;0,IF(LEN(INDEX(Map!$E:$G,MATCH(B$1,Map!$E:$E,0),2))=0,"",INDEX([1]Sheet3!$B:$S,$A135+1,INDEX(Map!$E:$G,MATCH(B$1,Map!$E:$E,0),2))),""),"")</f>
        <v/>
      </c>
      <c r="C135" t="str">
        <f>IFERROR(IF($A135&gt;0,IF(LEN(INDEX(Map!$E:$G,MATCH(C$1,Map!$E:$E,0),2))=0,"",INDEX([1]Sheet3!$B:$S,$A135+1,INDEX(Map!$E:$G,MATCH(C$1,Map!$E:$E,0),2))),""),"")</f>
        <v/>
      </c>
      <c r="D135" t="str">
        <f>IFERROR(IF($A135&gt;0,IF(LEN(INDEX(Map!$E:$G,MATCH(D$1,Map!$E:$E,0),2))=0,"",INDEX([1]Sheet3!$B:$S,$A135+1,INDEX(Map!$E:$G,MATCH(D$1,Map!$E:$E,0),2))),""),"")</f>
        <v/>
      </c>
      <c r="E135" t="str">
        <f>IFERROR(IF($A135&gt;0,IF(LEN(INDEX(Map!$E:$G,MATCH(E$1,Map!$E:$E,0),2))=0,"",INDEX([1]Sheet3!$B:$S,$A135+1,INDEX(Map!$E:$G,MATCH(E$1,Map!$E:$E,0),2))),""),"")</f>
        <v/>
      </c>
      <c r="F135" t="str">
        <f>IFERROR(IF($A135&gt;0,IF(LEN(INDEX(Map!$E:$G,MATCH(F$1,Map!$E:$E,0),2))=0,"",INDEX([1]Sheet3!$B:$S,$A135+1,INDEX(Map!$E:$G,MATCH(F$1,Map!$E:$E,0),2))),""),"")</f>
        <v/>
      </c>
      <c r="G135" t="str">
        <f>IFERROR(IF($A135&gt;0,IF(LEN(INDEX(Map!$E:$G,MATCH(G$1,Map!$E:$E,0),2))=0,"",INDEX([1]Sheet3!$B:$S,$A135+1,INDEX(Map!$E:$G,MATCH(G$1,Map!$E:$E,0),2))),""),"")</f>
        <v/>
      </c>
      <c r="H135" t="str">
        <f>IFERROR(IF($A135&gt;0,IF(LEN(INDEX(Map!$E:$G,MATCH(H$1,Map!$E:$E,0),2))=0,"",INDEX([1]Sheet3!$B:$S,$A135+1,INDEX(Map!$E:$G,MATCH(H$1,Map!$E:$E,0),2))),""),"")</f>
        <v/>
      </c>
      <c r="I135" t="str">
        <f>IFERROR(IF($A135&gt;0,IF(LEN(INDEX(Map!$E:$G,MATCH(I$1,Map!$E:$E,0),2))=0,"",INDEX([1]Sheet3!$B:$S,$A135+1,INDEX(Map!$E:$G,MATCH(I$1,Map!$E:$E,0),2))),""),"")</f>
        <v/>
      </c>
      <c r="J135" t="str">
        <f t="shared" si="2"/>
        <v/>
      </c>
      <c r="K135" t="str">
        <f>IFERROR(IF($A135&gt;0,IF(LEN(INDEX(Map!$E:$G,MATCH(K$1,Map!$E:$E,0),2))=0,"",INDEX([1]Sheet3!$B:$S,$A135+1,INDEX(Map!$E:$G,MATCH(K$1,Map!$E:$E,0),2))),""),"")</f>
        <v/>
      </c>
      <c r="L135" t="str">
        <f>IFERROR(IF($A135&gt;0,IF(LEN(INDEX(Map!$E:$G,MATCH(L$1,Map!$E:$E,0),2))=0,"",INDEX([1]Sheet3!$B:$S,$A135+1,INDEX(Map!$E:$G,MATCH(L$1,Map!$E:$E,0),2))),""),"")</f>
        <v/>
      </c>
      <c r="M135" t="str">
        <f>IFERROR(IF($A135&gt;0,IF(LEN(INDEX(Map!$E:$G,MATCH(M$1,Map!$E:$E,0),2))=0,"",INDEX([1]Sheet3!$B:$S,$A135+1,INDEX(Map!$E:$G,MATCH(M$1,Map!$E:$E,0),2))),""),"")</f>
        <v/>
      </c>
      <c r="N135" t="str">
        <f>IFERROR(IF($A135&gt;0,IF(LEN(INDEX(Map!$E:$G,MATCH(N$1,Map!$E:$E,0),2))=0,"",INDEX([1]Sheet3!$B:$S,$A135+1,INDEX(Map!$E:$G,MATCH(N$1,Map!$E:$E,0),2))),""),"")</f>
        <v/>
      </c>
      <c r="O135" t="str">
        <f>IFERROR(IF($A135&gt;0,IF(LEN(INDEX(Map!$E:$G,MATCH(O$1,Map!$E:$E,0),2))=0,"",INDEX([1]Sheet3!$B:$S,$A135+1,INDEX(Map!$E:$G,MATCH(O$1,Map!$E:$E,0),2))),""),"")</f>
        <v/>
      </c>
      <c r="P135" t="str">
        <f>IFERROR(IF($A135&gt;0,IF(LEN(INDEX(Map!$E:$G,MATCH(P$1,Map!$E:$E,0),2))=0,"",INDEX([1]Sheet3!$B:$S,$A135+1,INDEX(Map!$E:$G,MATCH(P$1,Map!$E:$E,0),2))),""),"")</f>
        <v/>
      </c>
      <c r="Q135" t="str">
        <f>IFERROR(IF($A135&gt;0,IF(LEN(INDEX(Map!$E:$G,MATCH(Q$1,Map!$E:$E,0),2))=0,"",INDEX([1]Sheet3!$B:$S,$A135+1,INDEX(Map!$E:$G,MATCH(Q$1,Map!$E:$E,0),2))),""),"")</f>
        <v/>
      </c>
      <c r="R135" t="str">
        <f>IFERROR(IF($A135&gt;0,IF(LEN(INDEX(Map!$E:$G,MATCH(R$1,Map!$E:$E,0),2))=0,"",INDEX([1]Sheet3!$B:$S,$A135+1,INDEX(Map!$E:$G,MATCH(R$1,Map!$E:$E,0),2))),""),"")</f>
        <v/>
      </c>
      <c r="S135" t="str">
        <f>IFERROR(IF($A135&gt;0,IF(LEN(INDEX(Map!$E:$G,MATCH(S$1,Map!$E:$E,0),2))=0,"",INDEX([1]Sheet3!$B:$S,$A135+1,INDEX(Map!$E:$G,MATCH(S$1,Map!$E:$E,0),2))),""),"")</f>
        <v/>
      </c>
      <c r="T135" t="str">
        <f>IFERROR(IF($A135&gt;0,IF(LEN(INDEX(Map!$E:$G,MATCH(T$1,Map!$E:$E,0),2))=0,"",INDEX([1]Sheet3!$B:$S,$A135+1,INDEX(Map!$E:$G,MATCH(T$1,Map!$E:$E,0),2))),""),"")</f>
        <v/>
      </c>
      <c r="U135" t="str">
        <f>IFERROR(IF($A135&gt;0,IF(LEN(INDEX(Map!$E:$G,MATCH(U$1,Map!$E:$E,0),2))=0,"",INDEX([1]Sheet3!$B:$S,$A135+1,INDEX(Map!$E:$G,MATCH(U$1,Map!$E:$E,0),2))),""),"")</f>
        <v/>
      </c>
      <c r="V135" t="str">
        <f>IFERROR(IF($A135&gt;0,IF(LEN(INDEX(Map!$E:$G,MATCH(V$1,Map!$E:$E,0),2))=0,"",INDEX([1]Sheet3!$B:$S,$A135+1,INDEX(Map!$E:$G,MATCH(V$1,Map!$E:$E,0),2))),""),"")</f>
        <v/>
      </c>
      <c r="W135" t="str">
        <f>IFERROR(IF($A135&gt;0,IF(LEN(INDEX(Map!$E:$G,MATCH(W$1,Map!$E:$E,0),2))=0,"",INDEX([1]Sheet3!$B:$S,$A135+1,INDEX(Map!$E:$G,MATCH(W$1,Map!$E:$E,0),2))),""),"")</f>
        <v/>
      </c>
      <c r="X135" t="str">
        <f>IFERROR(IF($A135&gt;0,IF(LEN(INDEX(Map!$E:$G,MATCH(X$1,Map!$E:$E,0),2))=0,"",INDEX([1]Sheet3!$B:$S,$A135+1,INDEX(Map!$E:$G,MATCH(X$1,Map!$E:$E,0),2))),""),"")</f>
        <v/>
      </c>
      <c r="Y135" t="str">
        <f>IFERROR(IF($A135&gt;0,IF(LEN(INDEX(Map!$E:$G,MATCH(Y$1,Map!$E:$E,0),2))=0,"",INDEX([1]Sheet3!$B:$S,$A135+1,INDEX(Map!$E:$G,MATCH(Y$1,Map!$E:$E,0),2))),""),"")</f>
        <v/>
      </c>
      <c r="Z135" t="str">
        <f>IFERROR(IF($A135&gt;0,IF(LEN(INDEX(Map!$E:$G,MATCH(Z$1,Map!$E:$E,0),2))=0,"",INDEX([1]Sheet3!$B:$S,$A135+1,INDEX(Map!$E:$G,MATCH(Z$1,Map!$E:$E,0),2))),""),"")</f>
        <v/>
      </c>
      <c r="AA135" t="str">
        <f>IFERROR(IF($A135&gt;0,IF(LEN(INDEX(Map!$E:$G,MATCH(AA$1,Map!$E:$E,0),2))=0,"",INDEX([1]Sheet3!$B:$S,$A135+1,INDEX(Map!$E:$G,MATCH(AA$1,Map!$E:$E,0),2))),""),"")</f>
        <v/>
      </c>
      <c r="AB135" t="str">
        <f>IFERROR(IF($A135&gt;0,IF(LEN(INDEX(Map!$E:$G,MATCH(AB$1,Map!$E:$E,0),2))=0,"",INDEX([1]Sheet3!$B:$S,$A135+1,INDEX(Map!$E:$G,MATCH(AB$1,Map!$E:$E,0),2))),""),"")</f>
        <v/>
      </c>
      <c r="AC135" t="str">
        <f>IFERROR(IF($A135&gt;0,IF(LEN(INDEX(Map!$E:$G,MATCH(AC$1,Map!$E:$E,0),2))=0,"",INDEX([1]Sheet3!$B:$S,$A135+1,INDEX(Map!$E:$G,MATCH(AC$1,Map!$E:$E,0),2))),""),"")</f>
        <v/>
      </c>
      <c r="AD135" t="str">
        <f>IFERROR(IF($A135&gt;0,IF(LEN(INDEX(Map!$E:$G,MATCH(AD$1,Map!$E:$E,0),2))=0,"",INDEX([1]Sheet3!$B:$S,$A135+1,INDEX(Map!$E:$G,MATCH(AD$1,Map!$E:$E,0),2))),""),"")</f>
        <v/>
      </c>
      <c r="AE135" t="str">
        <f>IFERROR(IF($A135&gt;0,IF(LEN(INDEX(Map!$E:$G,MATCH(AE$1,Map!$E:$E,0),2))=0,"",INDEX([1]Sheet3!$B:$S,$A135+1,INDEX(Map!$E:$G,MATCH(AE$1,Map!$E:$E,0),2))),""),"")</f>
        <v/>
      </c>
    </row>
    <row r="136" spans="1:31" x14ac:dyDescent="0.25">
      <c r="A136" t="str">
        <f>IF(LEN([1]Sheet3!B136)=0,"",'Mailchimp Inport'!A135+1)</f>
        <v/>
      </c>
      <c r="B136" t="str">
        <f>IFERROR(IF($A136&gt;0,IF(LEN(INDEX(Map!$E:$G,MATCH(B$1,Map!$E:$E,0),2))=0,"",INDEX([1]Sheet3!$B:$S,$A136+1,INDEX(Map!$E:$G,MATCH(B$1,Map!$E:$E,0),2))),""),"")</f>
        <v/>
      </c>
      <c r="C136" t="str">
        <f>IFERROR(IF($A136&gt;0,IF(LEN(INDEX(Map!$E:$G,MATCH(C$1,Map!$E:$E,0),2))=0,"",INDEX([1]Sheet3!$B:$S,$A136+1,INDEX(Map!$E:$G,MATCH(C$1,Map!$E:$E,0),2))),""),"")</f>
        <v/>
      </c>
      <c r="D136" t="str">
        <f>IFERROR(IF($A136&gt;0,IF(LEN(INDEX(Map!$E:$G,MATCH(D$1,Map!$E:$E,0),2))=0,"",INDEX([1]Sheet3!$B:$S,$A136+1,INDEX(Map!$E:$G,MATCH(D$1,Map!$E:$E,0),2))),""),"")</f>
        <v/>
      </c>
      <c r="E136" t="str">
        <f>IFERROR(IF($A136&gt;0,IF(LEN(INDEX(Map!$E:$G,MATCH(E$1,Map!$E:$E,0),2))=0,"",INDEX([1]Sheet3!$B:$S,$A136+1,INDEX(Map!$E:$G,MATCH(E$1,Map!$E:$E,0),2))),""),"")</f>
        <v/>
      </c>
      <c r="F136" t="str">
        <f>IFERROR(IF($A136&gt;0,IF(LEN(INDEX(Map!$E:$G,MATCH(F$1,Map!$E:$E,0),2))=0,"",INDEX([1]Sheet3!$B:$S,$A136+1,INDEX(Map!$E:$G,MATCH(F$1,Map!$E:$E,0),2))),""),"")</f>
        <v/>
      </c>
      <c r="G136" t="str">
        <f>IFERROR(IF($A136&gt;0,IF(LEN(INDEX(Map!$E:$G,MATCH(G$1,Map!$E:$E,0),2))=0,"",INDEX([1]Sheet3!$B:$S,$A136+1,INDEX(Map!$E:$G,MATCH(G$1,Map!$E:$E,0),2))),""),"")</f>
        <v/>
      </c>
      <c r="H136" t="str">
        <f>IFERROR(IF($A136&gt;0,IF(LEN(INDEX(Map!$E:$G,MATCH(H$1,Map!$E:$E,0),2))=0,"",INDEX([1]Sheet3!$B:$S,$A136+1,INDEX(Map!$E:$G,MATCH(H$1,Map!$E:$E,0),2))),""),"")</f>
        <v/>
      </c>
      <c r="I136" t="str">
        <f>IFERROR(IF($A136&gt;0,IF(LEN(INDEX(Map!$E:$G,MATCH(I$1,Map!$E:$E,0),2))=0,"",INDEX([1]Sheet3!$B:$S,$A136+1,INDEX(Map!$E:$G,MATCH(I$1,Map!$E:$E,0),2))),""),"")</f>
        <v/>
      </c>
      <c r="J136" t="str">
        <f t="shared" si="2"/>
        <v/>
      </c>
      <c r="K136" t="str">
        <f>IFERROR(IF($A136&gt;0,IF(LEN(INDEX(Map!$E:$G,MATCH(K$1,Map!$E:$E,0),2))=0,"",INDEX([1]Sheet3!$B:$S,$A136+1,INDEX(Map!$E:$G,MATCH(K$1,Map!$E:$E,0),2))),""),"")</f>
        <v/>
      </c>
      <c r="L136" t="str">
        <f>IFERROR(IF($A136&gt;0,IF(LEN(INDEX(Map!$E:$G,MATCH(L$1,Map!$E:$E,0),2))=0,"",INDEX([1]Sheet3!$B:$S,$A136+1,INDEX(Map!$E:$G,MATCH(L$1,Map!$E:$E,0),2))),""),"")</f>
        <v/>
      </c>
      <c r="M136" t="str">
        <f>IFERROR(IF($A136&gt;0,IF(LEN(INDEX(Map!$E:$G,MATCH(M$1,Map!$E:$E,0),2))=0,"",INDEX([1]Sheet3!$B:$S,$A136+1,INDEX(Map!$E:$G,MATCH(M$1,Map!$E:$E,0),2))),""),"")</f>
        <v/>
      </c>
      <c r="N136" t="str">
        <f>IFERROR(IF($A136&gt;0,IF(LEN(INDEX(Map!$E:$G,MATCH(N$1,Map!$E:$E,0),2))=0,"",INDEX([1]Sheet3!$B:$S,$A136+1,INDEX(Map!$E:$G,MATCH(N$1,Map!$E:$E,0),2))),""),"")</f>
        <v/>
      </c>
      <c r="O136" t="str">
        <f>IFERROR(IF($A136&gt;0,IF(LEN(INDEX(Map!$E:$G,MATCH(O$1,Map!$E:$E,0),2))=0,"",INDEX([1]Sheet3!$B:$S,$A136+1,INDEX(Map!$E:$G,MATCH(O$1,Map!$E:$E,0),2))),""),"")</f>
        <v/>
      </c>
      <c r="P136" t="str">
        <f>IFERROR(IF($A136&gt;0,IF(LEN(INDEX(Map!$E:$G,MATCH(P$1,Map!$E:$E,0),2))=0,"",INDEX([1]Sheet3!$B:$S,$A136+1,INDEX(Map!$E:$G,MATCH(P$1,Map!$E:$E,0),2))),""),"")</f>
        <v/>
      </c>
      <c r="Q136" t="str">
        <f>IFERROR(IF($A136&gt;0,IF(LEN(INDEX(Map!$E:$G,MATCH(Q$1,Map!$E:$E,0),2))=0,"",INDEX([1]Sheet3!$B:$S,$A136+1,INDEX(Map!$E:$G,MATCH(Q$1,Map!$E:$E,0),2))),""),"")</f>
        <v/>
      </c>
      <c r="R136" t="str">
        <f>IFERROR(IF($A136&gt;0,IF(LEN(INDEX(Map!$E:$G,MATCH(R$1,Map!$E:$E,0),2))=0,"",INDEX([1]Sheet3!$B:$S,$A136+1,INDEX(Map!$E:$G,MATCH(R$1,Map!$E:$E,0),2))),""),"")</f>
        <v/>
      </c>
      <c r="S136" t="str">
        <f>IFERROR(IF($A136&gt;0,IF(LEN(INDEX(Map!$E:$G,MATCH(S$1,Map!$E:$E,0),2))=0,"",INDEX([1]Sheet3!$B:$S,$A136+1,INDEX(Map!$E:$G,MATCH(S$1,Map!$E:$E,0),2))),""),"")</f>
        <v/>
      </c>
      <c r="T136" t="str">
        <f>IFERROR(IF($A136&gt;0,IF(LEN(INDEX(Map!$E:$G,MATCH(T$1,Map!$E:$E,0),2))=0,"",INDEX([1]Sheet3!$B:$S,$A136+1,INDEX(Map!$E:$G,MATCH(T$1,Map!$E:$E,0),2))),""),"")</f>
        <v/>
      </c>
      <c r="U136" t="str">
        <f>IFERROR(IF($A136&gt;0,IF(LEN(INDEX(Map!$E:$G,MATCH(U$1,Map!$E:$E,0),2))=0,"",INDEX([1]Sheet3!$B:$S,$A136+1,INDEX(Map!$E:$G,MATCH(U$1,Map!$E:$E,0),2))),""),"")</f>
        <v/>
      </c>
      <c r="V136" t="str">
        <f>IFERROR(IF($A136&gt;0,IF(LEN(INDEX(Map!$E:$G,MATCH(V$1,Map!$E:$E,0),2))=0,"",INDEX([1]Sheet3!$B:$S,$A136+1,INDEX(Map!$E:$G,MATCH(V$1,Map!$E:$E,0),2))),""),"")</f>
        <v/>
      </c>
      <c r="W136" t="str">
        <f>IFERROR(IF($A136&gt;0,IF(LEN(INDEX(Map!$E:$G,MATCH(W$1,Map!$E:$E,0),2))=0,"",INDEX([1]Sheet3!$B:$S,$A136+1,INDEX(Map!$E:$G,MATCH(W$1,Map!$E:$E,0),2))),""),"")</f>
        <v/>
      </c>
      <c r="X136" t="str">
        <f>IFERROR(IF($A136&gt;0,IF(LEN(INDEX(Map!$E:$G,MATCH(X$1,Map!$E:$E,0),2))=0,"",INDEX([1]Sheet3!$B:$S,$A136+1,INDEX(Map!$E:$G,MATCH(X$1,Map!$E:$E,0),2))),""),"")</f>
        <v/>
      </c>
      <c r="Y136" t="str">
        <f>IFERROR(IF($A136&gt;0,IF(LEN(INDEX(Map!$E:$G,MATCH(Y$1,Map!$E:$E,0),2))=0,"",INDEX([1]Sheet3!$B:$S,$A136+1,INDEX(Map!$E:$G,MATCH(Y$1,Map!$E:$E,0),2))),""),"")</f>
        <v/>
      </c>
      <c r="Z136" t="str">
        <f>IFERROR(IF($A136&gt;0,IF(LEN(INDEX(Map!$E:$G,MATCH(Z$1,Map!$E:$E,0),2))=0,"",INDEX([1]Sheet3!$B:$S,$A136+1,INDEX(Map!$E:$G,MATCH(Z$1,Map!$E:$E,0),2))),""),"")</f>
        <v/>
      </c>
      <c r="AA136" t="str">
        <f>IFERROR(IF($A136&gt;0,IF(LEN(INDEX(Map!$E:$G,MATCH(AA$1,Map!$E:$E,0),2))=0,"",INDEX([1]Sheet3!$B:$S,$A136+1,INDEX(Map!$E:$G,MATCH(AA$1,Map!$E:$E,0),2))),""),"")</f>
        <v/>
      </c>
      <c r="AB136" t="str">
        <f>IFERROR(IF($A136&gt;0,IF(LEN(INDEX(Map!$E:$G,MATCH(AB$1,Map!$E:$E,0),2))=0,"",INDEX([1]Sheet3!$B:$S,$A136+1,INDEX(Map!$E:$G,MATCH(AB$1,Map!$E:$E,0),2))),""),"")</f>
        <v/>
      </c>
      <c r="AC136" t="str">
        <f>IFERROR(IF($A136&gt;0,IF(LEN(INDEX(Map!$E:$G,MATCH(AC$1,Map!$E:$E,0),2))=0,"",INDEX([1]Sheet3!$B:$S,$A136+1,INDEX(Map!$E:$G,MATCH(AC$1,Map!$E:$E,0),2))),""),"")</f>
        <v/>
      </c>
      <c r="AD136" t="str">
        <f>IFERROR(IF($A136&gt;0,IF(LEN(INDEX(Map!$E:$G,MATCH(AD$1,Map!$E:$E,0),2))=0,"",INDEX([1]Sheet3!$B:$S,$A136+1,INDEX(Map!$E:$G,MATCH(AD$1,Map!$E:$E,0),2))),""),"")</f>
        <v/>
      </c>
      <c r="AE136" t="str">
        <f>IFERROR(IF($A136&gt;0,IF(LEN(INDEX(Map!$E:$G,MATCH(AE$1,Map!$E:$E,0),2))=0,"",INDEX([1]Sheet3!$B:$S,$A136+1,INDEX(Map!$E:$G,MATCH(AE$1,Map!$E:$E,0),2))),""),"")</f>
        <v/>
      </c>
    </row>
    <row r="137" spans="1:31" x14ac:dyDescent="0.25">
      <c r="A137" t="str">
        <f>IF(LEN([1]Sheet3!B137)=0,"",'Mailchimp Inport'!A136+1)</f>
        <v/>
      </c>
      <c r="B137" t="str">
        <f>IFERROR(IF($A137&gt;0,IF(LEN(INDEX(Map!$E:$G,MATCH(B$1,Map!$E:$E,0),2))=0,"",INDEX([1]Sheet3!$B:$S,$A137+1,INDEX(Map!$E:$G,MATCH(B$1,Map!$E:$E,0),2))),""),"")</f>
        <v/>
      </c>
      <c r="C137" t="str">
        <f>IFERROR(IF($A137&gt;0,IF(LEN(INDEX(Map!$E:$G,MATCH(C$1,Map!$E:$E,0),2))=0,"",INDEX([1]Sheet3!$B:$S,$A137+1,INDEX(Map!$E:$G,MATCH(C$1,Map!$E:$E,0),2))),""),"")</f>
        <v/>
      </c>
      <c r="D137" t="str">
        <f>IFERROR(IF($A137&gt;0,IF(LEN(INDEX(Map!$E:$G,MATCH(D$1,Map!$E:$E,0),2))=0,"",INDEX([1]Sheet3!$B:$S,$A137+1,INDEX(Map!$E:$G,MATCH(D$1,Map!$E:$E,0),2))),""),"")</f>
        <v/>
      </c>
      <c r="E137" t="str">
        <f>IFERROR(IF($A137&gt;0,IF(LEN(INDEX(Map!$E:$G,MATCH(E$1,Map!$E:$E,0),2))=0,"",INDEX([1]Sheet3!$B:$S,$A137+1,INDEX(Map!$E:$G,MATCH(E$1,Map!$E:$E,0),2))),""),"")</f>
        <v/>
      </c>
      <c r="F137" t="str">
        <f>IFERROR(IF($A137&gt;0,IF(LEN(INDEX(Map!$E:$G,MATCH(F$1,Map!$E:$E,0),2))=0,"",INDEX([1]Sheet3!$B:$S,$A137+1,INDEX(Map!$E:$G,MATCH(F$1,Map!$E:$E,0),2))),""),"")</f>
        <v/>
      </c>
      <c r="G137" t="str">
        <f>IFERROR(IF($A137&gt;0,IF(LEN(INDEX(Map!$E:$G,MATCH(G$1,Map!$E:$E,0),2))=0,"",INDEX([1]Sheet3!$B:$S,$A137+1,INDEX(Map!$E:$G,MATCH(G$1,Map!$E:$E,0),2))),""),"")</f>
        <v/>
      </c>
      <c r="H137" t="str">
        <f>IFERROR(IF($A137&gt;0,IF(LEN(INDEX(Map!$E:$G,MATCH(H$1,Map!$E:$E,0),2))=0,"",INDEX([1]Sheet3!$B:$S,$A137+1,INDEX(Map!$E:$G,MATCH(H$1,Map!$E:$E,0),2))),""),"")</f>
        <v/>
      </c>
      <c r="I137" t="str">
        <f>IFERROR(IF($A137&gt;0,IF(LEN(INDEX(Map!$E:$G,MATCH(I$1,Map!$E:$E,0),2))=0,"",INDEX([1]Sheet3!$B:$S,$A137+1,INDEX(Map!$E:$G,MATCH(I$1,Map!$E:$E,0),2))),""),"")</f>
        <v/>
      </c>
      <c r="J137" t="str">
        <f t="shared" si="2"/>
        <v/>
      </c>
      <c r="K137" t="str">
        <f>IFERROR(IF($A137&gt;0,IF(LEN(INDEX(Map!$E:$G,MATCH(K$1,Map!$E:$E,0),2))=0,"",INDEX([1]Sheet3!$B:$S,$A137+1,INDEX(Map!$E:$G,MATCH(K$1,Map!$E:$E,0),2))),""),"")</f>
        <v/>
      </c>
      <c r="L137" t="str">
        <f>IFERROR(IF($A137&gt;0,IF(LEN(INDEX(Map!$E:$G,MATCH(L$1,Map!$E:$E,0),2))=0,"",INDEX([1]Sheet3!$B:$S,$A137+1,INDEX(Map!$E:$G,MATCH(L$1,Map!$E:$E,0),2))),""),"")</f>
        <v/>
      </c>
      <c r="M137" t="str">
        <f>IFERROR(IF($A137&gt;0,IF(LEN(INDEX(Map!$E:$G,MATCH(M$1,Map!$E:$E,0),2))=0,"",INDEX([1]Sheet3!$B:$S,$A137+1,INDEX(Map!$E:$G,MATCH(M$1,Map!$E:$E,0),2))),""),"")</f>
        <v/>
      </c>
      <c r="N137" t="str">
        <f>IFERROR(IF($A137&gt;0,IF(LEN(INDEX(Map!$E:$G,MATCH(N$1,Map!$E:$E,0),2))=0,"",INDEX([1]Sheet3!$B:$S,$A137+1,INDEX(Map!$E:$G,MATCH(N$1,Map!$E:$E,0),2))),""),"")</f>
        <v/>
      </c>
      <c r="O137" t="str">
        <f>IFERROR(IF($A137&gt;0,IF(LEN(INDEX(Map!$E:$G,MATCH(O$1,Map!$E:$E,0),2))=0,"",INDEX([1]Sheet3!$B:$S,$A137+1,INDEX(Map!$E:$G,MATCH(O$1,Map!$E:$E,0),2))),""),"")</f>
        <v/>
      </c>
      <c r="P137" t="str">
        <f>IFERROR(IF($A137&gt;0,IF(LEN(INDEX(Map!$E:$G,MATCH(P$1,Map!$E:$E,0),2))=0,"",INDEX([1]Sheet3!$B:$S,$A137+1,INDEX(Map!$E:$G,MATCH(P$1,Map!$E:$E,0),2))),""),"")</f>
        <v/>
      </c>
      <c r="Q137" t="str">
        <f>IFERROR(IF($A137&gt;0,IF(LEN(INDEX(Map!$E:$G,MATCH(Q$1,Map!$E:$E,0),2))=0,"",INDEX([1]Sheet3!$B:$S,$A137+1,INDEX(Map!$E:$G,MATCH(Q$1,Map!$E:$E,0),2))),""),"")</f>
        <v/>
      </c>
      <c r="R137" t="str">
        <f>IFERROR(IF($A137&gt;0,IF(LEN(INDEX(Map!$E:$G,MATCH(R$1,Map!$E:$E,0),2))=0,"",INDEX([1]Sheet3!$B:$S,$A137+1,INDEX(Map!$E:$G,MATCH(R$1,Map!$E:$E,0),2))),""),"")</f>
        <v/>
      </c>
      <c r="S137" t="str">
        <f>IFERROR(IF($A137&gt;0,IF(LEN(INDEX(Map!$E:$G,MATCH(S$1,Map!$E:$E,0),2))=0,"",INDEX([1]Sheet3!$B:$S,$A137+1,INDEX(Map!$E:$G,MATCH(S$1,Map!$E:$E,0),2))),""),"")</f>
        <v/>
      </c>
      <c r="T137" t="str">
        <f>IFERROR(IF($A137&gt;0,IF(LEN(INDEX(Map!$E:$G,MATCH(T$1,Map!$E:$E,0),2))=0,"",INDEX([1]Sheet3!$B:$S,$A137+1,INDEX(Map!$E:$G,MATCH(T$1,Map!$E:$E,0),2))),""),"")</f>
        <v/>
      </c>
      <c r="U137" t="str">
        <f>IFERROR(IF($A137&gt;0,IF(LEN(INDEX(Map!$E:$G,MATCH(U$1,Map!$E:$E,0),2))=0,"",INDEX([1]Sheet3!$B:$S,$A137+1,INDEX(Map!$E:$G,MATCH(U$1,Map!$E:$E,0),2))),""),"")</f>
        <v/>
      </c>
      <c r="V137" t="str">
        <f>IFERROR(IF($A137&gt;0,IF(LEN(INDEX(Map!$E:$G,MATCH(V$1,Map!$E:$E,0),2))=0,"",INDEX([1]Sheet3!$B:$S,$A137+1,INDEX(Map!$E:$G,MATCH(V$1,Map!$E:$E,0),2))),""),"")</f>
        <v/>
      </c>
      <c r="W137" t="str">
        <f>IFERROR(IF($A137&gt;0,IF(LEN(INDEX(Map!$E:$G,MATCH(W$1,Map!$E:$E,0),2))=0,"",INDEX([1]Sheet3!$B:$S,$A137+1,INDEX(Map!$E:$G,MATCH(W$1,Map!$E:$E,0),2))),""),"")</f>
        <v/>
      </c>
      <c r="X137" t="str">
        <f>IFERROR(IF($A137&gt;0,IF(LEN(INDEX(Map!$E:$G,MATCH(X$1,Map!$E:$E,0),2))=0,"",INDEX([1]Sheet3!$B:$S,$A137+1,INDEX(Map!$E:$G,MATCH(X$1,Map!$E:$E,0),2))),""),"")</f>
        <v/>
      </c>
      <c r="Y137" t="str">
        <f>IFERROR(IF($A137&gt;0,IF(LEN(INDEX(Map!$E:$G,MATCH(Y$1,Map!$E:$E,0),2))=0,"",INDEX([1]Sheet3!$B:$S,$A137+1,INDEX(Map!$E:$G,MATCH(Y$1,Map!$E:$E,0),2))),""),"")</f>
        <v/>
      </c>
      <c r="Z137" t="str">
        <f>IFERROR(IF($A137&gt;0,IF(LEN(INDEX(Map!$E:$G,MATCH(Z$1,Map!$E:$E,0),2))=0,"",INDEX([1]Sheet3!$B:$S,$A137+1,INDEX(Map!$E:$G,MATCH(Z$1,Map!$E:$E,0),2))),""),"")</f>
        <v/>
      </c>
      <c r="AA137" t="str">
        <f>IFERROR(IF($A137&gt;0,IF(LEN(INDEX(Map!$E:$G,MATCH(AA$1,Map!$E:$E,0),2))=0,"",INDEX([1]Sheet3!$B:$S,$A137+1,INDEX(Map!$E:$G,MATCH(AA$1,Map!$E:$E,0),2))),""),"")</f>
        <v/>
      </c>
      <c r="AB137" t="str">
        <f>IFERROR(IF($A137&gt;0,IF(LEN(INDEX(Map!$E:$G,MATCH(AB$1,Map!$E:$E,0),2))=0,"",INDEX([1]Sheet3!$B:$S,$A137+1,INDEX(Map!$E:$G,MATCH(AB$1,Map!$E:$E,0),2))),""),"")</f>
        <v/>
      </c>
      <c r="AC137" t="str">
        <f>IFERROR(IF($A137&gt;0,IF(LEN(INDEX(Map!$E:$G,MATCH(AC$1,Map!$E:$E,0),2))=0,"",INDEX([1]Sheet3!$B:$S,$A137+1,INDEX(Map!$E:$G,MATCH(AC$1,Map!$E:$E,0),2))),""),"")</f>
        <v/>
      </c>
      <c r="AD137" t="str">
        <f>IFERROR(IF($A137&gt;0,IF(LEN(INDEX(Map!$E:$G,MATCH(AD$1,Map!$E:$E,0),2))=0,"",INDEX([1]Sheet3!$B:$S,$A137+1,INDEX(Map!$E:$G,MATCH(AD$1,Map!$E:$E,0),2))),""),"")</f>
        <v/>
      </c>
      <c r="AE137" t="str">
        <f>IFERROR(IF($A137&gt;0,IF(LEN(INDEX(Map!$E:$G,MATCH(AE$1,Map!$E:$E,0),2))=0,"",INDEX([1]Sheet3!$B:$S,$A137+1,INDEX(Map!$E:$G,MATCH(AE$1,Map!$E:$E,0),2))),""),"")</f>
        <v/>
      </c>
    </row>
    <row r="138" spans="1:31" x14ac:dyDescent="0.25">
      <c r="A138" t="str">
        <f>IF(LEN([1]Sheet3!B138)=0,"",'Mailchimp Inport'!A137+1)</f>
        <v/>
      </c>
      <c r="B138" t="str">
        <f>IFERROR(IF($A138&gt;0,IF(LEN(INDEX(Map!$E:$G,MATCH(B$1,Map!$E:$E,0),2))=0,"",INDEX([1]Sheet3!$B:$S,$A138+1,INDEX(Map!$E:$G,MATCH(B$1,Map!$E:$E,0),2))),""),"")</f>
        <v/>
      </c>
      <c r="C138" t="str">
        <f>IFERROR(IF($A138&gt;0,IF(LEN(INDEX(Map!$E:$G,MATCH(C$1,Map!$E:$E,0),2))=0,"",INDEX([1]Sheet3!$B:$S,$A138+1,INDEX(Map!$E:$G,MATCH(C$1,Map!$E:$E,0),2))),""),"")</f>
        <v/>
      </c>
      <c r="D138" t="str">
        <f>IFERROR(IF($A138&gt;0,IF(LEN(INDEX(Map!$E:$G,MATCH(D$1,Map!$E:$E,0),2))=0,"",INDEX([1]Sheet3!$B:$S,$A138+1,INDEX(Map!$E:$G,MATCH(D$1,Map!$E:$E,0),2))),""),"")</f>
        <v/>
      </c>
      <c r="E138" t="str">
        <f>IFERROR(IF($A138&gt;0,IF(LEN(INDEX(Map!$E:$G,MATCH(E$1,Map!$E:$E,0),2))=0,"",INDEX([1]Sheet3!$B:$S,$A138+1,INDEX(Map!$E:$G,MATCH(E$1,Map!$E:$E,0),2))),""),"")</f>
        <v/>
      </c>
      <c r="F138" t="str">
        <f>IFERROR(IF($A138&gt;0,IF(LEN(INDEX(Map!$E:$G,MATCH(F$1,Map!$E:$E,0),2))=0,"",INDEX([1]Sheet3!$B:$S,$A138+1,INDEX(Map!$E:$G,MATCH(F$1,Map!$E:$E,0),2))),""),"")</f>
        <v/>
      </c>
      <c r="G138" t="str">
        <f>IFERROR(IF($A138&gt;0,IF(LEN(INDEX(Map!$E:$G,MATCH(G$1,Map!$E:$E,0),2))=0,"",INDEX([1]Sheet3!$B:$S,$A138+1,INDEX(Map!$E:$G,MATCH(G$1,Map!$E:$E,0),2))),""),"")</f>
        <v/>
      </c>
      <c r="H138" t="str">
        <f>IFERROR(IF($A138&gt;0,IF(LEN(INDEX(Map!$E:$G,MATCH(H$1,Map!$E:$E,0),2))=0,"",INDEX([1]Sheet3!$B:$S,$A138+1,INDEX(Map!$E:$G,MATCH(H$1,Map!$E:$E,0),2))),""),"")</f>
        <v/>
      </c>
      <c r="I138" t="str">
        <f>IFERROR(IF($A138&gt;0,IF(LEN(INDEX(Map!$E:$G,MATCH(I$1,Map!$E:$E,0),2))=0,"",INDEX([1]Sheet3!$B:$S,$A138+1,INDEX(Map!$E:$G,MATCH(I$1,Map!$E:$E,0),2))),""),"")</f>
        <v/>
      </c>
      <c r="J138" t="str">
        <f t="shared" si="2"/>
        <v/>
      </c>
      <c r="K138" t="str">
        <f>IFERROR(IF($A138&gt;0,IF(LEN(INDEX(Map!$E:$G,MATCH(K$1,Map!$E:$E,0),2))=0,"",INDEX([1]Sheet3!$B:$S,$A138+1,INDEX(Map!$E:$G,MATCH(K$1,Map!$E:$E,0),2))),""),"")</f>
        <v/>
      </c>
      <c r="L138" t="str">
        <f>IFERROR(IF($A138&gt;0,IF(LEN(INDEX(Map!$E:$G,MATCH(L$1,Map!$E:$E,0),2))=0,"",INDEX([1]Sheet3!$B:$S,$A138+1,INDEX(Map!$E:$G,MATCH(L$1,Map!$E:$E,0),2))),""),"")</f>
        <v/>
      </c>
      <c r="M138" t="str">
        <f>IFERROR(IF($A138&gt;0,IF(LEN(INDEX(Map!$E:$G,MATCH(M$1,Map!$E:$E,0),2))=0,"",INDEX([1]Sheet3!$B:$S,$A138+1,INDEX(Map!$E:$G,MATCH(M$1,Map!$E:$E,0),2))),""),"")</f>
        <v/>
      </c>
      <c r="N138" t="str">
        <f>IFERROR(IF($A138&gt;0,IF(LEN(INDEX(Map!$E:$G,MATCH(N$1,Map!$E:$E,0),2))=0,"",INDEX([1]Sheet3!$B:$S,$A138+1,INDEX(Map!$E:$G,MATCH(N$1,Map!$E:$E,0),2))),""),"")</f>
        <v/>
      </c>
      <c r="O138" t="str">
        <f>IFERROR(IF($A138&gt;0,IF(LEN(INDEX(Map!$E:$G,MATCH(O$1,Map!$E:$E,0),2))=0,"",INDEX([1]Sheet3!$B:$S,$A138+1,INDEX(Map!$E:$G,MATCH(O$1,Map!$E:$E,0),2))),""),"")</f>
        <v/>
      </c>
      <c r="P138" t="str">
        <f>IFERROR(IF($A138&gt;0,IF(LEN(INDEX(Map!$E:$G,MATCH(P$1,Map!$E:$E,0),2))=0,"",INDEX([1]Sheet3!$B:$S,$A138+1,INDEX(Map!$E:$G,MATCH(P$1,Map!$E:$E,0),2))),""),"")</f>
        <v/>
      </c>
      <c r="Q138" t="str">
        <f>IFERROR(IF($A138&gt;0,IF(LEN(INDEX(Map!$E:$G,MATCH(Q$1,Map!$E:$E,0),2))=0,"",INDEX([1]Sheet3!$B:$S,$A138+1,INDEX(Map!$E:$G,MATCH(Q$1,Map!$E:$E,0),2))),""),"")</f>
        <v/>
      </c>
      <c r="R138" t="str">
        <f>IFERROR(IF($A138&gt;0,IF(LEN(INDEX(Map!$E:$G,MATCH(R$1,Map!$E:$E,0),2))=0,"",INDEX([1]Sheet3!$B:$S,$A138+1,INDEX(Map!$E:$G,MATCH(R$1,Map!$E:$E,0),2))),""),"")</f>
        <v/>
      </c>
      <c r="S138" t="str">
        <f>IFERROR(IF($A138&gt;0,IF(LEN(INDEX(Map!$E:$G,MATCH(S$1,Map!$E:$E,0),2))=0,"",INDEX([1]Sheet3!$B:$S,$A138+1,INDEX(Map!$E:$G,MATCH(S$1,Map!$E:$E,0),2))),""),"")</f>
        <v/>
      </c>
      <c r="T138" t="str">
        <f>IFERROR(IF($A138&gt;0,IF(LEN(INDEX(Map!$E:$G,MATCH(T$1,Map!$E:$E,0),2))=0,"",INDEX([1]Sheet3!$B:$S,$A138+1,INDEX(Map!$E:$G,MATCH(T$1,Map!$E:$E,0),2))),""),"")</f>
        <v/>
      </c>
      <c r="U138" t="str">
        <f>IFERROR(IF($A138&gt;0,IF(LEN(INDEX(Map!$E:$G,MATCH(U$1,Map!$E:$E,0),2))=0,"",INDEX([1]Sheet3!$B:$S,$A138+1,INDEX(Map!$E:$G,MATCH(U$1,Map!$E:$E,0),2))),""),"")</f>
        <v/>
      </c>
      <c r="V138" t="str">
        <f>IFERROR(IF($A138&gt;0,IF(LEN(INDEX(Map!$E:$G,MATCH(V$1,Map!$E:$E,0),2))=0,"",INDEX([1]Sheet3!$B:$S,$A138+1,INDEX(Map!$E:$G,MATCH(V$1,Map!$E:$E,0),2))),""),"")</f>
        <v/>
      </c>
      <c r="W138" t="str">
        <f>IFERROR(IF($A138&gt;0,IF(LEN(INDEX(Map!$E:$G,MATCH(W$1,Map!$E:$E,0),2))=0,"",INDEX([1]Sheet3!$B:$S,$A138+1,INDEX(Map!$E:$G,MATCH(W$1,Map!$E:$E,0),2))),""),"")</f>
        <v/>
      </c>
      <c r="X138" t="str">
        <f>IFERROR(IF($A138&gt;0,IF(LEN(INDEX(Map!$E:$G,MATCH(X$1,Map!$E:$E,0),2))=0,"",INDEX([1]Sheet3!$B:$S,$A138+1,INDEX(Map!$E:$G,MATCH(X$1,Map!$E:$E,0),2))),""),"")</f>
        <v/>
      </c>
      <c r="Y138" t="str">
        <f>IFERROR(IF($A138&gt;0,IF(LEN(INDEX(Map!$E:$G,MATCH(Y$1,Map!$E:$E,0),2))=0,"",INDEX([1]Sheet3!$B:$S,$A138+1,INDEX(Map!$E:$G,MATCH(Y$1,Map!$E:$E,0),2))),""),"")</f>
        <v/>
      </c>
      <c r="Z138" t="str">
        <f>IFERROR(IF($A138&gt;0,IF(LEN(INDEX(Map!$E:$G,MATCH(Z$1,Map!$E:$E,0),2))=0,"",INDEX([1]Sheet3!$B:$S,$A138+1,INDEX(Map!$E:$G,MATCH(Z$1,Map!$E:$E,0),2))),""),"")</f>
        <v/>
      </c>
      <c r="AA138" t="str">
        <f>IFERROR(IF($A138&gt;0,IF(LEN(INDEX(Map!$E:$G,MATCH(AA$1,Map!$E:$E,0),2))=0,"",INDEX([1]Sheet3!$B:$S,$A138+1,INDEX(Map!$E:$G,MATCH(AA$1,Map!$E:$E,0),2))),""),"")</f>
        <v/>
      </c>
      <c r="AB138" t="str">
        <f>IFERROR(IF($A138&gt;0,IF(LEN(INDEX(Map!$E:$G,MATCH(AB$1,Map!$E:$E,0),2))=0,"",INDEX([1]Sheet3!$B:$S,$A138+1,INDEX(Map!$E:$G,MATCH(AB$1,Map!$E:$E,0),2))),""),"")</f>
        <v/>
      </c>
      <c r="AC138" t="str">
        <f>IFERROR(IF($A138&gt;0,IF(LEN(INDEX(Map!$E:$G,MATCH(AC$1,Map!$E:$E,0),2))=0,"",INDEX([1]Sheet3!$B:$S,$A138+1,INDEX(Map!$E:$G,MATCH(AC$1,Map!$E:$E,0),2))),""),"")</f>
        <v/>
      </c>
      <c r="AD138" t="str">
        <f>IFERROR(IF($A138&gt;0,IF(LEN(INDEX(Map!$E:$G,MATCH(AD$1,Map!$E:$E,0),2))=0,"",INDEX([1]Sheet3!$B:$S,$A138+1,INDEX(Map!$E:$G,MATCH(AD$1,Map!$E:$E,0),2))),""),"")</f>
        <v/>
      </c>
      <c r="AE138" t="str">
        <f>IFERROR(IF($A138&gt;0,IF(LEN(INDEX(Map!$E:$G,MATCH(AE$1,Map!$E:$E,0),2))=0,"",INDEX([1]Sheet3!$B:$S,$A138+1,INDEX(Map!$E:$G,MATCH(AE$1,Map!$E:$E,0),2))),""),"")</f>
        <v/>
      </c>
    </row>
    <row r="139" spans="1:31" x14ac:dyDescent="0.25">
      <c r="A139" t="str">
        <f>IF(LEN([1]Sheet3!B139)=0,"",'Mailchimp Inport'!A138+1)</f>
        <v/>
      </c>
      <c r="B139" t="str">
        <f>IFERROR(IF($A139&gt;0,IF(LEN(INDEX(Map!$E:$G,MATCH(B$1,Map!$E:$E,0),2))=0,"",INDEX([1]Sheet3!$B:$S,$A139+1,INDEX(Map!$E:$G,MATCH(B$1,Map!$E:$E,0),2))),""),"")</f>
        <v/>
      </c>
      <c r="C139" t="str">
        <f>IFERROR(IF($A139&gt;0,IF(LEN(INDEX(Map!$E:$G,MATCH(C$1,Map!$E:$E,0),2))=0,"",INDEX([1]Sheet3!$B:$S,$A139+1,INDEX(Map!$E:$G,MATCH(C$1,Map!$E:$E,0),2))),""),"")</f>
        <v/>
      </c>
      <c r="D139" t="str">
        <f>IFERROR(IF($A139&gt;0,IF(LEN(INDEX(Map!$E:$G,MATCH(D$1,Map!$E:$E,0),2))=0,"",INDEX([1]Sheet3!$B:$S,$A139+1,INDEX(Map!$E:$G,MATCH(D$1,Map!$E:$E,0),2))),""),"")</f>
        <v/>
      </c>
      <c r="E139" t="str">
        <f>IFERROR(IF($A139&gt;0,IF(LEN(INDEX(Map!$E:$G,MATCH(E$1,Map!$E:$E,0),2))=0,"",INDEX([1]Sheet3!$B:$S,$A139+1,INDEX(Map!$E:$G,MATCH(E$1,Map!$E:$E,0),2))),""),"")</f>
        <v/>
      </c>
      <c r="F139" t="str">
        <f>IFERROR(IF($A139&gt;0,IF(LEN(INDEX(Map!$E:$G,MATCH(F$1,Map!$E:$E,0),2))=0,"",INDEX([1]Sheet3!$B:$S,$A139+1,INDEX(Map!$E:$G,MATCH(F$1,Map!$E:$E,0),2))),""),"")</f>
        <v/>
      </c>
      <c r="G139" t="str">
        <f>IFERROR(IF($A139&gt;0,IF(LEN(INDEX(Map!$E:$G,MATCH(G$1,Map!$E:$E,0),2))=0,"",INDEX([1]Sheet3!$B:$S,$A139+1,INDEX(Map!$E:$G,MATCH(G$1,Map!$E:$E,0),2))),""),"")</f>
        <v/>
      </c>
      <c r="H139" t="str">
        <f>IFERROR(IF($A139&gt;0,IF(LEN(INDEX(Map!$E:$G,MATCH(H$1,Map!$E:$E,0),2))=0,"",INDEX([1]Sheet3!$B:$S,$A139+1,INDEX(Map!$E:$G,MATCH(H$1,Map!$E:$E,0),2))),""),"")</f>
        <v/>
      </c>
      <c r="I139" t="str">
        <f>IFERROR(IF($A139&gt;0,IF(LEN(INDEX(Map!$E:$G,MATCH(I$1,Map!$E:$E,0),2))=0,"",INDEX([1]Sheet3!$B:$S,$A139+1,INDEX(Map!$E:$G,MATCH(I$1,Map!$E:$E,0),2))),""),"")</f>
        <v/>
      </c>
      <c r="J139" t="str">
        <f t="shared" si="2"/>
        <v/>
      </c>
      <c r="K139" t="str">
        <f>IFERROR(IF($A139&gt;0,IF(LEN(INDEX(Map!$E:$G,MATCH(K$1,Map!$E:$E,0),2))=0,"",INDEX([1]Sheet3!$B:$S,$A139+1,INDEX(Map!$E:$G,MATCH(K$1,Map!$E:$E,0),2))),""),"")</f>
        <v/>
      </c>
      <c r="L139" t="str">
        <f>IFERROR(IF($A139&gt;0,IF(LEN(INDEX(Map!$E:$G,MATCH(L$1,Map!$E:$E,0),2))=0,"",INDEX([1]Sheet3!$B:$S,$A139+1,INDEX(Map!$E:$G,MATCH(L$1,Map!$E:$E,0),2))),""),"")</f>
        <v/>
      </c>
      <c r="M139" t="str">
        <f>IFERROR(IF($A139&gt;0,IF(LEN(INDEX(Map!$E:$G,MATCH(M$1,Map!$E:$E,0),2))=0,"",INDEX([1]Sheet3!$B:$S,$A139+1,INDEX(Map!$E:$G,MATCH(M$1,Map!$E:$E,0),2))),""),"")</f>
        <v/>
      </c>
      <c r="N139" t="str">
        <f>IFERROR(IF($A139&gt;0,IF(LEN(INDEX(Map!$E:$G,MATCH(N$1,Map!$E:$E,0),2))=0,"",INDEX([1]Sheet3!$B:$S,$A139+1,INDEX(Map!$E:$G,MATCH(N$1,Map!$E:$E,0),2))),""),"")</f>
        <v/>
      </c>
      <c r="O139" t="str">
        <f>IFERROR(IF($A139&gt;0,IF(LEN(INDEX(Map!$E:$G,MATCH(O$1,Map!$E:$E,0),2))=0,"",INDEX([1]Sheet3!$B:$S,$A139+1,INDEX(Map!$E:$G,MATCH(O$1,Map!$E:$E,0),2))),""),"")</f>
        <v/>
      </c>
      <c r="P139" t="str">
        <f>IFERROR(IF($A139&gt;0,IF(LEN(INDEX(Map!$E:$G,MATCH(P$1,Map!$E:$E,0),2))=0,"",INDEX([1]Sheet3!$B:$S,$A139+1,INDEX(Map!$E:$G,MATCH(P$1,Map!$E:$E,0),2))),""),"")</f>
        <v/>
      </c>
      <c r="Q139" t="str">
        <f>IFERROR(IF($A139&gt;0,IF(LEN(INDEX(Map!$E:$G,MATCH(Q$1,Map!$E:$E,0),2))=0,"",INDEX([1]Sheet3!$B:$S,$A139+1,INDEX(Map!$E:$G,MATCH(Q$1,Map!$E:$E,0),2))),""),"")</f>
        <v/>
      </c>
      <c r="R139" t="str">
        <f>IFERROR(IF($A139&gt;0,IF(LEN(INDEX(Map!$E:$G,MATCH(R$1,Map!$E:$E,0),2))=0,"",INDEX([1]Sheet3!$B:$S,$A139+1,INDEX(Map!$E:$G,MATCH(R$1,Map!$E:$E,0),2))),""),"")</f>
        <v/>
      </c>
      <c r="S139" t="str">
        <f>IFERROR(IF($A139&gt;0,IF(LEN(INDEX(Map!$E:$G,MATCH(S$1,Map!$E:$E,0),2))=0,"",INDEX([1]Sheet3!$B:$S,$A139+1,INDEX(Map!$E:$G,MATCH(S$1,Map!$E:$E,0),2))),""),"")</f>
        <v/>
      </c>
      <c r="T139" t="str">
        <f>IFERROR(IF($A139&gt;0,IF(LEN(INDEX(Map!$E:$G,MATCH(T$1,Map!$E:$E,0),2))=0,"",INDEX([1]Sheet3!$B:$S,$A139+1,INDEX(Map!$E:$G,MATCH(T$1,Map!$E:$E,0),2))),""),"")</f>
        <v/>
      </c>
      <c r="U139" t="str">
        <f>IFERROR(IF($A139&gt;0,IF(LEN(INDEX(Map!$E:$G,MATCH(U$1,Map!$E:$E,0),2))=0,"",INDEX([1]Sheet3!$B:$S,$A139+1,INDEX(Map!$E:$G,MATCH(U$1,Map!$E:$E,0),2))),""),"")</f>
        <v/>
      </c>
      <c r="V139" t="str">
        <f>IFERROR(IF($A139&gt;0,IF(LEN(INDEX(Map!$E:$G,MATCH(V$1,Map!$E:$E,0),2))=0,"",INDEX([1]Sheet3!$B:$S,$A139+1,INDEX(Map!$E:$G,MATCH(V$1,Map!$E:$E,0),2))),""),"")</f>
        <v/>
      </c>
      <c r="W139" t="str">
        <f>IFERROR(IF($A139&gt;0,IF(LEN(INDEX(Map!$E:$G,MATCH(W$1,Map!$E:$E,0),2))=0,"",INDEX([1]Sheet3!$B:$S,$A139+1,INDEX(Map!$E:$G,MATCH(W$1,Map!$E:$E,0),2))),""),"")</f>
        <v/>
      </c>
      <c r="X139" t="str">
        <f>IFERROR(IF($A139&gt;0,IF(LEN(INDEX(Map!$E:$G,MATCH(X$1,Map!$E:$E,0),2))=0,"",INDEX([1]Sheet3!$B:$S,$A139+1,INDEX(Map!$E:$G,MATCH(X$1,Map!$E:$E,0),2))),""),"")</f>
        <v/>
      </c>
      <c r="Y139" t="str">
        <f>IFERROR(IF($A139&gt;0,IF(LEN(INDEX(Map!$E:$G,MATCH(Y$1,Map!$E:$E,0),2))=0,"",INDEX([1]Sheet3!$B:$S,$A139+1,INDEX(Map!$E:$G,MATCH(Y$1,Map!$E:$E,0),2))),""),"")</f>
        <v/>
      </c>
      <c r="Z139" t="str">
        <f>IFERROR(IF($A139&gt;0,IF(LEN(INDEX(Map!$E:$G,MATCH(Z$1,Map!$E:$E,0),2))=0,"",INDEX([1]Sheet3!$B:$S,$A139+1,INDEX(Map!$E:$G,MATCH(Z$1,Map!$E:$E,0),2))),""),"")</f>
        <v/>
      </c>
      <c r="AA139" t="str">
        <f>IFERROR(IF($A139&gt;0,IF(LEN(INDEX(Map!$E:$G,MATCH(AA$1,Map!$E:$E,0),2))=0,"",INDEX([1]Sheet3!$B:$S,$A139+1,INDEX(Map!$E:$G,MATCH(AA$1,Map!$E:$E,0),2))),""),"")</f>
        <v/>
      </c>
      <c r="AB139" t="str">
        <f>IFERROR(IF($A139&gt;0,IF(LEN(INDEX(Map!$E:$G,MATCH(AB$1,Map!$E:$E,0),2))=0,"",INDEX([1]Sheet3!$B:$S,$A139+1,INDEX(Map!$E:$G,MATCH(AB$1,Map!$E:$E,0),2))),""),"")</f>
        <v/>
      </c>
      <c r="AC139" t="str">
        <f>IFERROR(IF($A139&gt;0,IF(LEN(INDEX(Map!$E:$G,MATCH(AC$1,Map!$E:$E,0),2))=0,"",INDEX([1]Sheet3!$B:$S,$A139+1,INDEX(Map!$E:$G,MATCH(AC$1,Map!$E:$E,0),2))),""),"")</f>
        <v/>
      </c>
      <c r="AD139" t="str">
        <f>IFERROR(IF($A139&gt;0,IF(LEN(INDEX(Map!$E:$G,MATCH(AD$1,Map!$E:$E,0),2))=0,"",INDEX([1]Sheet3!$B:$S,$A139+1,INDEX(Map!$E:$G,MATCH(AD$1,Map!$E:$E,0),2))),""),"")</f>
        <v/>
      </c>
      <c r="AE139" t="str">
        <f>IFERROR(IF($A139&gt;0,IF(LEN(INDEX(Map!$E:$G,MATCH(AE$1,Map!$E:$E,0),2))=0,"",INDEX([1]Sheet3!$B:$S,$A139+1,INDEX(Map!$E:$G,MATCH(AE$1,Map!$E:$E,0),2))),""),"")</f>
        <v/>
      </c>
    </row>
    <row r="140" spans="1:31" x14ac:dyDescent="0.25">
      <c r="A140" t="str">
        <f>IF(LEN([1]Sheet3!B140)=0,"",'Mailchimp Inport'!A139+1)</f>
        <v/>
      </c>
      <c r="B140" t="str">
        <f>IFERROR(IF($A140&gt;0,IF(LEN(INDEX(Map!$E:$G,MATCH(B$1,Map!$E:$E,0),2))=0,"",INDEX([1]Sheet3!$B:$S,$A140+1,INDEX(Map!$E:$G,MATCH(B$1,Map!$E:$E,0),2))),""),"")</f>
        <v/>
      </c>
      <c r="C140" t="str">
        <f>IFERROR(IF($A140&gt;0,IF(LEN(INDEX(Map!$E:$G,MATCH(C$1,Map!$E:$E,0),2))=0,"",INDEX([1]Sheet3!$B:$S,$A140+1,INDEX(Map!$E:$G,MATCH(C$1,Map!$E:$E,0),2))),""),"")</f>
        <v/>
      </c>
      <c r="D140" t="str">
        <f>IFERROR(IF($A140&gt;0,IF(LEN(INDEX(Map!$E:$G,MATCH(D$1,Map!$E:$E,0),2))=0,"",INDEX([1]Sheet3!$B:$S,$A140+1,INDEX(Map!$E:$G,MATCH(D$1,Map!$E:$E,0),2))),""),"")</f>
        <v/>
      </c>
      <c r="E140" t="str">
        <f>IFERROR(IF($A140&gt;0,IF(LEN(INDEX(Map!$E:$G,MATCH(E$1,Map!$E:$E,0),2))=0,"",INDEX([1]Sheet3!$B:$S,$A140+1,INDEX(Map!$E:$G,MATCH(E$1,Map!$E:$E,0),2))),""),"")</f>
        <v/>
      </c>
      <c r="F140" t="str">
        <f>IFERROR(IF($A140&gt;0,IF(LEN(INDEX(Map!$E:$G,MATCH(F$1,Map!$E:$E,0),2))=0,"",INDEX([1]Sheet3!$B:$S,$A140+1,INDEX(Map!$E:$G,MATCH(F$1,Map!$E:$E,0),2))),""),"")</f>
        <v/>
      </c>
      <c r="G140" t="str">
        <f>IFERROR(IF($A140&gt;0,IF(LEN(INDEX(Map!$E:$G,MATCH(G$1,Map!$E:$E,0),2))=0,"",INDEX([1]Sheet3!$B:$S,$A140+1,INDEX(Map!$E:$G,MATCH(G$1,Map!$E:$E,0),2))),""),"")</f>
        <v/>
      </c>
      <c r="H140" t="str">
        <f>IFERROR(IF($A140&gt;0,IF(LEN(INDEX(Map!$E:$G,MATCH(H$1,Map!$E:$E,0),2))=0,"",INDEX([1]Sheet3!$B:$S,$A140+1,INDEX(Map!$E:$G,MATCH(H$1,Map!$E:$E,0),2))),""),"")</f>
        <v/>
      </c>
      <c r="I140" t="str">
        <f>IFERROR(IF($A140&gt;0,IF(LEN(INDEX(Map!$E:$G,MATCH(I$1,Map!$E:$E,0),2))=0,"",INDEX([1]Sheet3!$B:$S,$A140+1,INDEX(Map!$E:$G,MATCH(I$1,Map!$E:$E,0),2))),""),"")</f>
        <v/>
      </c>
      <c r="J140" t="str">
        <f t="shared" si="2"/>
        <v/>
      </c>
      <c r="K140" t="str">
        <f>IFERROR(IF($A140&gt;0,IF(LEN(INDEX(Map!$E:$G,MATCH(K$1,Map!$E:$E,0),2))=0,"",INDEX([1]Sheet3!$B:$S,$A140+1,INDEX(Map!$E:$G,MATCH(K$1,Map!$E:$E,0),2))),""),"")</f>
        <v/>
      </c>
      <c r="L140" t="str">
        <f>IFERROR(IF($A140&gt;0,IF(LEN(INDEX(Map!$E:$G,MATCH(L$1,Map!$E:$E,0),2))=0,"",INDEX([1]Sheet3!$B:$S,$A140+1,INDEX(Map!$E:$G,MATCH(L$1,Map!$E:$E,0),2))),""),"")</f>
        <v/>
      </c>
      <c r="M140" t="str">
        <f>IFERROR(IF($A140&gt;0,IF(LEN(INDEX(Map!$E:$G,MATCH(M$1,Map!$E:$E,0),2))=0,"",INDEX([1]Sheet3!$B:$S,$A140+1,INDEX(Map!$E:$G,MATCH(M$1,Map!$E:$E,0),2))),""),"")</f>
        <v/>
      </c>
      <c r="N140" t="str">
        <f>IFERROR(IF($A140&gt;0,IF(LEN(INDEX(Map!$E:$G,MATCH(N$1,Map!$E:$E,0),2))=0,"",INDEX([1]Sheet3!$B:$S,$A140+1,INDEX(Map!$E:$G,MATCH(N$1,Map!$E:$E,0),2))),""),"")</f>
        <v/>
      </c>
      <c r="O140" t="str">
        <f>IFERROR(IF($A140&gt;0,IF(LEN(INDEX(Map!$E:$G,MATCH(O$1,Map!$E:$E,0),2))=0,"",INDEX([1]Sheet3!$B:$S,$A140+1,INDEX(Map!$E:$G,MATCH(O$1,Map!$E:$E,0),2))),""),"")</f>
        <v/>
      </c>
      <c r="P140" t="str">
        <f>IFERROR(IF($A140&gt;0,IF(LEN(INDEX(Map!$E:$G,MATCH(P$1,Map!$E:$E,0),2))=0,"",INDEX([1]Sheet3!$B:$S,$A140+1,INDEX(Map!$E:$G,MATCH(P$1,Map!$E:$E,0),2))),""),"")</f>
        <v/>
      </c>
      <c r="Q140" t="str">
        <f>IFERROR(IF($A140&gt;0,IF(LEN(INDEX(Map!$E:$G,MATCH(Q$1,Map!$E:$E,0),2))=0,"",INDEX([1]Sheet3!$B:$S,$A140+1,INDEX(Map!$E:$G,MATCH(Q$1,Map!$E:$E,0),2))),""),"")</f>
        <v/>
      </c>
      <c r="R140" t="str">
        <f>IFERROR(IF($A140&gt;0,IF(LEN(INDEX(Map!$E:$G,MATCH(R$1,Map!$E:$E,0),2))=0,"",INDEX([1]Sheet3!$B:$S,$A140+1,INDEX(Map!$E:$G,MATCH(R$1,Map!$E:$E,0),2))),""),"")</f>
        <v/>
      </c>
      <c r="S140" t="str">
        <f>IFERROR(IF($A140&gt;0,IF(LEN(INDEX(Map!$E:$G,MATCH(S$1,Map!$E:$E,0),2))=0,"",INDEX([1]Sheet3!$B:$S,$A140+1,INDEX(Map!$E:$G,MATCH(S$1,Map!$E:$E,0),2))),""),"")</f>
        <v/>
      </c>
      <c r="T140" t="str">
        <f>IFERROR(IF($A140&gt;0,IF(LEN(INDEX(Map!$E:$G,MATCH(T$1,Map!$E:$E,0),2))=0,"",INDEX([1]Sheet3!$B:$S,$A140+1,INDEX(Map!$E:$G,MATCH(T$1,Map!$E:$E,0),2))),""),"")</f>
        <v/>
      </c>
      <c r="U140" t="str">
        <f>IFERROR(IF($A140&gt;0,IF(LEN(INDEX(Map!$E:$G,MATCH(U$1,Map!$E:$E,0),2))=0,"",INDEX([1]Sheet3!$B:$S,$A140+1,INDEX(Map!$E:$G,MATCH(U$1,Map!$E:$E,0),2))),""),"")</f>
        <v/>
      </c>
      <c r="V140" t="str">
        <f>IFERROR(IF($A140&gt;0,IF(LEN(INDEX(Map!$E:$G,MATCH(V$1,Map!$E:$E,0),2))=0,"",INDEX([1]Sheet3!$B:$S,$A140+1,INDEX(Map!$E:$G,MATCH(V$1,Map!$E:$E,0),2))),""),"")</f>
        <v/>
      </c>
      <c r="W140" t="str">
        <f>IFERROR(IF($A140&gt;0,IF(LEN(INDEX(Map!$E:$G,MATCH(W$1,Map!$E:$E,0),2))=0,"",INDEX([1]Sheet3!$B:$S,$A140+1,INDEX(Map!$E:$G,MATCH(W$1,Map!$E:$E,0),2))),""),"")</f>
        <v/>
      </c>
      <c r="X140" t="str">
        <f>IFERROR(IF($A140&gt;0,IF(LEN(INDEX(Map!$E:$G,MATCH(X$1,Map!$E:$E,0),2))=0,"",INDEX([1]Sheet3!$B:$S,$A140+1,INDEX(Map!$E:$G,MATCH(X$1,Map!$E:$E,0),2))),""),"")</f>
        <v/>
      </c>
      <c r="Y140" t="str">
        <f>IFERROR(IF($A140&gt;0,IF(LEN(INDEX(Map!$E:$G,MATCH(Y$1,Map!$E:$E,0),2))=0,"",INDEX([1]Sheet3!$B:$S,$A140+1,INDEX(Map!$E:$G,MATCH(Y$1,Map!$E:$E,0),2))),""),"")</f>
        <v/>
      </c>
      <c r="Z140" t="str">
        <f>IFERROR(IF($A140&gt;0,IF(LEN(INDEX(Map!$E:$G,MATCH(Z$1,Map!$E:$E,0),2))=0,"",INDEX([1]Sheet3!$B:$S,$A140+1,INDEX(Map!$E:$G,MATCH(Z$1,Map!$E:$E,0),2))),""),"")</f>
        <v/>
      </c>
      <c r="AA140" t="str">
        <f>IFERROR(IF($A140&gt;0,IF(LEN(INDEX(Map!$E:$G,MATCH(AA$1,Map!$E:$E,0),2))=0,"",INDEX([1]Sheet3!$B:$S,$A140+1,INDEX(Map!$E:$G,MATCH(AA$1,Map!$E:$E,0),2))),""),"")</f>
        <v/>
      </c>
      <c r="AB140" t="str">
        <f>IFERROR(IF($A140&gt;0,IF(LEN(INDEX(Map!$E:$G,MATCH(AB$1,Map!$E:$E,0),2))=0,"",INDEX([1]Sheet3!$B:$S,$A140+1,INDEX(Map!$E:$G,MATCH(AB$1,Map!$E:$E,0),2))),""),"")</f>
        <v/>
      </c>
      <c r="AC140" t="str">
        <f>IFERROR(IF($A140&gt;0,IF(LEN(INDEX(Map!$E:$G,MATCH(AC$1,Map!$E:$E,0),2))=0,"",INDEX([1]Sheet3!$B:$S,$A140+1,INDEX(Map!$E:$G,MATCH(AC$1,Map!$E:$E,0),2))),""),"")</f>
        <v/>
      </c>
      <c r="AD140" t="str">
        <f>IFERROR(IF($A140&gt;0,IF(LEN(INDEX(Map!$E:$G,MATCH(AD$1,Map!$E:$E,0),2))=0,"",INDEX([1]Sheet3!$B:$S,$A140+1,INDEX(Map!$E:$G,MATCH(AD$1,Map!$E:$E,0),2))),""),"")</f>
        <v/>
      </c>
      <c r="AE140" t="str">
        <f>IFERROR(IF($A140&gt;0,IF(LEN(INDEX(Map!$E:$G,MATCH(AE$1,Map!$E:$E,0),2))=0,"",INDEX([1]Sheet3!$B:$S,$A140+1,INDEX(Map!$E:$G,MATCH(AE$1,Map!$E:$E,0),2))),""),"")</f>
        <v/>
      </c>
    </row>
    <row r="141" spans="1:31" x14ac:dyDescent="0.25">
      <c r="A141" t="str">
        <f>IF(LEN([1]Sheet3!B141)=0,"",'Mailchimp Inport'!A140+1)</f>
        <v/>
      </c>
      <c r="B141" t="str">
        <f>IFERROR(IF($A141&gt;0,IF(LEN(INDEX(Map!$E:$G,MATCH(B$1,Map!$E:$E,0),2))=0,"",INDEX([1]Sheet3!$B:$S,$A141+1,INDEX(Map!$E:$G,MATCH(B$1,Map!$E:$E,0),2))),""),"")</f>
        <v/>
      </c>
      <c r="C141" t="str">
        <f>IFERROR(IF($A141&gt;0,IF(LEN(INDEX(Map!$E:$G,MATCH(C$1,Map!$E:$E,0),2))=0,"",INDEX([1]Sheet3!$B:$S,$A141+1,INDEX(Map!$E:$G,MATCH(C$1,Map!$E:$E,0),2))),""),"")</f>
        <v/>
      </c>
      <c r="D141" t="str">
        <f>IFERROR(IF($A141&gt;0,IF(LEN(INDEX(Map!$E:$G,MATCH(D$1,Map!$E:$E,0),2))=0,"",INDEX([1]Sheet3!$B:$S,$A141+1,INDEX(Map!$E:$G,MATCH(D$1,Map!$E:$E,0),2))),""),"")</f>
        <v/>
      </c>
      <c r="E141" t="str">
        <f>IFERROR(IF($A141&gt;0,IF(LEN(INDEX(Map!$E:$G,MATCH(E$1,Map!$E:$E,0),2))=0,"",INDEX([1]Sheet3!$B:$S,$A141+1,INDEX(Map!$E:$G,MATCH(E$1,Map!$E:$E,0),2))),""),"")</f>
        <v/>
      </c>
      <c r="F141" t="str">
        <f>IFERROR(IF($A141&gt;0,IF(LEN(INDEX(Map!$E:$G,MATCH(F$1,Map!$E:$E,0),2))=0,"",INDEX([1]Sheet3!$B:$S,$A141+1,INDEX(Map!$E:$G,MATCH(F$1,Map!$E:$E,0),2))),""),"")</f>
        <v/>
      </c>
      <c r="G141" t="str">
        <f>IFERROR(IF($A141&gt;0,IF(LEN(INDEX(Map!$E:$G,MATCH(G$1,Map!$E:$E,0),2))=0,"",INDEX([1]Sheet3!$B:$S,$A141+1,INDEX(Map!$E:$G,MATCH(G$1,Map!$E:$E,0),2))),""),"")</f>
        <v/>
      </c>
      <c r="H141" t="str">
        <f>IFERROR(IF($A141&gt;0,IF(LEN(INDEX(Map!$E:$G,MATCH(H$1,Map!$E:$E,0),2))=0,"",INDEX([1]Sheet3!$B:$S,$A141+1,INDEX(Map!$E:$G,MATCH(H$1,Map!$E:$E,0),2))),""),"")</f>
        <v/>
      </c>
      <c r="I141" t="str">
        <f>IFERROR(IF($A141&gt;0,IF(LEN(INDEX(Map!$E:$G,MATCH(I$1,Map!$E:$E,0),2))=0,"",INDEX([1]Sheet3!$B:$S,$A141+1,INDEX(Map!$E:$G,MATCH(I$1,Map!$E:$E,0),2))),""),"")</f>
        <v/>
      </c>
      <c r="J141" t="str">
        <f t="shared" si="2"/>
        <v/>
      </c>
      <c r="K141" t="str">
        <f>IFERROR(IF($A141&gt;0,IF(LEN(INDEX(Map!$E:$G,MATCH(K$1,Map!$E:$E,0),2))=0,"",INDEX([1]Sheet3!$B:$S,$A141+1,INDEX(Map!$E:$G,MATCH(K$1,Map!$E:$E,0),2))),""),"")</f>
        <v/>
      </c>
      <c r="L141" t="str">
        <f>IFERROR(IF($A141&gt;0,IF(LEN(INDEX(Map!$E:$G,MATCH(L$1,Map!$E:$E,0),2))=0,"",INDEX([1]Sheet3!$B:$S,$A141+1,INDEX(Map!$E:$G,MATCH(L$1,Map!$E:$E,0),2))),""),"")</f>
        <v/>
      </c>
      <c r="M141" t="str">
        <f>IFERROR(IF($A141&gt;0,IF(LEN(INDEX(Map!$E:$G,MATCH(M$1,Map!$E:$E,0),2))=0,"",INDEX([1]Sheet3!$B:$S,$A141+1,INDEX(Map!$E:$G,MATCH(M$1,Map!$E:$E,0),2))),""),"")</f>
        <v/>
      </c>
      <c r="N141" t="str">
        <f>IFERROR(IF($A141&gt;0,IF(LEN(INDEX(Map!$E:$G,MATCH(N$1,Map!$E:$E,0),2))=0,"",INDEX([1]Sheet3!$B:$S,$A141+1,INDEX(Map!$E:$G,MATCH(N$1,Map!$E:$E,0),2))),""),"")</f>
        <v/>
      </c>
      <c r="O141" t="str">
        <f>IFERROR(IF($A141&gt;0,IF(LEN(INDEX(Map!$E:$G,MATCH(O$1,Map!$E:$E,0),2))=0,"",INDEX([1]Sheet3!$B:$S,$A141+1,INDEX(Map!$E:$G,MATCH(O$1,Map!$E:$E,0),2))),""),"")</f>
        <v/>
      </c>
      <c r="P141" t="str">
        <f>IFERROR(IF($A141&gt;0,IF(LEN(INDEX(Map!$E:$G,MATCH(P$1,Map!$E:$E,0),2))=0,"",INDEX([1]Sheet3!$B:$S,$A141+1,INDEX(Map!$E:$G,MATCH(P$1,Map!$E:$E,0),2))),""),"")</f>
        <v/>
      </c>
      <c r="Q141" t="str">
        <f>IFERROR(IF($A141&gt;0,IF(LEN(INDEX(Map!$E:$G,MATCH(Q$1,Map!$E:$E,0),2))=0,"",INDEX([1]Sheet3!$B:$S,$A141+1,INDEX(Map!$E:$G,MATCH(Q$1,Map!$E:$E,0),2))),""),"")</f>
        <v/>
      </c>
      <c r="R141" t="str">
        <f>IFERROR(IF($A141&gt;0,IF(LEN(INDEX(Map!$E:$G,MATCH(R$1,Map!$E:$E,0),2))=0,"",INDEX([1]Sheet3!$B:$S,$A141+1,INDEX(Map!$E:$G,MATCH(R$1,Map!$E:$E,0),2))),""),"")</f>
        <v/>
      </c>
      <c r="S141" t="str">
        <f>IFERROR(IF($A141&gt;0,IF(LEN(INDEX(Map!$E:$G,MATCH(S$1,Map!$E:$E,0),2))=0,"",INDEX([1]Sheet3!$B:$S,$A141+1,INDEX(Map!$E:$G,MATCH(S$1,Map!$E:$E,0),2))),""),"")</f>
        <v/>
      </c>
      <c r="T141" t="str">
        <f>IFERROR(IF($A141&gt;0,IF(LEN(INDEX(Map!$E:$G,MATCH(T$1,Map!$E:$E,0),2))=0,"",INDEX([1]Sheet3!$B:$S,$A141+1,INDEX(Map!$E:$G,MATCH(T$1,Map!$E:$E,0),2))),""),"")</f>
        <v/>
      </c>
      <c r="U141" t="str">
        <f>IFERROR(IF($A141&gt;0,IF(LEN(INDEX(Map!$E:$G,MATCH(U$1,Map!$E:$E,0),2))=0,"",INDEX([1]Sheet3!$B:$S,$A141+1,INDEX(Map!$E:$G,MATCH(U$1,Map!$E:$E,0),2))),""),"")</f>
        <v/>
      </c>
      <c r="V141" t="str">
        <f>IFERROR(IF($A141&gt;0,IF(LEN(INDEX(Map!$E:$G,MATCH(V$1,Map!$E:$E,0),2))=0,"",INDEX([1]Sheet3!$B:$S,$A141+1,INDEX(Map!$E:$G,MATCH(V$1,Map!$E:$E,0),2))),""),"")</f>
        <v/>
      </c>
      <c r="W141" t="str">
        <f>IFERROR(IF($A141&gt;0,IF(LEN(INDEX(Map!$E:$G,MATCH(W$1,Map!$E:$E,0),2))=0,"",INDEX([1]Sheet3!$B:$S,$A141+1,INDEX(Map!$E:$G,MATCH(W$1,Map!$E:$E,0),2))),""),"")</f>
        <v/>
      </c>
      <c r="X141" t="str">
        <f>IFERROR(IF($A141&gt;0,IF(LEN(INDEX(Map!$E:$G,MATCH(X$1,Map!$E:$E,0),2))=0,"",INDEX([1]Sheet3!$B:$S,$A141+1,INDEX(Map!$E:$G,MATCH(X$1,Map!$E:$E,0),2))),""),"")</f>
        <v/>
      </c>
      <c r="Y141" t="str">
        <f>IFERROR(IF($A141&gt;0,IF(LEN(INDEX(Map!$E:$G,MATCH(Y$1,Map!$E:$E,0),2))=0,"",INDEX([1]Sheet3!$B:$S,$A141+1,INDEX(Map!$E:$G,MATCH(Y$1,Map!$E:$E,0),2))),""),"")</f>
        <v/>
      </c>
      <c r="Z141" t="str">
        <f>IFERROR(IF($A141&gt;0,IF(LEN(INDEX(Map!$E:$G,MATCH(Z$1,Map!$E:$E,0),2))=0,"",INDEX([1]Sheet3!$B:$S,$A141+1,INDEX(Map!$E:$G,MATCH(Z$1,Map!$E:$E,0),2))),""),"")</f>
        <v/>
      </c>
      <c r="AA141" t="str">
        <f>IFERROR(IF($A141&gt;0,IF(LEN(INDEX(Map!$E:$G,MATCH(AA$1,Map!$E:$E,0),2))=0,"",INDEX([1]Sheet3!$B:$S,$A141+1,INDEX(Map!$E:$G,MATCH(AA$1,Map!$E:$E,0),2))),""),"")</f>
        <v/>
      </c>
      <c r="AB141" t="str">
        <f>IFERROR(IF($A141&gt;0,IF(LEN(INDEX(Map!$E:$G,MATCH(AB$1,Map!$E:$E,0),2))=0,"",INDEX([1]Sheet3!$B:$S,$A141+1,INDEX(Map!$E:$G,MATCH(AB$1,Map!$E:$E,0),2))),""),"")</f>
        <v/>
      </c>
      <c r="AC141" t="str">
        <f>IFERROR(IF($A141&gt;0,IF(LEN(INDEX(Map!$E:$G,MATCH(AC$1,Map!$E:$E,0),2))=0,"",INDEX([1]Sheet3!$B:$S,$A141+1,INDEX(Map!$E:$G,MATCH(AC$1,Map!$E:$E,0),2))),""),"")</f>
        <v/>
      </c>
      <c r="AD141" t="str">
        <f>IFERROR(IF($A141&gt;0,IF(LEN(INDEX(Map!$E:$G,MATCH(AD$1,Map!$E:$E,0),2))=0,"",INDEX([1]Sheet3!$B:$S,$A141+1,INDEX(Map!$E:$G,MATCH(AD$1,Map!$E:$E,0),2))),""),"")</f>
        <v/>
      </c>
      <c r="AE141" t="str">
        <f>IFERROR(IF($A141&gt;0,IF(LEN(INDEX(Map!$E:$G,MATCH(AE$1,Map!$E:$E,0),2))=0,"",INDEX([1]Sheet3!$B:$S,$A141+1,INDEX(Map!$E:$G,MATCH(AE$1,Map!$E:$E,0),2))),""),"")</f>
        <v/>
      </c>
    </row>
    <row r="142" spans="1:31" x14ac:dyDescent="0.25">
      <c r="A142" t="str">
        <f>IF(LEN([1]Sheet3!B142)=0,"",'Mailchimp Inport'!A141+1)</f>
        <v/>
      </c>
      <c r="B142" t="str">
        <f>IFERROR(IF($A142&gt;0,IF(LEN(INDEX(Map!$E:$G,MATCH(B$1,Map!$E:$E,0),2))=0,"",INDEX([1]Sheet3!$B:$S,$A142+1,INDEX(Map!$E:$G,MATCH(B$1,Map!$E:$E,0),2))),""),"")</f>
        <v/>
      </c>
      <c r="C142" t="str">
        <f>IFERROR(IF($A142&gt;0,IF(LEN(INDEX(Map!$E:$G,MATCH(C$1,Map!$E:$E,0),2))=0,"",INDEX([1]Sheet3!$B:$S,$A142+1,INDEX(Map!$E:$G,MATCH(C$1,Map!$E:$E,0),2))),""),"")</f>
        <v/>
      </c>
      <c r="D142" t="str">
        <f>IFERROR(IF($A142&gt;0,IF(LEN(INDEX(Map!$E:$G,MATCH(D$1,Map!$E:$E,0),2))=0,"",INDEX([1]Sheet3!$B:$S,$A142+1,INDEX(Map!$E:$G,MATCH(D$1,Map!$E:$E,0),2))),""),"")</f>
        <v/>
      </c>
      <c r="E142" t="str">
        <f>IFERROR(IF($A142&gt;0,IF(LEN(INDEX(Map!$E:$G,MATCH(E$1,Map!$E:$E,0),2))=0,"",INDEX([1]Sheet3!$B:$S,$A142+1,INDEX(Map!$E:$G,MATCH(E$1,Map!$E:$E,0),2))),""),"")</f>
        <v/>
      </c>
      <c r="F142" t="str">
        <f>IFERROR(IF($A142&gt;0,IF(LEN(INDEX(Map!$E:$G,MATCH(F$1,Map!$E:$E,0),2))=0,"",INDEX([1]Sheet3!$B:$S,$A142+1,INDEX(Map!$E:$G,MATCH(F$1,Map!$E:$E,0),2))),""),"")</f>
        <v/>
      </c>
      <c r="G142" t="str">
        <f>IFERROR(IF($A142&gt;0,IF(LEN(INDEX(Map!$E:$G,MATCH(G$1,Map!$E:$E,0),2))=0,"",INDEX([1]Sheet3!$B:$S,$A142+1,INDEX(Map!$E:$G,MATCH(G$1,Map!$E:$E,0),2))),""),"")</f>
        <v/>
      </c>
      <c r="H142" t="str">
        <f>IFERROR(IF($A142&gt;0,IF(LEN(INDEX(Map!$E:$G,MATCH(H$1,Map!$E:$E,0),2))=0,"",INDEX([1]Sheet3!$B:$S,$A142+1,INDEX(Map!$E:$G,MATCH(H$1,Map!$E:$E,0),2))),""),"")</f>
        <v/>
      </c>
      <c r="I142" t="str">
        <f>IFERROR(IF($A142&gt;0,IF(LEN(INDEX(Map!$E:$G,MATCH(I$1,Map!$E:$E,0),2))=0,"",INDEX([1]Sheet3!$B:$S,$A142+1,INDEX(Map!$E:$G,MATCH(I$1,Map!$E:$E,0),2))),""),"")</f>
        <v/>
      </c>
      <c r="J142" t="str">
        <f t="shared" si="2"/>
        <v/>
      </c>
      <c r="K142" t="str">
        <f>IFERROR(IF($A142&gt;0,IF(LEN(INDEX(Map!$E:$G,MATCH(K$1,Map!$E:$E,0),2))=0,"",INDEX([1]Sheet3!$B:$S,$A142+1,INDEX(Map!$E:$G,MATCH(K$1,Map!$E:$E,0),2))),""),"")</f>
        <v/>
      </c>
      <c r="L142" t="str">
        <f>IFERROR(IF($A142&gt;0,IF(LEN(INDEX(Map!$E:$G,MATCH(L$1,Map!$E:$E,0),2))=0,"",INDEX([1]Sheet3!$B:$S,$A142+1,INDEX(Map!$E:$G,MATCH(L$1,Map!$E:$E,0),2))),""),"")</f>
        <v/>
      </c>
      <c r="M142" t="str">
        <f>IFERROR(IF($A142&gt;0,IF(LEN(INDEX(Map!$E:$G,MATCH(M$1,Map!$E:$E,0),2))=0,"",INDEX([1]Sheet3!$B:$S,$A142+1,INDEX(Map!$E:$G,MATCH(M$1,Map!$E:$E,0),2))),""),"")</f>
        <v/>
      </c>
      <c r="N142" t="str">
        <f>IFERROR(IF($A142&gt;0,IF(LEN(INDEX(Map!$E:$G,MATCH(N$1,Map!$E:$E,0),2))=0,"",INDEX([1]Sheet3!$B:$S,$A142+1,INDEX(Map!$E:$G,MATCH(N$1,Map!$E:$E,0),2))),""),"")</f>
        <v/>
      </c>
      <c r="O142" t="str">
        <f>IFERROR(IF($A142&gt;0,IF(LEN(INDEX(Map!$E:$G,MATCH(O$1,Map!$E:$E,0),2))=0,"",INDEX([1]Sheet3!$B:$S,$A142+1,INDEX(Map!$E:$G,MATCH(O$1,Map!$E:$E,0),2))),""),"")</f>
        <v/>
      </c>
      <c r="P142" t="str">
        <f>IFERROR(IF($A142&gt;0,IF(LEN(INDEX(Map!$E:$G,MATCH(P$1,Map!$E:$E,0),2))=0,"",INDEX([1]Sheet3!$B:$S,$A142+1,INDEX(Map!$E:$G,MATCH(P$1,Map!$E:$E,0),2))),""),"")</f>
        <v/>
      </c>
      <c r="Q142" t="str">
        <f>IFERROR(IF($A142&gt;0,IF(LEN(INDEX(Map!$E:$G,MATCH(Q$1,Map!$E:$E,0),2))=0,"",INDEX([1]Sheet3!$B:$S,$A142+1,INDEX(Map!$E:$G,MATCH(Q$1,Map!$E:$E,0),2))),""),"")</f>
        <v/>
      </c>
      <c r="R142" t="str">
        <f>IFERROR(IF($A142&gt;0,IF(LEN(INDEX(Map!$E:$G,MATCH(R$1,Map!$E:$E,0),2))=0,"",INDEX([1]Sheet3!$B:$S,$A142+1,INDEX(Map!$E:$G,MATCH(R$1,Map!$E:$E,0),2))),""),"")</f>
        <v/>
      </c>
      <c r="S142" t="str">
        <f>IFERROR(IF($A142&gt;0,IF(LEN(INDEX(Map!$E:$G,MATCH(S$1,Map!$E:$E,0),2))=0,"",INDEX([1]Sheet3!$B:$S,$A142+1,INDEX(Map!$E:$G,MATCH(S$1,Map!$E:$E,0),2))),""),"")</f>
        <v/>
      </c>
      <c r="T142" t="str">
        <f>IFERROR(IF($A142&gt;0,IF(LEN(INDEX(Map!$E:$G,MATCH(T$1,Map!$E:$E,0),2))=0,"",INDEX([1]Sheet3!$B:$S,$A142+1,INDEX(Map!$E:$G,MATCH(T$1,Map!$E:$E,0),2))),""),"")</f>
        <v/>
      </c>
      <c r="U142" t="str">
        <f>IFERROR(IF($A142&gt;0,IF(LEN(INDEX(Map!$E:$G,MATCH(U$1,Map!$E:$E,0),2))=0,"",INDEX([1]Sheet3!$B:$S,$A142+1,INDEX(Map!$E:$G,MATCH(U$1,Map!$E:$E,0),2))),""),"")</f>
        <v/>
      </c>
      <c r="V142" t="str">
        <f>IFERROR(IF($A142&gt;0,IF(LEN(INDEX(Map!$E:$G,MATCH(V$1,Map!$E:$E,0),2))=0,"",INDEX([1]Sheet3!$B:$S,$A142+1,INDEX(Map!$E:$G,MATCH(V$1,Map!$E:$E,0),2))),""),"")</f>
        <v/>
      </c>
      <c r="W142" t="str">
        <f>IFERROR(IF($A142&gt;0,IF(LEN(INDEX(Map!$E:$G,MATCH(W$1,Map!$E:$E,0),2))=0,"",INDEX([1]Sheet3!$B:$S,$A142+1,INDEX(Map!$E:$G,MATCH(W$1,Map!$E:$E,0),2))),""),"")</f>
        <v/>
      </c>
      <c r="X142" t="str">
        <f>IFERROR(IF($A142&gt;0,IF(LEN(INDEX(Map!$E:$G,MATCH(X$1,Map!$E:$E,0),2))=0,"",INDEX([1]Sheet3!$B:$S,$A142+1,INDEX(Map!$E:$G,MATCH(X$1,Map!$E:$E,0),2))),""),"")</f>
        <v/>
      </c>
      <c r="Y142" t="str">
        <f>IFERROR(IF($A142&gt;0,IF(LEN(INDEX(Map!$E:$G,MATCH(Y$1,Map!$E:$E,0),2))=0,"",INDEX([1]Sheet3!$B:$S,$A142+1,INDEX(Map!$E:$G,MATCH(Y$1,Map!$E:$E,0),2))),""),"")</f>
        <v/>
      </c>
      <c r="Z142" t="str">
        <f>IFERROR(IF($A142&gt;0,IF(LEN(INDEX(Map!$E:$G,MATCH(Z$1,Map!$E:$E,0),2))=0,"",INDEX([1]Sheet3!$B:$S,$A142+1,INDEX(Map!$E:$G,MATCH(Z$1,Map!$E:$E,0),2))),""),"")</f>
        <v/>
      </c>
      <c r="AA142" t="str">
        <f>IFERROR(IF($A142&gt;0,IF(LEN(INDEX(Map!$E:$G,MATCH(AA$1,Map!$E:$E,0),2))=0,"",INDEX([1]Sheet3!$B:$S,$A142+1,INDEX(Map!$E:$G,MATCH(AA$1,Map!$E:$E,0),2))),""),"")</f>
        <v/>
      </c>
      <c r="AB142" t="str">
        <f>IFERROR(IF($A142&gt;0,IF(LEN(INDEX(Map!$E:$G,MATCH(AB$1,Map!$E:$E,0),2))=0,"",INDEX([1]Sheet3!$B:$S,$A142+1,INDEX(Map!$E:$G,MATCH(AB$1,Map!$E:$E,0),2))),""),"")</f>
        <v/>
      </c>
      <c r="AC142" t="str">
        <f>IFERROR(IF($A142&gt;0,IF(LEN(INDEX(Map!$E:$G,MATCH(AC$1,Map!$E:$E,0),2))=0,"",INDEX([1]Sheet3!$B:$S,$A142+1,INDEX(Map!$E:$G,MATCH(AC$1,Map!$E:$E,0),2))),""),"")</f>
        <v/>
      </c>
      <c r="AD142" t="str">
        <f>IFERROR(IF($A142&gt;0,IF(LEN(INDEX(Map!$E:$G,MATCH(AD$1,Map!$E:$E,0),2))=0,"",INDEX([1]Sheet3!$B:$S,$A142+1,INDEX(Map!$E:$G,MATCH(AD$1,Map!$E:$E,0),2))),""),"")</f>
        <v/>
      </c>
      <c r="AE142" t="str">
        <f>IFERROR(IF($A142&gt;0,IF(LEN(INDEX(Map!$E:$G,MATCH(AE$1,Map!$E:$E,0),2))=0,"",INDEX([1]Sheet3!$B:$S,$A142+1,INDEX(Map!$E:$G,MATCH(AE$1,Map!$E:$E,0),2))),""),"")</f>
        <v/>
      </c>
    </row>
    <row r="143" spans="1:31" x14ac:dyDescent="0.25">
      <c r="A143" t="str">
        <f>IF(LEN([1]Sheet3!B143)=0,"",'Mailchimp Inport'!A142+1)</f>
        <v/>
      </c>
      <c r="B143" t="str">
        <f>IFERROR(IF($A143&gt;0,IF(LEN(INDEX(Map!$E:$G,MATCH(B$1,Map!$E:$E,0),2))=0,"",INDEX([1]Sheet3!$B:$S,$A143+1,INDEX(Map!$E:$G,MATCH(B$1,Map!$E:$E,0),2))),""),"")</f>
        <v/>
      </c>
      <c r="C143" t="str">
        <f>IFERROR(IF($A143&gt;0,IF(LEN(INDEX(Map!$E:$G,MATCH(C$1,Map!$E:$E,0),2))=0,"",INDEX([1]Sheet3!$B:$S,$A143+1,INDEX(Map!$E:$G,MATCH(C$1,Map!$E:$E,0),2))),""),"")</f>
        <v/>
      </c>
      <c r="D143" t="str">
        <f>IFERROR(IF($A143&gt;0,IF(LEN(INDEX(Map!$E:$G,MATCH(D$1,Map!$E:$E,0),2))=0,"",INDEX([1]Sheet3!$B:$S,$A143+1,INDEX(Map!$E:$G,MATCH(D$1,Map!$E:$E,0),2))),""),"")</f>
        <v/>
      </c>
      <c r="E143" t="str">
        <f>IFERROR(IF($A143&gt;0,IF(LEN(INDEX(Map!$E:$G,MATCH(E$1,Map!$E:$E,0),2))=0,"",INDEX([1]Sheet3!$B:$S,$A143+1,INDEX(Map!$E:$G,MATCH(E$1,Map!$E:$E,0),2))),""),"")</f>
        <v/>
      </c>
      <c r="F143" t="str">
        <f>IFERROR(IF($A143&gt;0,IF(LEN(INDEX(Map!$E:$G,MATCH(F$1,Map!$E:$E,0),2))=0,"",INDEX([1]Sheet3!$B:$S,$A143+1,INDEX(Map!$E:$G,MATCH(F$1,Map!$E:$E,0),2))),""),"")</f>
        <v/>
      </c>
      <c r="G143" t="str">
        <f>IFERROR(IF($A143&gt;0,IF(LEN(INDEX(Map!$E:$G,MATCH(G$1,Map!$E:$E,0),2))=0,"",INDEX([1]Sheet3!$B:$S,$A143+1,INDEX(Map!$E:$G,MATCH(G$1,Map!$E:$E,0),2))),""),"")</f>
        <v/>
      </c>
      <c r="H143" t="str">
        <f>IFERROR(IF($A143&gt;0,IF(LEN(INDEX(Map!$E:$G,MATCH(H$1,Map!$E:$E,0),2))=0,"",INDEX([1]Sheet3!$B:$S,$A143+1,INDEX(Map!$E:$G,MATCH(H$1,Map!$E:$E,0),2))),""),"")</f>
        <v/>
      </c>
      <c r="I143" t="str">
        <f>IFERROR(IF($A143&gt;0,IF(LEN(INDEX(Map!$E:$G,MATCH(I$1,Map!$E:$E,0),2))=0,"",INDEX([1]Sheet3!$B:$S,$A143+1,INDEX(Map!$E:$G,MATCH(I$1,Map!$E:$E,0),2))),""),"")</f>
        <v/>
      </c>
      <c r="J143" t="str">
        <f t="shared" si="2"/>
        <v/>
      </c>
      <c r="K143" t="str">
        <f>IFERROR(IF($A143&gt;0,IF(LEN(INDEX(Map!$E:$G,MATCH(K$1,Map!$E:$E,0),2))=0,"",INDEX([1]Sheet3!$B:$S,$A143+1,INDEX(Map!$E:$G,MATCH(K$1,Map!$E:$E,0),2))),""),"")</f>
        <v/>
      </c>
      <c r="L143" t="str">
        <f>IFERROR(IF($A143&gt;0,IF(LEN(INDEX(Map!$E:$G,MATCH(L$1,Map!$E:$E,0),2))=0,"",INDEX([1]Sheet3!$B:$S,$A143+1,INDEX(Map!$E:$G,MATCH(L$1,Map!$E:$E,0),2))),""),"")</f>
        <v/>
      </c>
      <c r="M143" t="str">
        <f>IFERROR(IF($A143&gt;0,IF(LEN(INDEX(Map!$E:$G,MATCH(M$1,Map!$E:$E,0),2))=0,"",INDEX([1]Sheet3!$B:$S,$A143+1,INDEX(Map!$E:$G,MATCH(M$1,Map!$E:$E,0),2))),""),"")</f>
        <v/>
      </c>
      <c r="N143" t="str">
        <f>IFERROR(IF($A143&gt;0,IF(LEN(INDEX(Map!$E:$G,MATCH(N$1,Map!$E:$E,0),2))=0,"",INDEX([1]Sheet3!$B:$S,$A143+1,INDEX(Map!$E:$G,MATCH(N$1,Map!$E:$E,0),2))),""),"")</f>
        <v/>
      </c>
      <c r="O143" t="str">
        <f>IFERROR(IF($A143&gt;0,IF(LEN(INDEX(Map!$E:$G,MATCH(O$1,Map!$E:$E,0),2))=0,"",INDEX([1]Sheet3!$B:$S,$A143+1,INDEX(Map!$E:$G,MATCH(O$1,Map!$E:$E,0),2))),""),"")</f>
        <v/>
      </c>
      <c r="P143" t="str">
        <f>IFERROR(IF($A143&gt;0,IF(LEN(INDEX(Map!$E:$G,MATCH(P$1,Map!$E:$E,0),2))=0,"",INDEX([1]Sheet3!$B:$S,$A143+1,INDEX(Map!$E:$G,MATCH(P$1,Map!$E:$E,0),2))),""),"")</f>
        <v/>
      </c>
      <c r="Q143" t="str">
        <f>IFERROR(IF($A143&gt;0,IF(LEN(INDEX(Map!$E:$G,MATCH(Q$1,Map!$E:$E,0),2))=0,"",INDEX([1]Sheet3!$B:$S,$A143+1,INDEX(Map!$E:$G,MATCH(Q$1,Map!$E:$E,0),2))),""),"")</f>
        <v/>
      </c>
      <c r="R143" t="str">
        <f>IFERROR(IF($A143&gt;0,IF(LEN(INDEX(Map!$E:$G,MATCH(R$1,Map!$E:$E,0),2))=0,"",INDEX([1]Sheet3!$B:$S,$A143+1,INDEX(Map!$E:$G,MATCH(R$1,Map!$E:$E,0),2))),""),"")</f>
        <v/>
      </c>
      <c r="S143" t="str">
        <f>IFERROR(IF($A143&gt;0,IF(LEN(INDEX(Map!$E:$G,MATCH(S$1,Map!$E:$E,0),2))=0,"",INDEX([1]Sheet3!$B:$S,$A143+1,INDEX(Map!$E:$G,MATCH(S$1,Map!$E:$E,0),2))),""),"")</f>
        <v/>
      </c>
      <c r="T143" t="str">
        <f>IFERROR(IF($A143&gt;0,IF(LEN(INDEX(Map!$E:$G,MATCH(T$1,Map!$E:$E,0),2))=0,"",INDEX([1]Sheet3!$B:$S,$A143+1,INDEX(Map!$E:$G,MATCH(T$1,Map!$E:$E,0),2))),""),"")</f>
        <v/>
      </c>
      <c r="U143" t="str">
        <f>IFERROR(IF($A143&gt;0,IF(LEN(INDEX(Map!$E:$G,MATCH(U$1,Map!$E:$E,0),2))=0,"",INDEX([1]Sheet3!$B:$S,$A143+1,INDEX(Map!$E:$G,MATCH(U$1,Map!$E:$E,0),2))),""),"")</f>
        <v/>
      </c>
      <c r="V143" t="str">
        <f>IFERROR(IF($A143&gt;0,IF(LEN(INDEX(Map!$E:$G,MATCH(V$1,Map!$E:$E,0),2))=0,"",INDEX([1]Sheet3!$B:$S,$A143+1,INDEX(Map!$E:$G,MATCH(V$1,Map!$E:$E,0),2))),""),"")</f>
        <v/>
      </c>
      <c r="W143" t="str">
        <f>IFERROR(IF($A143&gt;0,IF(LEN(INDEX(Map!$E:$G,MATCH(W$1,Map!$E:$E,0),2))=0,"",INDEX([1]Sheet3!$B:$S,$A143+1,INDEX(Map!$E:$G,MATCH(W$1,Map!$E:$E,0),2))),""),"")</f>
        <v/>
      </c>
      <c r="X143" t="str">
        <f>IFERROR(IF($A143&gt;0,IF(LEN(INDEX(Map!$E:$G,MATCH(X$1,Map!$E:$E,0),2))=0,"",INDEX([1]Sheet3!$B:$S,$A143+1,INDEX(Map!$E:$G,MATCH(X$1,Map!$E:$E,0),2))),""),"")</f>
        <v/>
      </c>
      <c r="Y143" t="str">
        <f>IFERROR(IF($A143&gt;0,IF(LEN(INDEX(Map!$E:$G,MATCH(Y$1,Map!$E:$E,0),2))=0,"",INDEX([1]Sheet3!$B:$S,$A143+1,INDEX(Map!$E:$G,MATCH(Y$1,Map!$E:$E,0),2))),""),"")</f>
        <v/>
      </c>
      <c r="Z143" t="str">
        <f>IFERROR(IF($A143&gt;0,IF(LEN(INDEX(Map!$E:$G,MATCH(Z$1,Map!$E:$E,0),2))=0,"",INDEX([1]Sheet3!$B:$S,$A143+1,INDEX(Map!$E:$G,MATCH(Z$1,Map!$E:$E,0),2))),""),"")</f>
        <v/>
      </c>
      <c r="AA143" t="str">
        <f>IFERROR(IF($A143&gt;0,IF(LEN(INDEX(Map!$E:$G,MATCH(AA$1,Map!$E:$E,0),2))=0,"",INDEX([1]Sheet3!$B:$S,$A143+1,INDEX(Map!$E:$G,MATCH(AA$1,Map!$E:$E,0),2))),""),"")</f>
        <v/>
      </c>
      <c r="AB143" t="str">
        <f>IFERROR(IF($A143&gt;0,IF(LEN(INDEX(Map!$E:$G,MATCH(AB$1,Map!$E:$E,0),2))=0,"",INDEX([1]Sheet3!$B:$S,$A143+1,INDEX(Map!$E:$G,MATCH(AB$1,Map!$E:$E,0),2))),""),"")</f>
        <v/>
      </c>
      <c r="AC143" t="str">
        <f>IFERROR(IF($A143&gt;0,IF(LEN(INDEX(Map!$E:$G,MATCH(AC$1,Map!$E:$E,0),2))=0,"",INDEX([1]Sheet3!$B:$S,$A143+1,INDEX(Map!$E:$G,MATCH(AC$1,Map!$E:$E,0),2))),""),"")</f>
        <v/>
      </c>
      <c r="AD143" t="str">
        <f>IFERROR(IF($A143&gt;0,IF(LEN(INDEX(Map!$E:$G,MATCH(AD$1,Map!$E:$E,0),2))=0,"",INDEX([1]Sheet3!$B:$S,$A143+1,INDEX(Map!$E:$G,MATCH(AD$1,Map!$E:$E,0),2))),""),"")</f>
        <v/>
      </c>
      <c r="AE143" t="str">
        <f>IFERROR(IF($A143&gt;0,IF(LEN(INDEX(Map!$E:$G,MATCH(AE$1,Map!$E:$E,0),2))=0,"",INDEX([1]Sheet3!$B:$S,$A143+1,INDEX(Map!$E:$G,MATCH(AE$1,Map!$E:$E,0),2))),""),"")</f>
        <v/>
      </c>
    </row>
    <row r="144" spans="1:31" x14ac:dyDescent="0.25">
      <c r="A144" t="str">
        <f>IF(LEN([1]Sheet3!B144)=0,"",'Mailchimp Inport'!A143+1)</f>
        <v/>
      </c>
      <c r="B144" t="str">
        <f>IFERROR(IF($A144&gt;0,IF(LEN(INDEX(Map!$E:$G,MATCH(B$1,Map!$E:$E,0),2))=0,"",INDEX([1]Sheet3!$B:$S,$A144+1,INDEX(Map!$E:$G,MATCH(B$1,Map!$E:$E,0),2))),""),"")</f>
        <v/>
      </c>
      <c r="C144" t="str">
        <f>IFERROR(IF($A144&gt;0,IF(LEN(INDEX(Map!$E:$G,MATCH(C$1,Map!$E:$E,0),2))=0,"",INDEX([1]Sheet3!$B:$S,$A144+1,INDEX(Map!$E:$G,MATCH(C$1,Map!$E:$E,0),2))),""),"")</f>
        <v/>
      </c>
      <c r="D144" t="str">
        <f>IFERROR(IF($A144&gt;0,IF(LEN(INDEX(Map!$E:$G,MATCH(D$1,Map!$E:$E,0),2))=0,"",INDEX([1]Sheet3!$B:$S,$A144+1,INDEX(Map!$E:$G,MATCH(D$1,Map!$E:$E,0),2))),""),"")</f>
        <v/>
      </c>
      <c r="E144" t="str">
        <f>IFERROR(IF($A144&gt;0,IF(LEN(INDEX(Map!$E:$G,MATCH(E$1,Map!$E:$E,0),2))=0,"",INDEX([1]Sheet3!$B:$S,$A144+1,INDEX(Map!$E:$G,MATCH(E$1,Map!$E:$E,0),2))),""),"")</f>
        <v/>
      </c>
      <c r="F144" t="str">
        <f>IFERROR(IF($A144&gt;0,IF(LEN(INDEX(Map!$E:$G,MATCH(F$1,Map!$E:$E,0),2))=0,"",INDEX([1]Sheet3!$B:$S,$A144+1,INDEX(Map!$E:$G,MATCH(F$1,Map!$E:$E,0),2))),""),"")</f>
        <v/>
      </c>
      <c r="G144" t="str">
        <f>IFERROR(IF($A144&gt;0,IF(LEN(INDEX(Map!$E:$G,MATCH(G$1,Map!$E:$E,0),2))=0,"",INDEX([1]Sheet3!$B:$S,$A144+1,INDEX(Map!$E:$G,MATCH(G$1,Map!$E:$E,0),2))),""),"")</f>
        <v/>
      </c>
      <c r="H144" t="str">
        <f>IFERROR(IF($A144&gt;0,IF(LEN(INDEX(Map!$E:$G,MATCH(H$1,Map!$E:$E,0),2))=0,"",INDEX([1]Sheet3!$B:$S,$A144+1,INDEX(Map!$E:$G,MATCH(H$1,Map!$E:$E,0),2))),""),"")</f>
        <v/>
      </c>
      <c r="I144" t="str">
        <f>IFERROR(IF($A144&gt;0,IF(LEN(INDEX(Map!$E:$G,MATCH(I$1,Map!$E:$E,0),2))=0,"",INDEX([1]Sheet3!$B:$S,$A144+1,INDEX(Map!$E:$G,MATCH(I$1,Map!$E:$E,0),2))),""),"")</f>
        <v/>
      </c>
      <c r="J144" t="str">
        <f t="shared" si="2"/>
        <v/>
      </c>
      <c r="K144" t="str">
        <f>IFERROR(IF($A144&gt;0,IF(LEN(INDEX(Map!$E:$G,MATCH(K$1,Map!$E:$E,0),2))=0,"",INDEX([1]Sheet3!$B:$S,$A144+1,INDEX(Map!$E:$G,MATCH(K$1,Map!$E:$E,0),2))),""),"")</f>
        <v/>
      </c>
      <c r="L144" t="str">
        <f>IFERROR(IF($A144&gt;0,IF(LEN(INDEX(Map!$E:$G,MATCH(L$1,Map!$E:$E,0),2))=0,"",INDEX([1]Sheet3!$B:$S,$A144+1,INDEX(Map!$E:$G,MATCH(L$1,Map!$E:$E,0),2))),""),"")</f>
        <v/>
      </c>
      <c r="M144" t="str">
        <f>IFERROR(IF($A144&gt;0,IF(LEN(INDEX(Map!$E:$G,MATCH(M$1,Map!$E:$E,0),2))=0,"",INDEX([1]Sheet3!$B:$S,$A144+1,INDEX(Map!$E:$G,MATCH(M$1,Map!$E:$E,0),2))),""),"")</f>
        <v/>
      </c>
      <c r="N144" t="str">
        <f>IFERROR(IF($A144&gt;0,IF(LEN(INDEX(Map!$E:$G,MATCH(N$1,Map!$E:$E,0),2))=0,"",INDEX([1]Sheet3!$B:$S,$A144+1,INDEX(Map!$E:$G,MATCH(N$1,Map!$E:$E,0),2))),""),"")</f>
        <v/>
      </c>
      <c r="O144" t="str">
        <f>IFERROR(IF($A144&gt;0,IF(LEN(INDEX(Map!$E:$G,MATCH(O$1,Map!$E:$E,0),2))=0,"",INDEX([1]Sheet3!$B:$S,$A144+1,INDEX(Map!$E:$G,MATCH(O$1,Map!$E:$E,0),2))),""),"")</f>
        <v/>
      </c>
      <c r="P144" t="str">
        <f>IFERROR(IF($A144&gt;0,IF(LEN(INDEX(Map!$E:$G,MATCH(P$1,Map!$E:$E,0),2))=0,"",INDEX([1]Sheet3!$B:$S,$A144+1,INDEX(Map!$E:$G,MATCH(P$1,Map!$E:$E,0),2))),""),"")</f>
        <v/>
      </c>
      <c r="Q144" t="str">
        <f>IFERROR(IF($A144&gt;0,IF(LEN(INDEX(Map!$E:$G,MATCH(Q$1,Map!$E:$E,0),2))=0,"",INDEX([1]Sheet3!$B:$S,$A144+1,INDEX(Map!$E:$G,MATCH(Q$1,Map!$E:$E,0),2))),""),"")</f>
        <v/>
      </c>
      <c r="R144" t="str">
        <f>IFERROR(IF($A144&gt;0,IF(LEN(INDEX(Map!$E:$G,MATCH(R$1,Map!$E:$E,0),2))=0,"",INDEX([1]Sheet3!$B:$S,$A144+1,INDEX(Map!$E:$G,MATCH(R$1,Map!$E:$E,0),2))),""),"")</f>
        <v/>
      </c>
      <c r="S144" t="str">
        <f>IFERROR(IF($A144&gt;0,IF(LEN(INDEX(Map!$E:$G,MATCH(S$1,Map!$E:$E,0),2))=0,"",INDEX([1]Sheet3!$B:$S,$A144+1,INDEX(Map!$E:$G,MATCH(S$1,Map!$E:$E,0),2))),""),"")</f>
        <v/>
      </c>
      <c r="T144" t="str">
        <f>IFERROR(IF($A144&gt;0,IF(LEN(INDEX(Map!$E:$G,MATCH(T$1,Map!$E:$E,0),2))=0,"",INDEX([1]Sheet3!$B:$S,$A144+1,INDEX(Map!$E:$G,MATCH(T$1,Map!$E:$E,0),2))),""),"")</f>
        <v/>
      </c>
      <c r="U144" t="str">
        <f>IFERROR(IF($A144&gt;0,IF(LEN(INDEX(Map!$E:$G,MATCH(U$1,Map!$E:$E,0),2))=0,"",INDEX([1]Sheet3!$B:$S,$A144+1,INDEX(Map!$E:$G,MATCH(U$1,Map!$E:$E,0),2))),""),"")</f>
        <v/>
      </c>
      <c r="V144" t="str">
        <f>IFERROR(IF($A144&gt;0,IF(LEN(INDEX(Map!$E:$G,MATCH(V$1,Map!$E:$E,0),2))=0,"",INDEX([1]Sheet3!$B:$S,$A144+1,INDEX(Map!$E:$G,MATCH(V$1,Map!$E:$E,0),2))),""),"")</f>
        <v/>
      </c>
      <c r="W144" t="str">
        <f>IFERROR(IF($A144&gt;0,IF(LEN(INDEX(Map!$E:$G,MATCH(W$1,Map!$E:$E,0),2))=0,"",INDEX([1]Sheet3!$B:$S,$A144+1,INDEX(Map!$E:$G,MATCH(W$1,Map!$E:$E,0),2))),""),"")</f>
        <v/>
      </c>
      <c r="X144" t="str">
        <f>IFERROR(IF($A144&gt;0,IF(LEN(INDEX(Map!$E:$G,MATCH(X$1,Map!$E:$E,0),2))=0,"",INDEX([1]Sheet3!$B:$S,$A144+1,INDEX(Map!$E:$G,MATCH(X$1,Map!$E:$E,0),2))),""),"")</f>
        <v/>
      </c>
      <c r="Y144" t="str">
        <f>IFERROR(IF($A144&gt;0,IF(LEN(INDEX(Map!$E:$G,MATCH(Y$1,Map!$E:$E,0),2))=0,"",INDEX([1]Sheet3!$B:$S,$A144+1,INDEX(Map!$E:$G,MATCH(Y$1,Map!$E:$E,0),2))),""),"")</f>
        <v/>
      </c>
      <c r="Z144" t="str">
        <f>IFERROR(IF($A144&gt;0,IF(LEN(INDEX(Map!$E:$G,MATCH(Z$1,Map!$E:$E,0),2))=0,"",INDEX([1]Sheet3!$B:$S,$A144+1,INDEX(Map!$E:$G,MATCH(Z$1,Map!$E:$E,0),2))),""),"")</f>
        <v/>
      </c>
      <c r="AA144" t="str">
        <f>IFERROR(IF($A144&gt;0,IF(LEN(INDEX(Map!$E:$G,MATCH(AA$1,Map!$E:$E,0),2))=0,"",INDEX([1]Sheet3!$B:$S,$A144+1,INDEX(Map!$E:$G,MATCH(AA$1,Map!$E:$E,0),2))),""),"")</f>
        <v/>
      </c>
      <c r="AB144" t="str">
        <f>IFERROR(IF($A144&gt;0,IF(LEN(INDEX(Map!$E:$G,MATCH(AB$1,Map!$E:$E,0),2))=0,"",INDEX([1]Sheet3!$B:$S,$A144+1,INDEX(Map!$E:$G,MATCH(AB$1,Map!$E:$E,0),2))),""),"")</f>
        <v/>
      </c>
      <c r="AC144" t="str">
        <f>IFERROR(IF($A144&gt;0,IF(LEN(INDEX(Map!$E:$G,MATCH(AC$1,Map!$E:$E,0),2))=0,"",INDEX([1]Sheet3!$B:$S,$A144+1,INDEX(Map!$E:$G,MATCH(AC$1,Map!$E:$E,0),2))),""),"")</f>
        <v/>
      </c>
      <c r="AD144" t="str">
        <f>IFERROR(IF($A144&gt;0,IF(LEN(INDEX(Map!$E:$G,MATCH(AD$1,Map!$E:$E,0),2))=0,"",INDEX([1]Sheet3!$B:$S,$A144+1,INDEX(Map!$E:$G,MATCH(AD$1,Map!$E:$E,0),2))),""),"")</f>
        <v/>
      </c>
      <c r="AE144" t="str">
        <f>IFERROR(IF($A144&gt;0,IF(LEN(INDEX(Map!$E:$G,MATCH(AE$1,Map!$E:$E,0),2))=0,"",INDEX([1]Sheet3!$B:$S,$A144+1,INDEX(Map!$E:$G,MATCH(AE$1,Map!$E:$E,0),2))),""),"")</f>
        <v/>
      </c>
    </row>
    <row r="145" spans="1:31" x14ac:dyDescent="0.25">
      <c r="A145" t="str">
        <f>IF(LEN([1]Sheet3!B145)=0,"",'Mailchimp Inport'!A144+1)</f>
        <v/>
      </c>
      <c r="B145" t="str">
        <f>IFERROR(IF($A145&gt;0,IF(LEN(INDEX(Map!$E:$G,MATCH(B$1,Map!$E:$E,0),2))=0,"",INDEX([1]Sheet3!$B:$S,$A145+1,INDEX(Map!$E:$G,MATCH(B$1,Map!$E:$E,0),2))),""),"")</f>
        <v/>
      </c>
      <c r="C145" t="str">
        <f>IFERROR(IF($A145&gt;0,IF(LEN(INDEX(Map!$E:$G,MATCH(C$1,Map!$E:$E,0),2))=0,"",INDEX([1]Sheet3!$B:$S,$A145+1,INDEX(Map!$E:$G,MATCH(C$1,Map!$E:$E,0),2))),""),"")</f>
        <v/>
      </c>
      <c r="D145" t="str">
        <f>IFERROR(IF($A145&gt;0,IF(LEN(INDEX(Map!$E:$G,MATCH(D$1,Map!$E:$E,0),2))=0,"",INDEX([1]Sheet3!$B:$S,$A145+1,INDEX(Map!$E:$G,MATCH(D$1,Map!$E:$E,0),2))),""),"")</f>
        <v/>
      </c>
      <c r="E145" t="str">
        <f>IFERROR(IF($A145&gt;0,IF(LEN(INDEX(Map!$E:$G,MATCH(E$1,Map!$E:$E,0),2))=0,"",INDEX([1]Sheet3!$B:$S,$A145+1,INDEX(Map!$E:$G,MATCH(E$1,Map!$E:$E,0),2))),""),"")</f>
        <v/>
      </c>
      <c r="F145" t="str">
        <f>IFERROR(IF($A145&gt;0,IF(LEN(INDEX(Map!$E:$G,MATCH(F$1,Map!$E:$E,0),2))=0,"",INDEX([1]Sheet3!$B:$S,$A145+1,INDEX(Map!$E:$G,MATCH(F$1,Map!$E:$E,0),2))),""),"")</f>
        <v/>
      </c>
      <c r="G145" t="str">
        <f>IFERROR(IF($A145&gt;0,IF(LEN(INDEX(Map!$E:$G,MATCH(G$1,Map!$E:$E,0),2))=0,"",INDEX([1]Sheet3!$B:$S,$A145+1,INDEX(Map!$E:$G,MATCH(G$1,Map!$E:$E,0),2))),""),"")</f>
        <v/>
      </c>
      <c r="H145" t="str">
        <f>IFERROR(IF($A145&gt;0,IF(LEN(INDEX(Map!$E:$G,MATCH(H$1,Map!$E:$E,0),2))=0,"",INDEX([1]Sheet3!$B:$S,$A145+1,INDEX(Map!$E:$G,MATCH(H$1,Map!$E:$E,0),2))),""),"")</f>
        <v/>
      </c>
      <c r="I145" t="str">
        <f>IFERROR(IF($A145&gt;0,IF(LEN(INDEX(Map!$E:$G,MATCH(I$1,Map!$E:$E,0),2))=0,"",INDEX([1]Sheet3!$B:$S,$A145+1,INDEX(Map!$E:$G,MATCH(I$1,Map!$E:$E,0),2))),""),"")</f>
        <v/>
      </c>
      <c r="J145" t="str">
        <f t="shared" si="2"/>
        <v/>
      </c>
      <c r="K145" t="str">
        <f>IFERROR(IF($A145&gt;0,IF(LEN(INDEX(Map!$E:$G,MATCH(K$1,Map!$E:$E,0),2))=0,"",INDEX([1]Sheet3!$B:$S,$A145+1,INDEX(Map!$E:$G,MATCH(K$1,Map!$E:$E,0),2))),""),"")</f>
        <v/>
      </c>
      <c r="L145" t="str">
        <f>IFERROR(IF($A145&gt;0,IF(LEN(INDEX(Map!$E:$G,MATCH(L$1,Map!$E:$E,0),2))=0,"",INDEX([1]Sheet3!$B:$S,$A145+1,INDEX(Map!$E:$G,MATCH(L$1,Map!$E:$E,0),2))),""),"")</f>
        <v/>
      </c>
      <c r="M145" t="str">
        <f>IFERROR(IF($A145&gt;0,IF(LEN(INDEX(Map!$E:$G,MATCH(M$1,Map!$E:$E,0),2))=0,"",INDEX([1]Sheet3!$B:$S,$A145+1,INDEX(Map!$E:$G,MATCH(M$1,Map!$E:$E,0),2))),""),"")</f>
        <v/>
      </c>
      <c r="N145" t="str">
        <f>IFERROR(IF($A145&gt;0,IF(LEN(INDEX(Map!$E:$G,MATCH(N$1,Map!$E:$E,0),2))=0,"",INDEX([1]Sheet3!$B:$S,$A145+1,INDEX(Map!$E:$G,MATCH(N$1,Map!$E:$E,0),2))),""),"")</f>
        <v/>
      </c>
      <c r="O145" t="str">
        <f>IFERROR(IF($A145&gt;0,IF(LEN(INDEX(Map!$E:$G,MATCH(O$1,Map!$E:$E,0),2))=0,"",INDEX([1]Sheet3!$B:$S,$A145+1,INDEX(Map!$E:$G,MATCH(O$1,Map!$E:$E,0),2))),""),"")</f>
        <v/>
      </c>
      <c r="P145" t="str">
        <f>IFERROR(IF($A145&gt;0,IF(LEN(INDEX(Map!$E:$G,MATCH(P$1,Map!$E:$E,0),2))=0,"",INDEX([1]Sheet3!$B:$S,$A145+1,INDEX(Map!$E:$G,MATCH(P$1,Map!$E:$E,0),2))),""),"")</f>
        <v/>
      </c>
      <c r="Q145" t="str">
        <f>IFERROR(IF($A145&gt;0,IF(LEN(INDEX(Map!$E:$G,MATCH(Q$1,Map!$E:$E,0),2))=0,"",INDEX([1]Sheet3!$B:$S,$A145+1,INDEX(Map!$E:$G,MATCH(Q$1,Map!$E:$E,0),2))),""),"")</f>
        <v/>
      </c>
      <c r="R145" t="str">
        <f>IFERROR(IF($A145&gt;0,IF(LEN(INDEX(Map!$E:$G,MATCH(R$1,Map!$E:$E,0),2))=0,"",INDEX([1]Sheet3!$B:$S,$A145+1,INDEX(Map!$E:$G,MATCH(R$1,Map!$E:$E,0),2))),""),"")</f>
        <v/>
      </c>
      <c r="S145" t="str">
        <f>IFERROR(IF($A145&gt;0,IF(LEN(INDEX(Map!$E:$G,MATCH(S$1,Map!$E:$E,0),2))=0,"",INDEX([1]Sheet3!$B:$S,$A145+1,INDEX(Map!$E:$G,MATCH(S$1,Map!$E:$E,0),2))),""),"")</f>
        <v/>
      </c>
      <c r="T145" t="str">
        <f>IFERROR(IF($A145&gt;0,IF(LEN(INDEX(Map!$E:$G,MATCH(T$1,Map!$E:$E,0),2))=0,"",INDEX([1]Sheet3!$B:$S,$A145+1,INDEX(Map!$E:$G,MATCH(T$1,Map!$E:$E,0),2))),""),"")</f>
        <v/>
      </c>
      <c r="U145" t="str">
        <f>IFERROR(IF($A145&gt;0,IF(LEN(INDEX(Map!$E:$G,MATCH(U$1,Map!$E:$E,0),2))=0,"",INDEX([1]Sheet3!$B:$S,$A145+1,INDEX(Map!$E:$G,MATCH(U$1,Map!$E:$E,0),2))),""),"")</f>
        <v/>
      </c>
      <c r="V145" t="str">
        <f>IFERROR(IF($A145&gt;0,IF(LEN(INDEX(Map!$E:$G,MATCH(V$1,Map!$E:$E,0),2))=0,"",INDEX([1]Sheet3!$B:$S,$A145+1,INDEX(Map!$E:$G,MATCH(V$1,Map!$E:$E,0),2))),""),"")</f>
        <v/>
      </c>
      <c r="W145" t="str">
        <f>IFERROR(IF($A145&gt;0,IF(LEN(INDEX(Map!$E:$G,MATCH(W$1,Map!$E:$E,0),2))=0,"",INDEX([1]Sheet3!$B:$S,$A145+1,INDEX(Map!$E:$G,MATCH(W$1,Map!$E:$E,0),2))),""),"")</f>
        <v/>
      </c>
      <c r="X145" t="str">
        <f>IFERROR(IF($A145&gt;0,IF(LEN(INDEX(Map!$E:$G,MATCH(X$1,Map!$E:$E,0),2))=0,"",INDEX([1]Sheet3!$B:$S,$A145+1,INDEX(Map!$E:$G,MATCH(X$1,Map!$E:$E,0),2))),""),"")</f>
        <v/>
      </c>
      <c r="Y145" t="str">
        <f>IFERROR(IF($A145&gt;0,IF(LEN(INDEX(Map!$E:$G,MATCH(Y$1,Map!$E:$E,0),2))=0,"",INDEX([1]Sheet3!$B:$S,$A145+1,INDEX(Map!$E:$G,MATCH(Y$1,Map!$E:$E,0),2))),""),"")</f>
        <v/>
      </c>
      <c r="Z145" t="str">
        <f>IFERROR(IF($A145&gt;0,IF(LEN(INDEX(Map!$E:$G,MATCH(Z$1,Map!$E:$E,0),2))=0,"",INDEX([1]Sheet3!$B:$S,$A145+1,INDEX(Map!$E:$G,MATCH(Z$1,Map!$E:$E,0),2))),""),"")</f>
        <v/>
      </c>
      <c r="AA145" t="str">
        <f>IFERROR(IF($A145&gt;0,IF(LEN(INDEX(Map!$E:$G,MATCH(AA$1,Map!$E:$E,0),2))=0,"",INDEX([1]Sheet3!$B:$S,$A145+1,INDEX(Map!$E:$G,MATCH(AA$1,Map!$E:$E,0),2))),""),"")</f>
        <v/>
      </c>
      <c r="AB145" t="str">
        <f>IFERROR(IF($A145&gt;0,IF(LEN(INDEX(Map!$E:$G,MATCH(AB$1,Map!$E:$E,0),2))=0,"",INDEX([1]Sheet3!$B:$S,$A145+1,INDEX(Map!$E:$G,MATCH(AB$1,Map!$E:$E,0),2))),""),"")</f>
        <v/>
      </c>
      <c r="AC145" t="str">
        <f>IFERROR(IF($A145&gt;0,IF(LEN(INDEX(Map!$E:$G,MATCH(AC$1,Map!$E:$E,0),2))=0,"",INDEX([1]Sheet3!$B:$S,$A145+1,INDEX(Map!$E:$G,MATCH(AC$1,Map!$E:$E,0),2))),""),"")</f>
        <v/>
      </c>
      <c r="AD145" t="str">
        <f>IFERROR(IF($A145&gt;0,IF(LEN(INDEX(Map!$E:$G,MATCH(AD$1,Map!$E:$E,0),2))=0,"",INDEX([1]Sheet3!$B:$S,$A145+1,INDEX(Map!$E:$G,MATCH(AD$1,Map!$E:$E,0),2))),""),"")</f>
        <v/>
      </c>
      <c r="AE145" t="str">
        <f>IFERROR(IF($A145&gt;0,IF(LEN(INDEX(Map!$E:$G,MATCH(AE$1,Map!$E:$E,0),2))=0,"",INDEX([1]Sheet3!$B:$S,$A145+1,INDEX(Map!$E:$G,MATCH(AE$1,Map!$E:$E,0),2))),""),"")</f>
        <v/>
      </c>
    </row>
    <row r="146" spans="1:31" x14ac:dyDescent="0.25">
      <c r="A146" t="str">
        <f>IF(LEN([1]Sheet3!B146)=0,"",'Mailchimp Inport'!A145+1)</f>
        <v/>
      </c>
      <c r="B146" t="str">
        <f>IFERROR(IF($A146&gt;0,IF(LEN(INDEX(Map!$E:$G,MATCH(B$1,Map!$E:$E,0),2))=0,"",INDEX([1]Sheet3!$B:$S,$A146+1,INDEX(Map!$E:$G,MATCH(B$1,Map!$E:$E,0),2))),""),"")</f>
        <v/>
      </c>
      <c r="C146" t="str">
        <f>IFERROR(IF($A146&gt;0,IF(LEN(INDEX(Map!$E:$G,MATCH(C$1,Map!$E:$E,0),2))=0,"",INDEX([1]Sheet3!$B:$S,$A146+1,INDEX(Map!$E:$G,MATCH(C$1,Map!$E:$E,0),2))),""),"")</f>
        <v/>
      </c>
      <c r="D146" t="str">
        <f>IFERROR(IF($A146&gt;0,IF(LEN(INDEX(Map!$E:$G,MATCH(D$1,Map!$E:$E,0),2))=0,"",INDEX([1]Sheet3!$B:$S,$A146+1,INDEX(Map!$E:$G,MATCH(D$1,Map!$E:$E,0),2))),""),"")</f>
        <v/>
      </c>
      <c r="E146" t="str">
        <f>IFERROR(IF($A146&gt;0,IF(LEN(INDEX(Map!$E:$G,MATCH(E$1,Map!$E:$E,0),2))=0,"",INDEX([1]Sheet3!$B:$S,$A146+1,INDEX(Map!$E:$G,MATCH(E$1,Map!$E:$E,0),2))),""),"")</f>
        <v/>
      </c>
      <c r="F146" t="str">
        <f>IFERROR(IF($A146&gt;0,IF(LEN(INDEX(Map!$E:$G,MATCH(F$1,Map!$E:$E,0),2))=0,"",INDEX([1]Sheet3!$B:$S,$A146+1,INDEX(Map!$E:$G,MATCH(F$1,Map!$E:$E,0),2))),""),"")</f>
        <v/>
      </c>
      <c r="G146" t="str">
        <f>IFERROR(IF($A146&gt;0,IF(LEN(INDEX(Map!$E:$G,MATCH(G$1,Map!$E:$E,0),2))=0,"",INDEX([1]Sheet3!$B:$S,$A146+1,INDEX(Map!$E:$G,MATCH(G$1,Map!$E:$E,0),2))),""),"")</f>
        <v/>
      </c>
      <c r="H146" t="str">
        <f>IFERROR(IF($A146&gt;0,IF(LEN(INDEX(Map!$E:$G,MATCH(H$1,Map!$E:$E,0),2))=0,"",INDEX([1]Sheet3!$B:$S,$A146+1,INDEX(Map!$E:$G,MATCH(H$1,Map!$E:$E,0),2))),""),"")</f>
        <v/>
      </c>
      <c r="I146" t="str">
        <f>IFERROR(IF($A146&gt;0,IF(LEN(INDEX(Map!$E:$G,MATCH(I$1,Map!$E:$E,0),2))=0,"",INDEX([1]Sheet3!$B:$S,$A146+1,INDEX(Map!$E:$G,MATCH(I$1,Map!$E:$E,0),2))),""),"")</f>
        <v/>
      </c>
      <c r="J146" t="str">
        <f t="shared" si="2"/>
        <v/>
      </c>
      <c r="K146" t="str">
        <f>IFERROR(IF($A146&gt;0,IF(LEN(INDEX(Map!$E:$G,MATCH(K$1,Map!$E:$E,0),2))=0,"",INDEX([1]Sheet3!$B:$S,$A146+1,INDEX(Map!$E:$G,MATCH(K$1,Map!$E:$E,0),2))),""),"")</f>
        <v/>
      </c>
      <c r="L146" t="str">
        <f>IFERROR(IF($A146&gt;0,IF(LEN(INDEX(Map!$E:$G,MATCH(L$1,Map!$E:$E,0),2))=0,"",INDEX([1]Sheet3!$B:$S,$A146+1,INDEX(Map!$E:$G,MATCH(L$1,Map!$E:$E,0),2))),""),"")</f>
        <v/>
      </c>
      <c r="M146" t="str">
        <f>IFERROR(IF($A146&gt;0,IF(LEN(INDEX(Map!$E:$G,MATCH(M$1,Map!$E:$E,0),2))=0,"",INDEX([1]Sheet3!$B:$S,$A146+1,INDEX(Map!$E:$G,MATCH(M$1,Map!$E:$E,0),2))),""),"")</f>
        <v/>
      </c>
      <c r="N146" t="str">
        <f>IFERROR(IF($A146&gt;0,IF(LEN(INDEX(Map!$E:$G,MATCH(N$1,Map!$E:$E,0),2))=0,"",INDEX([1]Sheet3!$B:$S,$A146+1,INDEX(Map!$E:$G,MATCH(N$1,Map!$E:$E,0),2))),""),"")</f>
        <v/>
      </c>
      <c r="O146" t="str">
        <f>IFERROR(IF($A146&gt;0,IF(LEN(INDEX(Map!$E:$G,MATCH(O$1,Map!$E:$E,0),2))=0,"",INDEX([1]Sheet3!$B:$S,$A146+1,INDEX(Map!$E:$G,MATCH(O$1,Map!$E:$E,0),2))),""),"")</f>
        <v/>
      </c>
      <c r="P146" t="str">
        <f>IFERROR(IF($A146&gt;0,IF(LEN(INDEX(Map!$E:$G,MATCH(P$1,Map!$E:$E,0),2))=0,"",INDEX([1]Sheet3!$B:$S,$A146+1,INDEX(Map!$E:$G,MATCH(P$1,Map!$E:$E,0),2))),""),"")</f>
        <v/>
      </c>
      <c r="Q146" t="str">
        <f>IFERROR(IF($A146&gt;0,IF(LEN(INDEX(Map!$E:$G,MATCH(Q$1,Map!$E:$E,0),2))=0,"",INDEX([1]Sheet3!$B:$S,$A146+1,INDEX(Map!$E:$G,MATCH(Q$1,Map!$E:$E,0),2))),""),"")</f>
        <v/>
      </c>
      <c r="R146" t="str">
        <f>IFERROR(IF($A146&gt;0,IF(LEN(INDEX(Map!$E:$G,MATCH(R$1,Map!$E:$E,0),2))=0,"",INDEX([1]Sheet3!$B:$S,$A146+1,INDEX(Map!$E:$G,MATCH(R$1,Map!$E:$E,0),2))),""),"")</f>
        <v/>
      </c>
      <c r="S146" t="str">
        <f>IFERROR(IF($A146&gt;0,IF(LEN(INDEX(Map!$E:$G,MATCH(S$1,Map!$E:$E,0),2))=0,"",INDEX([1]Sheet3!$B:$S,$A146+1,INDEX(Map!$E:$G,MATCH(S$1,Map!$E:$E,0),2))),""),"")</f>
        <v/>
      </c>
      <c r="T146" t="str">
        <f>IFERROR(IF($A146&gt;0,IF(LEN(INDEX(Map!$E:$G,MATCH(T$1,Map!$E:$E,0),2))=0,"",INDEX([1]Sheet3!$B:$S,$A146+1,INDEX(Map!$E:$G,MATCH(T$1,Map!$E:$E,0),2))),""),"")</f>
        <v/>
      </c>
      <c r="U146" t="str">
        <f>IFERROR(IF($A146&gt;0,IF(LEN(INDEX(Map!$E:$G,MATCH(U$1,Map!$E:$E,0),2))=0,"",INDEX([1]Sheet3!$B:$S,$A146+1,INDEX(Map!$E:$G,MATCH(U$1,Map!$E:$E,0),2))),""),"")</f>
        <v/>
      </c>
      <c r="V146" t="str">
        <f>IFERROR(IF($A146&gt;0,IF(LEN(INDEX(Map!$E:$G,MATCH(V$1,Map!$E:$E,0),2))=0,"",INDEX([1]Sheet3!$B:$S,$A146+1,INDEX(Map!$E:$G,MATCH(V$1,Map!$E:$E,0),2))),""),"")</f>
        <v/>
      </c>
      <c r="W146" t="str">
        <f>IFERROR(IF($A146&gt;0,IF(LEN(INDEX(Map!$E:$G,MATCH(W$1,Map!$E:$E,0),2))=0,"",INDEX([1]Sheet3!$B:$S,$A146+1,INDEX(Map!$E:$G,MATCH(W$1,Map!$E:$E,0),2))),""),"")</f>
        <v/>
      </c>
      <c r="X146" t="str">
        <f>IFERROR(IF($A146&gt;0,IF(LEN(INDEX(Map!$E:$G,MATCH(X$1,Map!$E:$E,0),2))=0,"",INDEX([1]Sheet3!$B:$S,$A146+1,INDEX(Map!$E:$G,MATCH(X$1,Map!$E:$E,0),2))),""),"")</f>
        <v/>
      </c>
      <c r="Y146" t="str">
        <f>IFERROR(IF($A146&gt;0,IF(LEN(INDEX(Map!$E:$G,MATCH(Y$1,Map!$E:$E,0),2))=0,"",INDEX([1]Sheet3!$B:$S,$A146+1,INDEX(Map!$E:$G,MATCH(Y$1,Map!$E:$E,0),2))),""),"")</f>
        <v/>
      </c>
      <c r="Z146" t="str">
        <f>IFERROR(IF($A146&gt;0,IF(LEN(INDEX(Map!$E:$G,MATCH(Z$1,Map!$E:$E,0),2))=0,"",INDEX([1]Sheet3!$B:$S,$A146+1,INDEX(Map!$E:$G,MATCH(Z$1,Map!$E:$E,0),2))),""),"")</f>
        <v/>
      </c>
      <c r="AA146" t="str">
        <f>IFERROR(IF($A146&gt;0,IF(LEN(INDEX(Map!$E:$G,MATCH(AA$1,Map!$E:$E,0),2))=0,"",INDEX([1]Sheet3!$B:$S,$A146+1,INDEX(Map!$E:$G,MATCH(AA$1,Map!$E:$E,0),2))),""),"")</f>
        <v/>
      </c>
      <c r="AB146" t="str">
        <f>IFERROR(IF($A146&gt;0,IF(LEN(INDEX(Map!$E:$G,MATCH(AB$1,Map!$E:$E,0),2))=0,"",INDEX([1]Sheet3!$B:$S,$A146+1,INDEX(Map!$E:$G,MATCH(AB$1,Map!$E:$E,0),2))),""),"")</f>
        <v/>
      </c>
      <c r="AC146" t="str">
        <f>IFERROR(IF($A146&gt;0,IF(LEN(INDEX(Map!$E:$G,MATCH(AC$1,Map!$E:$E,0),2))=0,"",INDEX([1]Sheet3!$B:$S,$A146+1,INDEX(Map!$E:$G,MATCH(AC$1,Map!$E:$E,0),2))),""),"")</f>
        <v/>
      </c>
      <c r="AD146" t="str">
        <f>IFERROR(IF($A146&gt;0,IF(LEN(INDEX(Map!$E:$G,MATCH(AD$1,Map!$E:$E,0),2))=0,"",INDEX([1]Sheet3!$B:$S,$A146+1,INDEX(Map!$E:$G,MATCH(AD$1,Map!$E:$E,0),2))),""),"")</f>
        <v/>
      </c>
      <c r="AE146" t="str">
        <f>IFERROR(IF($A146&gt;0,IF(LEN(INDEX(Map!$E:$G,MATCH(AE$1,Map!$E:$E,0),2))=0,"",INDEX([1]Sheet3!$B:$S,$A146+1,INDEX(Map!$E:$G,MATCH(AE$1,Map!$E:$E,0),2))),""),"")</f>
        <v/>
      </c>
    </row>
    <row r="147" spans="1:31" x14ac:dyDescent="0.25">
      <c r="A147" t="str">
        <f>IF(LEN([1]Sheet3!B147)=0,"",'Mailchimp Inport'!A146+1)</f>
        <v/>
      </c>
      <c r="B147" t="str">
        <f>IFERROR(IF($A147&gt;0,IF(LEN(INDEX(Map!$E:$G,MATCH(B$1,Map!$E:$E,0),2))=0,"",INDEX([1]Sheet3!$B:$S,$A147+1,INDEX(Map!$E:$G,MATCH(B$1,Map!$E:$E,0),2))),""),"")</f>
        <v/>
      </c>
      <c r="C147" t="str">
        <f>IFERROR(IF($A147&gt;0,IF(LEN(INDEX(Map!$E:$G,MATCH(C$1,Map!$E:$E,0),2))=0,"",INDEX([1]Sheet3!$B:$S,$A147+1,INDEX(Map!$E:$G,MATCH(C$1,Map!$E:$E,0),2))),""),"")</f>
        <v/>
      </c>
      <c r="D147" t="str">
        <f>IFERROR(IF($A147&gt;0,IF(LEN(INDEX(Map!$E:$G,MATCH(D$1,Map!$E:$E,0),2))=0,"",INDEX([1]Sheet3!$B:$S,$A147+1,INDEX(Map!$E:$G,MATCH(D$1,Map!$E:$E,0),2))),""),"")</f>
        <v/>
      </c>
      <c r="E147" t="str">
        <f>IFERROR(IF($A147&gt;0,IF(LEN(INDEX(Map!$E:$G,MATCH(E$1,Map!$E:$E,0),2))=0,"",INDEX([1]Sheet3!$B:$S,$A147+1,INDEX(Map!$E:$G,MATCH(E$1,Map!$E:$E,0),2))),""),"")</f>
        <v/>
      </c>
      <c r="F147" t="str">
        <f>IFERROR(IF($A147&gt;0,IF(LEN(INDEX(Map!$E:$G,MATCH(F$1,Map!$E:$E,0),2))=0,"",INDEX([1]Sheet3!$B:$S,$A147+1,INDEX(Map!$E:$G,MATCH(F$1,Map!$E:$E,0),2))),""),"")</f>
        <v/>
      </c>
      <c r="G147" t="str">
        <f>IFERROR(IF($A147&gt;0,IF(LEN(INDEX(Map!$E:$G,MATCH(G$1,Map!$E:$E,0),2))=0,"",INDEX([1]Sheet3!$B:$S,$A147+1,INDEX(Map!$E:$G,MATCH(G$1,Map!$E:$E,0),2))),""),"")</f>
        <v/>
      </c>
      <c r="H147" t="str">
        <f>IFERROR(IF($A147&gt;0,IF(LEN(INDEX(Map!$E:$G,MATCH(H$1,Map!$E:$E,0),2))=0,"",INDEX([1]Sheet3!$B:$S,$A147+1,INDEX(Map!$E:$G,MATCH(H$1,Map!$E:$E,0),2))),""),"")</f>
        <v/>
      </c>
      <c r="I147" t="str">
        <f>IFERROR(IF($A147&gt;0,IF(LEN(INDEX(Map!$E:$G,MATCH(I$1,Map!$E:$E,0),2))=0,"",INDEX([1]Sheet3!$B:$S,$A147+1,INDEX(Map!$E:$G,MATCH(I$1,Map!$E:$E,0),2))),""),"")</f>
        <v/>
      </c>
      <c r="J147" t="str">
        <f t="shared" si="2"/>
        <v/>
      </c>
      <c r="K147" t="str">
        <f>IFERROR(IF($A147&gt;0,IF(LEN(INDEX(Map!$E:$G,MATCH(K$1,Map!$E:$E,0),2))=0,"",INDEX([1]Sheet3!$B:$S,$A147+1,INDEX(Map!$E:$G,MATCH(K$1,Map!$E:$E,0),2))),""),"")</f>
        <v/>
      </c>
      <c r="L147" t="str">
        <f>IFERROR(IF($A147&gt;0,IF(LEN(INDEX(Map!$E:$G,MATCH(L$1,Map!$E:$E,0),2))=0,"",INDEX([1]Sheet3!$B:$S,$A147+1,INDEX(Map!$E:$G,MATCH(L$1,Map!$E:$E,0),2))),""),"")</f>
        <v/>
      </c>
      <c r="M147" t="str">
        <f>IFERROR(IF($A147&gt;0,IF(LEN(INDEX(Map!$E:$G,MATCH(M$1,Map!$E:$E,0),2))=0,"",INDEX([1]Sheet3!$B:$S,$A147+1,INDEX(Map!$E:$G,MATCH(M$1,Map!$E:$E,0),2))),""),"")</f>
        <v/>
      </c>
      <c r="N147" t="str">
        <f>IFERROR(IF($A147&gt;0,IF(LEN(INDEX(Map!$E:$G,MATCH(N$1,Map!$E:$E,0),2))=0,"",INDEX([1]Sheet3!$B:$S,$A147+1,INDEX(Map!$E:$G,MATCH(N$1,Map!$E:$E,0),2))),""),"")</f>
        <v/>
      </c>
      <c r="O147" t="str">
        <f>IFERROR(IF($A147&gt;0,IF(LEN(INDEX(Map!$E:$G,MATCH(O$1,Map!$E:$E,0),2))=0,"",INDEX([1]Sheet3!$B:$S,$A147+1,INDEX(Map!$E:$G,MATCH(O$1,Map!$E:$E,0),2))),""),"")</f>
        <v/>
      </c>
      <c r="P147" t="str">
        <f>IFERROR(IF($A147&gt;0,IF(LEN(INDEX(Map!$E:$G,MATCH(P$1,Map!$E:$E,0),2))=0,"",INDEX([1]Sheet3!$B:$S,$A147+1,INDEX(Map!$E:$G,MATCH(P$1,Map!$E:$E,0),2))),""),"")</f>
        <v/>
      </c>
      <c r="Q147" t="str">
        <f>IFERROR(IF($A147&gt;0,IF(LEN(INDEX(Map!$E:$G,MATCH(Q$1,Map!$E:$E,0),2))=0,"",INDEX([1]Sheet3!$B:$S,$A147+1,INDEX(Map!$E:$G,MATCH(Q$1,Map!$E:$E,0),2))),""),"")</f>
        <v/>
      </c>
      <c r="R147" t="str">
        <f>IFERROR(IF($A147&gt;0,IF(LEN(INDEX(Map!$E:$G,MATCH(R$1,Map!$E:$E,0),2))=0,"",INDEX([1]Sheet3!$B:$S,$A147+1,INDEX(Map!$E:$G,MATCH(R$1,Map!$E:$E,0),2))),""),"")</f>
        <v/>
      </c>
      <c r="S147" t="str">
        <f>IFERROR(IF($A147&gt;0,IF(LEN(INDEX(Map!$E:$G,MATCH(S$1,Map!$E:$E,0),2))=0,"",INDEX([1]Sheet3!$B:$S,$A147+1,INDEX(Map!$E:$G,MATCH(S$1,Map!$E:$E,0),2))),""),"")</f>
        <v/>
      </c>
      <c r="T147" t="str">
        <f>IFERROR(IF($A147&gt;0,IF(LEN(INDEX(Map!$E:$G,MATCH(T$1,Map!$E:$E,0),2))=0,"",INDEX([1]Sheet3!$B:$S,$A147+1,INDEX(Map!$E:$G,MATCH(T$1,Map!$E:$E,0),2))),""),"")</f>
        <v/>
      </c>
      <c r="U147" t="str">
        <f>IFERROR(IF($A147&gt;0,IF(LEN(INDEX(Map!$E:$G,MATCH(U$1,Map!$E:$E,0),2))=0,"",INDEX([1]Sheet3!$B:$S,$A147+1,INDEX(Map!$E:$G,MATCH(U$1,Map!$E:$E,0),2))),""),"")</f>
        <v/>
      </c>
      <c r="V147" t="str">
        <f>IFERROR(IF($A147&gt;0,IF(LEN(INDEX(Map!$E:$G,MATCH(V$1,Map!$E:$E,0),2))=0,"",INDEX([1]Sheet3!$B:$S,$A147+1,INDEX(Map!$E:$G,MATCH(V$1,Map!$E:$E,0),2))),""),"")</f>
        <v/>
      </c>
      <c r="W147" t="str">
        <f>IFERROR(IF($A147&gt;0,IF(LEN(INDEX(Map!$E:$G,MATCH(W$1,Map!$E:$E,0),2))=0,"",INDEX([1]Sheet3!$B:$S,$A147+1,INDEX(Map!$E:$G,MATCH(W$1,Map!$E:$E,0),2))),""),"")</f>
        <v/>
      </c>
      <c r="X147" t="str">
        <f>IFERROR(IF($A147&gt;0,IF(LEN(INDEX(Map!$E:$G,MATCH(X$1,Map!$E:$E,0),2))=0,"",INDEX([1]Sheet3!$B:$S,$A147+1,INDEX(Map!$E:$G,MATCH(X$1,Map!$E:$E,0),2))),""),"")</f>
        <v/>
      </c>
      <c r="Y147" t="str">
        <f>IFERROR(IF($A147&gt;0,IF(LEN(INDEX(Map!$E:$G,MATCH(Y$1,Map!$E:$E,0),2))=0,"",INDEX([1]Sheet3!$B:$S,$A147+1,INDEX(Map!$E:$G,MATCH(Y$1,Map!$E:$E,0),2))),""),"")</f>
        <v/>
      </c>
      <c r="Z147" t="str">
        <f>IFERROR(IF($A147&gt;0,IF(LEN(INDEX(Map!$E:$G,MATCH(Z$1,Map!$E:$E,0),2))=0,"",INDEX([1]Sheet3!$B:$S,$A147+1,INDEX(Map!$E:$G,MATCH(Z$1,Map!$E:$E,0),2))),""),"")</f>
        <v/>
      </c>
      <c r="AA147" t="str">
        <f>IFERROR(IF($A147&gt;0,IF(LEN(INDEX(Map!$E:$G,MATCH(AA$1,Map!$E:$E,0),2))=0,"",INDEX([1]Sheet3!$B:$S,$A147+1,INDEX(Map!$E:$G,MATCH(AA$1,Map!$E:$E,0),2))),""),"")</f>
        <v/>
      </c>
      <c r="AB147" t="str">
        <f>IFERROR(IF($A147&gt;0,IF(LEN(INDEX(Map!$E:$G,MATCH(AB$1,Map!$E:$E,0),2))=0,"",INDEX([1]Sheet3!$B:$S,$A147+1,INDEX(Map!$E:$G,MATCH(AB$1,Map!$E:$E,0),2))),""),"")</f>
        <v/>
      </c>
      <c r="AC147" t="str">
        <f>IFERROR(IF($A147&gt;0,IF(LEN(INDEX(Map!$E:$G,MATCH(AC$1,Map!$E:$E,0),2))=0,"",INDEX([1]Sheet3!$B:$S,$A147+1,INDEX(Map!$E:$G,MATCH(AC$1,Map!$E:$E,0),2))),""),"")</f>
        <v/>
      </c>
      <c r="AD147" t="str">
        <f>IFERROR(IF($A147&gt;0,IF(LEN(INDEX(Map!$E:$G,MATCH(AD$1,Map!$E:$E,0),2))=0,"",INDEX([1]Sheet3!$B:$S,$A147+1,INDEX(Map!$E:$G,MATCH(AD$1,Map!$E:$E,0),2))),""),"")</f>
        <v/>
      </c>
      <c r="AE147" t="str">
        <f>IFERROR(IF($A147&gt;0,IF(LEN(INDEX(Map!$E:$G,MATCH(AE$1,Map!$E:$E,0),2))=0,"",INDEX([1]Sheet3!$B:$S,$A147+1,INDEX(Map!$E:$G,MATCH(AE$1,Map!$E:$E,0),2))),""),"")</f>
        <v/>
      </c>
    </row>
    <row r="148" spans="1:31" x14ac:dyDescent="0.25">
      <c r="A148" t="str">
        <f>IF(LEN([1]Sheet3!B148)=0,"",'Mailchimp Inport'!A147+1)</f>
        <v/>
      </c>
      <c r="B148" t="str">
        <f>IFERROR(IF($A148&gt;0,IF(LEN(INDEX(Map!$E:$G,MATCH(B$1,Map!$E:$E,0),2))=0,"",INDEX([1]Sheet3!$B:$S,$A148+1,INDEX(Map!$E:$G,MATCH(B$1,Map!$E:$E,0),2))),""),"")</f>
        <v/>
      </c>
      <c r="C148" t="str">
        <f>IFERROR(IF($A148&gt;0,IF(LEN(INDEX(Map!$E:$G,MATCH(C$1,Map!$E:$E,0),2))=0,"",INDEX([1]Sheet3!$B:$S,$A148+1,INDEX(Map!$E:$G,MATCH(C$1,Map!$E:$E,0),2))),""),"")</f>
        <v/>
      </c>
      <c r="D148" t="str">
        <f>IFERROR(IF($A148&gt;0,IF(LEN(INDEX(Map!$E:$G,MATCH(D$1,Map!$E:$E,0),2))=0,"",INDEX([1]Sheet3!$B:$S,$A148+1,INDEX(Map!$E:$G,MATCH(D$1,Map!$E:$E,0),2))),""),"")</f>
        <v/>
      </c>
      <c r="E148" t="str">
        <f>IFERROR(IF($A148&gt;0,IF(LEN(INDEX(Map!$E:$G,MATCH(E$1,Map!$E:$E,0),2))=0,"",INDEX([1]Sheet3!$B:$S,$A148+1,INDEX(Map!$E:$G,MATCH(E$1,Map!$E:$E,0),2))),""),"")</f>
        <v/>
      </c>
      <c r="F148" t="str">
        <f>IFERROR(IF($A148&gt;0,IF(LEN(INDEX(Map!$E:$G,MATCH(F$1,Map!$E:$E,0),2))=0,"",INDEX([1]Sheet3!$B:$S,$A148+1,INDEX(Map!$E:$G,MATCH(F$1,Map!$E:$E,0),2))),""),"")</f>
        <v/>
      </c>
      <c r="G148" t="str">
        <f>IFERROR(IF($A148&gt;0,IF(LEN(INDEX(Map!$E:$G,MATCH(G$1,Map!$E:$E,0),2))=0,"",INDEX([1]Sheet3!$B:$S,$A148+1,INDEX(Map!$E:$G,MATCH(G$1,Map!$E:$E,0),2))),""),"")</f>
        <v/>
      </c>
      <c r="H148" t="str">
        <f>IFERROR(IF($A148&gt;0,IF(LEN(INDEX(Map!$E:$G,MATCH(H$1,Map!$E:$E,0),2))=0,"",INDEX([1]Sheet3!$B:$S,$A148+1,INDEX(Map!$E:$G,MATCH(H$1,Map!$E:$E,0),2))),""),"")</f>
        <v/>
      </c>
      <c r="I148" t="str">
        <f>IFERROR(IF($A148&gt;0,IF(LEN(INDEX(Map!$E:$G,MATCH(I$1,Map!$E:$E,0),2))=0,"",INDEX([1]Sheet3!$B:$S,$A148+1,INDEX(Map!$E:$G,MATCH(I$1,Map!$E:$E,0),2))),""),"")</f>
        <v/>
      </c>
      <c r="J148" t="str">
        <f t="shared" si="2"/>
        <v/>
      </c>
      <c r="K148" t="str">
        <f>IFERROR(IF($A148&gt;0,IF(LEN(INDEX(Map!$E:$G,MATCH(K$1,Map!$E:$E,0),2))=0,"",INDEX([1]Sheet3!$B:$S,$A148+1,INDEX(Map!$E:$G,MATCH(K$1,Map!$E:$E,0),2))),""),"")</f>
        <v/>
      </c>
      <c r="L148" t="str">
        <f>IFERROR(IF($A148&gt;0,IF(LEN(INDEX(Map!$E:$G,MATCH(L$1,Map!$E:$E,0),2))=0,"",INDEX([1]Sheet3!$B:$S,$A148+1,INDEX(Map!$E:$G,MATCH(L$1,Map!$E:$E,0),2))),""),"")</f>
        <v/>
      </c>
      <c r="M148" t="str">
        <f>IFERROR(IF($A148&gt;0,IF(LEN(INDEX(Map!$E:$G,MATCH(M$1,Map!$E:$E,0),2))=0,"",INDEX([1]Sheet3!$B:$S,$A148+1,INDEX(Map!$E:$G,MATCH(M$1,Map!$E:$E,0),2))),""),"")</f>
        <v/>
      </c>
      <c r="N148" t="str">
        <f>IFERROR(IF($A148&gt;0,IF(LEN(INDEX(Map!$E:$G,MATCH(N$1,Map!$E:$E,0),2))=0,"",INDEX([1]Sheet3!$B:$S,$A148+1,INDEX(Map!$E:$G,MATCH(N$1,Map!$E:$E,0),2))),""),"")</f>
        <v/>
      </c>
      <c r="O148" t="str">
        <f>IFERROR(IF($A148&gt;0,IF(LEN(INDEX(Map!$E:$G,MATCH(O$1,Map!$E:$E,0),2))=0,"",INDEX([1]Sheet3!$B:$S,$A148+1,INDEX(Map!$E:$G,MATCH(O$1,Map!$E:$E,0),2))),""),"")</f>
        <v/>
      </c>
      <c r="P148" t="str">
        <f>IFERROR(IF($A148&gt;0,IF(LEN(INDEX(Map!$E:$G,MATCH(P$1,Map!$E:$E,0),2))=0,"",INDEX([1]Sheet3!$B:$S,$A148+1,INDEX(Map!$E:$G,MATCH(P$1,Map!$E:$E,0),2))),""),"")</f>
        <v/>
      </c>
      <c r="Q148" t="str">
        <f>IFERROR(IF($A148&gt;0,IF(LEN(INDEX(Map!$E:$G,MATCH(Q$1,Map!$E:$E,0),2))=0,"",INDEX([1]Sheet3!$B:$S,$A148+1,INDEX(Map!$E:$G,MATCH(Q$1,Map!$E:$E,0),2))),""),"")</f>
        <v/>
      </c>
      <c r="R148" t="str">
        <f>IFERROR(IF($A148&gt;0,IF(LEN(INDEX(Map!$E:$G,MATCH(R$1,Map!$E:$E,0),2))=0,"",INDEX([1]Sheet3!$B:$S,$A148+1,INDEX(Map!$E:$G,MATCH(R$1,Map!$E:$E,0),2))),""),"")</f>
        <v/>
      </c>
      <c r="S148" t="str">
        <f>IFERROR(IF($A148&gt;0,IF(LEN(INDEX(Map!$E:$G,MATCH(S$1,Map!$E:$E,0),2))=0,"",INDEX([1]Sheet3!$B:$S,$A148+1,INDEX(Map!$E:$G,MATCH(S$1,Map!$E:$E,0),2))),""),"")</f>
        <v/>
      </c>
      <c r="T148" t="str">
        <f>IFERROR(IF($A148&gt;0,IF(LEN(INDEX(Map!$E:$G,MATCH(T$1,Map!$E:$E,0),2))=0,"",INDEX([1]Sheet3!$B:$S,$A148+1,INDEX(Map!$E:$G,MATCH(T$1,Map!$E:$E,0),2))),""),"")</f>
        <v/>
      </c>
      <c r="U148" t="str">
        <f>IFERROR(IF($A148&gt;0,IF(LEN(INDEX(Map!$E:$G,MATCH(U$1,Map!$E:$E,0),2))=0,"",INDEX([1]Sheet3!$B:$S,$A148+1,INDEX(Map!$E:$G,MATCH(U$1,Map!$E:$E,0),2))),""),"")</f>
        <v/>
      </c>
      <c r="V148" t="str">
        <f>IFERROR(IF($A148&gt;0,IF(LEN(INDEX(Map!$E:$G,MATCH(V$1,Map!$E:$E,0),2))=0,"",INDEX([1]Sheet3!$B:$S,$A148+1,INDEX(Map!$E:$G,MATCH(V$1,Map!$E:$E,0),2))),""),"")</f>
        <v/>
      </c>
      <c r="W148" t="str">
        <f>IFERROR(IF($A148&gt;0,IF(LEN(INDEX(Map!$E:$G,MATCH(W$1,Map!$E:$E,0),2))=0,"",INDEX([1]Sheet3!$B:$S,$A148+1,INDEX(Map!$E:$G,MATCH(W$1,Map!$E:$E,0),2))),""),"")</f>
        <v/>
      </c>
      <c r="X148" t="str">
        <f>IFERROR(IF($A148&gt;0,IF(LEN(INDEX(Map!$E:$G,MATCH(X$1,Map!$E:$E,0),2))=0,"",INDEX([1]Sheet3!$B:$S,$A148+1,INDEX(Map!$E:$G,MATCH(X$1,Map!$E:$E,0),2))),""),"")</f>
        <v/>
      </c>
      <c r="Y148" t="str">
        <f>IFERROR(IF($A148&gt;0,IF(LEN(INDEX(Map!$E:$G,MATCH(Y$1,Map!$E:$E,0),2))=0,"",INDEX([1]Sheet3!$B:$S,$A148+1,INDEX(Map!$E:$G,MATCH(Y$1,Map!$E:$E,0),2))),""),"")</f>
        <v/>
      </c>
      <c r="Z148" t="str">
        <f>IFERROR(IF($A148&gt;0,IF(LEN(INDEX(Map!$E:$G,MATCH(Z$1,Map!$E:$E,0),2))=0,"",INDEX([1]Sheet3!$B:$S,$A148+1,INDEX(Map!$E:$G,MATCH(Z$1,Map!$E:$E,0),2))),""),"")</f>
        <v/>
      </c>
      <c r="AA148" t="str">
        <f>IFERROR(IF($A148&gt;0,IF(LEN(INDEX(Map!$E:$G,MATCH(AA$1,Map!$E:$E,0),2))=0,"",INDEX([1]Sheet3!$B:$S,$A148+1,INDEX(Map!$E:$G,MATCH(AA$1,Map!$E:$E,0),2))),""),"")</f>
        <v/>
      </c>
      <c r="AB148" t="str">
        <f>IFERROR(IF($A148&gt;0,IF(LEN(INDEX(Map!$E:$G,MATCH(AB$1,Map!$E:$E,0),2))=0,"",INDEX([1]Sheet3!$B:$S,$A148+1,INDEX(Map!$E:$G,MATCH(AB$1,Map!$E:$E,0),2))),""),"")</f>
        <v/>
      </c>
      <c r="AC148" t="str">
        <f>IFERROR(IF($A148&gt;0,IF(LEN(INDEX(Map!$E:$G,MATCH(AC$1,Map!$E:$E,0),2))=0,"",INDEX([1]Sheet3!$B:$S,$A148+1,INDEX(Map!$E:$G,MATCH(AC$1,Map!$E:$E,0),2))),""),"")</f>
        <v/>
      </c>
      <c r="AD148" t="str">
        <f>IFERROR(IF($A148&gt;0,IF(LEN(INDEX(Map!$E:$G,MATCH(AD$1,Map!$E:$E,0),2))=0,"",INDEX([1]Sheet3!$B:$S,$A148+1,INDEX(Map!$E:$G,MATCH(AD$1,Map!$E:$E,0),2))),""),"")</f>
        <v/>
      </c>
      <c r="AE148" t="str">
        <f>IFERROR(IF($A148&gt;0,IF(LEN(INDEX(Map!$E:$G,MATCH(AE$1,Map!$E:$E,0),2))=0,"",INDEX([1]Sheet3!$B:$S,$A148+1,INDEX(Map!$E:$G,MATCH(AE$1,Map!$E:$E,0),2))),""),"")</f>
        <v/>
      </c>
    </row>
    <row r="149" spans="1:31" x14ac:dyDescent="0.25">
      <c r="A149" t="str">
        <f>IF(LEN([1]Sheet3!B149)=0,"",'Mailchimp Inport'!A148+1)</f>
        <v/>
      </c>
      <c r="B149" t="str">
        <f>IFERROR(IF($A149&gt;0,IF(LEN(INDEX(Map!$E:$G,MATCH(B$1,Map!$E:$E,0),2))=0,"",INDEX([1]Sheet3!$B:$S,$A149+1,INDEX(Map!$E:$G,MATCH(B$1,Map!$E:$E,0),2))),""),"")</f>
        <v/>
      </c>
      <c r="C149" t="str">
        <f>IFERROR(IF($A149&gt;0,IF(LEN(INDEX(Map!$E:$G,MATCH(C$1,Map!$E:$E,0),2))=0,"",INDEX([1]Sheet3!$B:$S,$A149+1,INDEX(Map!$E:$G,MATCH(C$1,Map!$E:$E,0),2))),""),"")</f>
        <v/>
      </c>
      <c r="D149" t="str">
        <f>IFERROR(IF($A149&gt;0,IF(LEN(INDEX(Map!$E:$G,MATCH(D$1,Map!$E:$E,0),2))=0,"",INDEX([1]Sheet3!$B:$S,$A149+1,INDEX(Map!$E:$G,MATCH(D$1,Map!$E:$E,0),2))),""),"")</f>
        <v/>
      </c>
      <c r="E149" t="str">
        <f>IFERROR(IF($A149&gt;0,IF(LEN(INDEX(Map!$E:$G,MATCH(E$1,Map!$E:$E,0),2))=0,"",INDEX([1]Sheet3!$B:$S,$A149+1,INDEX(Map!$E:$G,MATCH(E$1,Map!$E:$E,0),2))),""),"")</f>
        <v/>
      </c>
      <c r="F149" t="str">
        <f>IFERROR(IF($A149&gt;0,IF(LEN(INDEX(Map!$E:$G,MATCH(F$1,Map!$E:$E,0),2))=0,"",INDEX([1]Sheet3!$B:$S,$A149+1,INDEX(Map!$E:$G,MATCH(F$1,Map!$E:$E,0),2))),""),"")</f>
        <v/>
      </c>
      <c r="G149" t="str">
        <f>IFERROR(IF($A149&gt;0,IF(LEN(INDEX(Map!$E:$G,MATCH(G$1,Map!$E:$E,0),2))=0,"",INDEX([1]Sheet3!$B:$S,$A149+1,INDEX(Map!$E:$G,MATCH(G$1,Map!$E:$E,0),2))),""),"")</f>
        <v/>
      </c>
      <c r="H149" t="str">
        <f>IFERROR(IF($A149&gt;0,IF(LEN(INDEX(Map!$E:$G,MATCH(H$1,Map!$E:$E,0),2))=0,"",INDEX([1]Sheet3!$B:$S,$A149+1,INDEX(Map!$E:$G,MATCH(H$1,Map!$E:$E,0),2))),""),"")</f>
        <v/>
      </c>
      <c r="I149" t="str">
        <f>IFERROR(IF($A149&gt;0,IF(LEN(INDEX(Map!$E:$G,MATCH(I$1,Map!$E:$E,0),2))=0,"",INDEX([1]Sheet3!$B:$S,$A149+1,INDEX(Map!$E:$G,MATCH(I$1,Map!$E:$E,0),2))),""),"")</f>
        <v/>
      </c>
      <c r="J149" t="str">
        <f t="shared" si="2"/>
        <v/>
      </c>
      <c r="K149" t="str">
        <f>IFERROR(IF($A149&gt;0,IF(LEN(INDEX(Map!$E:$G,MATCH(K$1,Map!$E:$E,0),2))=0,"",INDEX([1]Sheet3!$B:$S,$A149+1,INDEX(Map!$E:$G,MATCH(K$1,Map!$E:$E,0),2))),""),"")</f>
        <v/>
      </c>
      <c r="L149" t="str">
        <f>IFERROR(IF($A149&gt;0,IF(LEN(INDEX(Map!$E:$G,MATCH(L$1,Map!$E:$E,0),2))=0,"",INDEX([1]Sheet3!$B:$S,$A149+1,INDEX(Map!$E:$G,MATCH(L$1,Map!$E:$E,0),2))),""),"")</f>
        <v/>
      </c>
      <c r="M149" t="str">
        <f>IFERROR(IF($A149&gt;0,IF(LEN(INDEX(Map!$E:$G,MATCH(M$1,Map!$E:$E,0),2))=0,"",INDEX([1]Sheet3!$B:$S,$A149+1,INDEX(Map!$E:$G,MATCH(M$1,Map!$E:$E,0),2))),""),"")</f>
        <v/>
      </c>
      <c r="N149" t="str">
        <f>IFERROR(IF($A149&gt;0,IF(LEN(INDEX(Map!$E:$G,MATCH(N$1,Map!$E:$E,0),2))=0,"",INDEX([1]Sheet3!$B:$S,$A149+1,INDEX(Map!$E:$G,MATCH(N$1,Map!$E:$E,0),2))),""),"")</f>
        <v/>
      </c>
      <c r="O149" t="str">
        <f>IFERROR(IF($A149&gt;0,IF(LEN(INDEX(Map!$E:$G,MATCH(O$1,Map!$E:$E,0),2))=0,"",INDEX([1]Sheet3!$B:$S,$A149+1,INDEX(Map!$E:$G,MATCH(O$1,Map!$E:$E,0),2))),""),"")</f>
        <v/>
      </c>
      <c r="P149" t="str">
        <f>IFERROR(IF($A149&gt;0,IF(LEN(INDEX(Map!$E:$G,MATCH(P$1,Map!$E:$E,0),2))=0,"",INDEX([1]Sheet3!$B:$S,$A149+1,INDEX(Map!$E:$G,MATCH(P$1,Map!$E:$E,0),2))),""),"")</f>
        <v/>
      </c>
      <c r="Q149" t="str">
        <f>IFERROR(IF($A149&gt;0,IF(LEN(INDEX(Map!$E:$G,MATCH(Q$1,Map!$E:$E,0),2))=0,"",INDEX([1]Sheet3!$B:$S,$A149+1,INDEX(Map!$E:$G,MATCH(Q$1,Map!$E:$E,0),2))),""),"")</f>
        <v/>
      </c>
      <c r="R149" t="str">
        <f>IFERROR(IF($A149&gt;0,IF(LEN(INDEX(Map!$E:$G,MATCH(R$1,Map!$E:$E,0),2))=0,"",INDEX([1]Sheet3!$B:$S,$A149+1,INDEX(Map!$E:$G,MATCH(R$1,Map!$E:$E,0),2))),""),"")</f>
        <v/>
      </c>
      <c r="S149" t="str">
        <f>IFERROR(IF($A149&gt;0,IF(LEN(INDEX(Map!$E:$G,MATCH(S$1,Map!$E:$E,0),2))=0,"",INDEX([1]Sheet3!$B:$S,$A149+1,INDEX(Map!$E:$G,MATCH(S$1,Map!$E:$E,0),2))),""),"")</f>
        <v/>
      </c>
      <c r="T149" t="str">
        <f>IFERROR(IF($A149&gt;0,IF(LEN(INDEX(Map!$E:$G,MATCH(T$1,Map!$E:$E,0),2))=0,"",INDEX([1]Sheet3!$B:$S,$A149+1,INDEX(Map!$E:$G,MATCH(T$1,Map!$E:$E,0),2))),""),"")</f>
        <v/>
      </c>
      <c r="U149" t="str">
        <f>IFERROR(IF($A149&gt;0,IF(LEN(INDEX(Map!$E:$G,MATCH(U$1,Map!$E:$E,0),2))=0,"",INDEX([1]Sheet3!$B:$S,$A149+1,INDEX(Map!$E:$G,MATCH(U$1,Map!$E:$E,0),2))),""),"")</f>
        <v/>
      </c>
      <c r="V149" t="str">
        <f>IFERROR(IF($A149&gt;0,IF(LEN(INDEX(Map!$E:$G,MATCH(V$1,Map!$E:$E,0),2))=0,"",INDEX([1]Sheet3!$B:$S,$A149+1,INDEX(Map!$E:$G,MATCH(V$1,Map!$E:$E,0),2))),""),"")</f>
        <v/>
      </c>
      <c r="W149" t="str">
        <f>IFERROR(IF($A149&gt;0,IF(LEN(INDEX(Map!$E:$G,MATCH(W$1,Map!$E:$E,0),2))=0,"",INDEX([1]Sheet3!$B:$S,$A149+1,INDEX(Map!$E:$G,MATCH(W$1,Map!$E:$E,0),2))),""),"")</f>
        <v/>
      </c>
      <c r="X149" t="str">
        <f>IFERROR(IF($A149&gt;0,IF(LEN(INDEX(Map!$E:$G,MATCH(X$1,Map!$E:$E,0),2))=0,"",INDEX([1]Sheet3!$B:$S,$A149+1,INDEX(Map!$E:$G,MATCH(X$1,Map!$E:$E,0),2))),""),"")</f>
        <v/>
      </c>
      <c r="Y149" t="str">
        <f>IFERROR(IF($A149&gt;0,IF(LEN(INDEX(Map!$E:$G,MATCH(Y$1,Map!$E:$E,0),2))=0,"",INDEX([1]Sheet3!$B:$S,$A149+1,INDEX(Map!$E:$G,MATCH(Y$1,Map!$E:$E,0),2))),""),"")</f>
        <v/>
      </c>
      <c r="Z149" t="str">
        <f>IFERROR(IF($A149&gt;0,IF(LEN(INDEX(Map!$E:$G,MATCH(Z$1,Map!$E:$E,0),2))=0,"",INDEX([1]Sheet3!$B:$S,$A149+1,INDEX(Map!$E:$G,MATCH(Z$1,Map!$E:$E,0),2))),""),"")</f>
        <v/>
      </c>
      <c r="AA149" t="str">
        <f>IFERROR(IF($A149&gt;0,IF(LEN(INDEX(Map!$E:$G,MATCH(AA$1,Map!$E:$E,0),2))=0,"",INDEX([1]Sheet3!$B:$S,$A149+1,INDEX(Map!$E:$G,MATCH(AA$1,Map!$E:$E,0),2))),""),"")</f>
        <v/>
      </c>
      <c r="AB149" t="str">
        <f>IFERROR(IF($A149&gt;0,IF(LEN(INDEX(Map!$E:$G,MATCH(AB$1,Map!$E:$E,0),2))=0,"",INDEX([1]Sheet3!$B:$S,$A149+1,INDEX(Map!$E:$G,MATCH(AB$1,Map!$E:$E,0),2))),""),"")</f>
        <v/>
      </c>
      <c r="AC149" t="str">
        <f>IFERROR(IF($A149&gt;0,IF(LEN(INDEX(Map!$E:$G,MATCH(AC$1,Map!$E:$E,0),2))=0,"",INDEX([1]Sheet3!$B:$S,$A149+1,INDEX(Map!$E:$G,MATCH(AC$1,Map!$E:$E,0),2))),""),"")</f>
        <v/>
      </c>
      <c r="AD149" t="str">
        <f>IFERROR(IF($A149&gt;0,IF(LEN(INDEX(Map!$E:$G,MATCH(AD$1,Map!$E:$E,0),2))=0,"",INDEX([1]Sheet3!$B:$S,$A149+1,INDEX(Map!$E:$G,MATCH(AD$1,Map!$E:$E,0),2))),""),"")</f>
        <v/>
      </c>
      <c r="AE149" t="str">
        <f>IFERROR(IF($A149&gt;0,IF(LEN(INDEX(Map!$E:$G,MATCH(AE$1,Map!$E:$E,0),2))=0,"",INDEX([1]Sheet3!$B:$S,$A149+1,INDEX(Map!$E:$G,MATCH(AE$1,Map!$E:$E,0),2))),""),"")</f>
        <v/>
      </c>
    </row>
    <row r="150" spans="1:31" x14ac:dyDescent="0.25">
      <c r="A150" t="str">
        <f>IF(LEN([1]Sheet3!B150)=0,"",'Mailchimp Inport'!A149+1)</f>
        <v/>
      </c>
      <c r="B150" t="str">
        <f>IFERROR(IF($A150&gt;0,IF(LEN(INDEX(Map!$E:$G,MATCH(B$1,Map!$E:$E,0),2))=0,"",INDEX([1]Sheet3!$B:$S,$A150+1,INDEX(Map!$E:$G,MATCH(B$1,Map!$E:$E,0),2))),""),"")</f>
        <v/>
      </c>
      <c r="C150" t="str">
        <f>IFERROR(IF($A150&gt;0,IF(LEN(INDEX(Map!$E:$G,MATCH(C$1,Map!$E:$E,0),2))=0,"",INDEX([1]Sheet3!$B:$S,$A150+1,INDEX(Map!$E:$G,MATCH(C$1,Map!$E:$E,0),2))),""),"")</f>
        <v/>
      </c>
      <c r="D150" t="str">
        <f>IFERROR(IF($A150&gt;0,IF(LEN(INDEX(Map!$E:$G,MATCH(D$1,Map!$E:$E,0),2))=0,"",INDEX([1]Sheet3!$B:$S,$A150+1,INDEX(Map!$E:$G,MATCH(D$1,Map!$E:$E,0),2))),""),"")</f>
        <v/>
      </c>
      <c r="E150" t="str">
        <f>IFERROR(IF($A150&gt;0,IF(LEN(INDEX(Map!$E:$G,MATCH(E$1,Map!$E:$E,0),2))=0,"",INDEX([1]Sheet3!$B:$S,$A150+1,INDEX(Map!$E:$G,MATCH(E$1,Map!$E:$E,0),2))),""),"")</f>
        <v/>
      </c>
      <c r="F150" t="str">
        <f>IFERROR(IF($A150&gt;0,IF(LEN(INDEX(Map!$E:$G,MATCH(F$1,Map!$E:$E,0),2))=0,"",INDEX([1]Sheet3!$B:$S,$A150+1,INDEX(Map!$E:$G,MATCH(F$1,Map!$E:$E,0),2))),""),"")</f>
        <v/>
      </c>
      <c r="G150" t="str">
        <f>IFERROR(IF($A150&gt;0,IF(LEN(INDEX(Map!$E:$G,MATCH(G$1,Map!$E:$E,0),2))=0,"",INDEX([1]Sheet3!$B:$S,$A150+1,INDEX(Map!$E:$G,MATCH(G$1,Map!$E:$E,0),2))),""),"")</f>
        <v/>
      </c>
      <c r="H150" t="str">
        <f>IFERROR(IF($A150&gt;0,IF(LEN(INDEX(Map!$E:$G,MATCH(H$1,Map!$E:$E,0),2))=0,"",INDEX([1]Sheet3!$B:$S,$A150+1,INDEX(Map!$E:$G,MATCH(H$1,Map!$E:$E,0),2))),""),"")</f>
        <v/>
      </c>
      <c r="I150" t="str">
        <f>IFERROR(IF($A150&gt;0,IF(LEN(INDEX(Map!$E:$G,MATCH(I$1,Map!$E:$E,0),2))=0,"",INDEX([1]Sheet3!$B:$S,$A150+1,INDEX(Map!$E:$G,MATCH(I$1,Map!$E:$E,0),2))),""),"")</f>
        <v/>
      </c>
      <c r="J150" t="str">
        <f t="shared" si="2"/>
        <v/>
      </c>
      <c r="K150" t="str">
        <f>IFERROR(IF($A150&gt;0,IF(LEN(INDEX(Map!$E:$G,MATCH(K$1,Map!$E:$E,0),2))=0,"",INDEX([1]Sheet3!$B:$S,$A150+1,INDEX(Map!$E:$G,MATCH(K$1,Map!$E:$E,0),2))),""),"")</f>
        <v/>
      </c>
      <c r="L150" t="str">
        <f>IFERROR(IF($A150&gt;0,IF(LEN(INDEX(Map!$E:$G,MATCH(L$1,Map!$E:$E,0),2))=0,"",INDEX([1]Sheet3!$B:$S,$A150+1,INDEX(Map!$E:$G,MATCH(L$1,Map!$E:$E,0),2))),""),"")</f>
        <v/>
      </c>
      <c r="M150" t="str">
        <f>IFERROR(IF($A150&gt;0,IF(LEN(INDEX(Map!$E:$G,MATCH(M$1,Map!$E:$E,0),2))=0,"",INDEX([1]Sheet3!$B:$S,$A150+1,INDEX(Map!$E:$G,MATCH(M$1,Map!$E:$E,0),2))),""),"")</f>
        <v/>
      </c>
      <c r="N150" t="str">
        <f>IFERROR(IF($A150&gt;0,IF(LEN(INDEX(Map!$E:$G,MATCH(N$1,Map!$E:$E,0),2))=0,"",INDEX([1]Sheet3!$B:$S,$A150+1,INDEX(Map!$E:$G,MATCH(N$1,Map!$E:$E,0),2))),""),"")</f>
        <v/>
      </c>
      <c r="O150" t="str">
        <f>IFERROR(IF($A150&gt;0,IF(LEN(INDEX(Map!$E:$G,MATCH(O$1,Map!$E:$E,0),2))=0,"",INDEX([1]Sheet3!$B:$S,$A150+1,INDEX(Map!$E:$G,MATCH(O$1,Map!$E:$E,0),2))),""),"")</f>
        <v/>
      </c>
      <c r="P150" t="str">
        <f>IFERROR(IF($A150&gt;0,IF(LEN(INDEX(Map!$E:$G,MATCH(P$1,Map!$E:$E,0),2))=0,"",INDEX([1]Sheet3!$B:$S,$A150+1,INDEX(Map!$E:$G,MATCH(P$1,Map!$E:$E,0),2))),""),"")</f>
        <v/>
      </c>
      <c r="Q150" t="str">
        <f>IFERROR(IF($A150&gt;0,IF(LEN(INDEX(Map!$E:$G,MATCH(Q$1,Map!$E:$E,0),2))=0,"",INDEX([1]Sheet3!$B:$S,$A150+1,INDEX(Map!$E:$G,MATCH(Q$1,Map!$E:$E,0),2))),""),"")</f>
        <v/>
      </c>
      <c r="R150" t="str">
        <f>IFERROR(IF($A150&gt;0,IF(LEN(INDEX(Map!$E:$G,MATCH(R$1,Map!$E:$E,0),2))=0,"",INDEX([1]Sheet3!$B:$S,$A150+1,INDEX(Map!$E:$G,MATCH(R$1,Map!$E:$E,0),2))),""),"")</f>
        <v/>
      </c>
      <c r="S150" t="str">
        <f>IFERROR(IF($A150&gt;0,IF(LEN(INDEX(Map!$E:$G,MATCH(S$1,Map!$E:$E,0),2))=0,"",INDEX([1]Sheet3!$B:$S,$A150+1,INDEX(Map!$E:$G,MATCH(S$1,Map!$E:$E,0),2))),""),"")</f>
        <v/>
      </c>
      <c r="T150" t="str">
        <f>IFERROR(IF($A150&gt;0,IF(LEN(INDEX(Map!$E:$G,MATCH(T$1,Map!$E:$E,0),2))=0,"",INDEX([1]Sheet3!$B:$S,$A150+1,INDEX(Map!$E:$G,MATCH(T$1,Map!$E:$E,0),2))),""),"")</f>
        <v/>
      </c>
      <c r="U150" t="str">
        <f>IFERROR(IF($A150&gt;0,IF(LEN(INDEX(Map!$E:$G,MATCH(U$1,Map!$E:$E,0),2))=0,"",INDEX([1]Sheet3!$B:$S,$A150+1,INDEX(Map!$E:$G,MATCH(U$1,Map!$E:$E,0),2))),""),"")</f>
        <v/>
      </c>
      <c r="V150" t="str">
        <f>IFERROR(IF($A150&gt;0,IF(LEN(INDEX(Map!$E:$G,MATCH(V$1,Map!$E:$E,0),2))=0,"",INDEX([1]Sheet3!$B:$S,$A150+1,INDEX(Map!$E:$G,MATCH(V$1,Map!$E:$E,0),2))),""),"")</f>
        <v/>
      </c>
      <c r="W150" t="str">
        <f>IFERROR(IF($A150&gt;0,IF(LEN(INDEX(Map!$E:$G,MATCH(W$1,Map!$E:$E,0),2))=0,"",INDEX([1]Sheet3!$B:$S,$A150+1,INDEX(Map!$E:$G,MATCH(W$1,Map!$E:$E,0),2))),""),"")</f>
        <v/>
      </c>
      <c r="X150" t="str">
        <f>IFERROR(IF($A150&gt;0,IF(LEN(INDEX(Map!$E:$G,MATCH(X$1,Map!$E:$E,0),2))=0,"",INDEX([1]Sheet3!$B:$S,$A150+1,INDEX(Map!$E:$G,MATCH(X$1,Map!$E:$E,0),2))),""),"")</f>
        <v/>
      </c>
      <c r="Y150" t="str">
        <f>IFERROR(IF($A150&gt;0,IF(LEN(INDEX(Map!$E:$G,MATCH(Y$1,Map!$E:$E,0),2))=0,"",INDEX([1]Sheet3!$B:$S,$A150+1,INDEX(Map!$E:$G,MATCH(Y$1,Map!$E:$E,0),2))),""),"")</f>
        <v/>
      </c>
      <c r="Z150" t="str">
        <f>IFERROR(IF($A150&gt;0,IF(LEN(INDEX(Map!$E:$G,MATCH(Z$1,Map!$E:$E,0),2))=0,"",INDEX([1]Sheet3!$B:$S,$A150+1,INDEX(Map!$E:$G,MATCH(Z$1,Map!$E:$E,0),2))),""),"")</f>
        <v/>
      </c>
      <c r="AA150" t="str">
        <f>IFERROR(IF($A150&gt;0,IF(LEN(INDEX(Map!$E:$G,MATCH(AA$1,Map!$E:$E,0),2))=0,"",INDEX([1]Sheet3!$B:$S,$A150+1,INDEX(Map!$E:$G,MATCH(AA$1,Map!$E:$E,0),2))),""),"")</f>
        <v/>
      </c>
      <c r="AB150" t="str">
        <f>IFERROR(IF($A150&gt;0,IF(LEN(INDEX(Map!$E:$G,MATCH(AB$1,Map!$E:$E,0),2))=0,"",INDEX([1]Sheet3!$B:$S,$A150+1,INDEX(Map!$E:$G,MATCH(AB$1,Map!$E:$E,0),2))),""),"")</f>
        <v/>
      </c>
      <c r="AC150" t="str">
        <f>IFERROR(IF($A150&gt;0,IF(LEN(INDEX(Map!$E:$G,MATCH(AC$1,Map!$E:$E,0),2))=0,"",INDEX([1]Sheet3!$B:$S,$A150+1,INDEX(Map!$E:$G,MATCH(AC$1,Map!$E:$E,0),2))),""),"")</f>
        <v/>
      </c>
      <c r="AD150" t="str">
        <f>IFERROR(IF($A150&gt;0,IF(LEN(INDEX(Map!$E:$G,MATCH(AD$1,Map!$E:$E,0),2))=0,"",INDEX([1]Sheet3!$B:$S,$A150+1,INDEX(Map!$E:$G,MATCH(AD$1,Map!$E:$E,0),2))),""),"")</f>
        <v/>
      </c>
      <c r="AE150" t="str">
        <f>IFERROR(IF($A150&gt;0,IF(LEN(INDEX(Map!$E:$G,MATCH(AE$1,Map!$E:$E,0),2))=0,"",INDEX([1]Sheet3!$B:$S,$A150+1,INDEX(Map!$E:$G,MATCH(AE$1,Map!$E:$E,0),2))),""),"")</f>
        <v/>
      </c>
    </row>
    <row r="151" spans="1:31" x14ac:dyDescent="0.25">
      <c r="A151" t="str">
        <f>IF(LEN([1]Sheet3!B151)=0,"",'Mailchimp Inport'!A150+1)</f>
        <v/>
      </c>
      <c r="B151" t="str">
        <f>IFERROR(IF($A151&gt;0,IF(LEN(INDEX(Map!$E:$G,MATCH(B$1,Map!$E:$E,0),2))=0,"",INDEX([1]Sheet3!$B:$S,$A151+1,INDEX(Map!$E:$G,MATCH(B$1,Map!$E:$E,0),2))),""),"")</f>
        <v/>
      </c>
      <c r="C151" t="str">
        <f>IFERROR(IF($A151&gt;0,IF(LEN(INDEX(Map!$E:$G,MATCH(C$1,Map!$E:$E,0),2))=0,"",INDEX([1]Sheet3!$B:$S,$A151+1,INDEX(Map!$E:$G,MATCH(C$1,Map!$E:$E,0),2))),""),"")</f>
        <v/>
      </c>
      <c r="D151" t="str">
        <f>IFERROR(IF($A151&gt;0,IF(LEN(INDEX(Map!$E:$G,MATCH(D$1,Map!$E:$E,0),2))=0,"",INDEX([1]Sheet3!$B:$S,$A151+1,INDEX(Map!$E:$G,MATCH(D$1,Map!$E:$E,0),2))),""),"")</f>
        <v/>
      </c>
      <c r="E151" t="str">
        <f>IFERROR(IF($A151&gt;0,IF(LEN(INDEX(Map!$E:$G,MATCH(E$1,Map!$E:$E,0),2))=0,"",INDEX([1]Sheet3!$B:$S,$A151+1,INDEX(Map!$E:$G,MATCH(E$1,Map!$E:$E,0),2))),""),"")</f>
        <v/>
      </c>
      <c r="F151" t="str">
        <f>IFERROR(IF($A151&gt;0,IF(LEN(INDEX(Map!$E:$G,MATCH(F$1,Map!$E:$E,0),2))=0,"",INDEX([1]Sheet3!$B:$S,$A151+1,INDEX(Map!$E:$G,MATCH(F$1,Map!$E:$E,0),2))),""),"")</f>
        <v/>
      </c>
      <c r="G151" t="str">
        <f>IFERROR(IF($A151&gt;0,IF(LEN(INDEX(Map!$E:$G,MATCH(G$1,Map!$E:$E,0),2))=0,"",INDEX([1]Sheet3!$B:$S,$A151+1,INDEX(Map!$E:$G,MATCH(G$1,Map!$E:$E,0),2))),""),"")</f>
        <v/>
      </c>
      <c r="H151" t="str">
        <f>IFERROR(IF($A151&gt;0,IF(LEN(INDEX(Map!$E:$G,MATCH(H$1,Map!$E:$E,0),2))=0,"",INDEX([1]Sheet3!$B:$S,$A151+1,INDEX(Map!$E:$G,MATCH(H$1,Map!$E:$E,0),2))),""),"")</f>
        <v/>
      </c>
      <c r="I151" t="str">
        <f>IFERROR(IF($A151&gt;0,IF(LEN(INDEX(Map!$E:$G,MATCH(I$1,Map!$E:$E,0),2))=0,"",INDEX([1]Sheet3!$B:$S,$A151+1,INDEX(Map!$E:$G,MATCH(I$1,Map!$E:$E,0),2))),""),"")</f>
        <v/>
      </c>
      <c r="J151" t="str">
        <f t="shared" si="2"/>
        <v/>
      </c>
      <c r="K151" t="str">
        <f>IFERROR(IF($A151&gt;0,IF(LEN(INDEX(Map!$E:$G,MATCH(K$1,Map!$E:$E,0),2))=0,"",INDEX([1]Sheet3!$B:$S,$A151+1,INDEX(Map!$E:$G,MATCH(K$1,Map!$E:$E,0),2))),""),"")</f>
        <v/>
      </c>
      <c r="L151" t="str">
        <f>IFERROR(IF($A151&gt;0,IF(LEN(INDEX(Map!$E:$G,MATCH(L$1,Map!$E:$E,0),2))=0,"",INDEX([1]Sheet3!$B:$S,$A151+1,INDEX(Map!$E:$G,MATCH(L$1,Map!$E:$E,0),2))),""),"")</f>
        <v/>
      </c>
      <c r="M151" t="str">
        <f>IFERROR(IF($A151&gt;0,IF(LEN(INDEX(Map!$E:$G,MATCH(M$1,Map!$E:$E,0),2))=0,"",INDEX([1]Sheet3!$B:$S,$A151+1,INDEX(Map!$E:$G,MATCH(M$1,Map!$E:$E,0),2))),""),"")</f>
        <v/>
      </c>
      <c r="N151" t="str">
        <f>IFERROR(IF($A151&gt;0,IF(LEN(INDEX(Map!$E:$G,MATCH(N$1,Map!$E:$E,0),2))=0,"",INDEX([1]Sheet3!$B:$S,$A151+1,INDEX(Map!$E:$G,MATCH(N$1,Map!$E:$E,0),2))),""),"")</f>
        <v/>
      </c>
      <c r="O151" t="str">
        <f>IFERROR(IF($A151&gt;0,IF(LEN(INDEX(Map!$E:$G,MATCH(O$1,Map!$E:$E,0),2))=0,"",INDEX([1]Sheet3!$B:$S,$A151+1,INDEX(Map!$E:$G,MATCH(O$1,Map!$E:$E,0),2))),""),"")</f>
        <v/>
      </c>
      <c r="P151" t="str">
        <f>IFERROR(IF($A151&gt;0,IF(LEN(INDEX(Map!$E:$G,MATCH(P$1,Map!$E:$E,0),2))=0,"",INDEX([1]Sheet3!$B:$S,$A151+1,INDEX(Map!$E:$G,MATCH(P$1,Map!$E:$E,0),2))),""),"")</f>
        <v/>
      </c>
      <c r="Q151" t="str">
        <f>IFERROR(IF($A151&gt;0,IF(LEN(INDEX(Map!$E:$G,MATCH(Q$1,Map!$E:$E,0),2))=0,"",INDEX([1]Sheet3!$B:$S,$A151+1,INDEX(Map!$E:$G,MATCH(Q$1,Map!$E:$E,0),2))),""),"")</f>
        <v/>
      </c>
      <c r="R151" t="str">
        <f>IFERROR(IF($A151&gt;0,IF(LEN(INDEX(Map!$E:$G,MATCH(R$1,Map!$E:$E,0),2))=0,"",INDEX([1]Sheet3!$B:$S,$A151+1,INDEX(Map!$E:$G,MATCH(R$1,Map!$E:$E,0),2))),""),"")</f>
        <v/>
      </c>
      <c r="S151" t="str">
        <f>IFERROR(IF($A151&gt;0,IF(LEN(INDEX(Map!$E:$G,MATCH(S$1,Map!$E:$E,0),2))=0,"",INDEX([1]Sheet3!$B:$S,$A151+1,INDEX(Map!$E:$G,MATCH(S$1,Map!$E:$E,0),2))),""),"")</f>
        <v/>
      </c>
      <c r="T151" t="str">
        <f>IFERROR(IF($A151&gt;0,IF(LEN(INDEX(Map!$E:$G,MATCH(T$1,Map!$E:$E,0),2))=0,"",INDEX([1]Sheet3!$B:$S,$A151+1,INDEX(Map!$E:$G,MATCH(T$1,Map!$E:$E,0),2))),""),"")</f>
        <v/>
      </c>
      <c r="U151" t="str">
        <f>IFERROR(IF($A151&gt;0,IF(LEN(INDEX(Map!$E:$G,MATCH(U$1,Map!$E:$E,0),2))=0,"",INDEX([1]Sheet3!$B:$S,$A151+1,INDEX(Map!$E:$G,MATCH(U$1,Map!$E:$E,0),2))),""),"")</f>
        <v/>
      </c>
      <c r="V151" t="str">
        <f>IFERROR(IF($A151&gt;0,IF(LEN(INDEX(Map!$E:$G,MATCH(V$1,Map!$E:$E,0),2))=0,"",INDEX([1]Sheet3!$B:$S,$A151+1,INDEX(Map!$E:$G,MATCH(V$1,Map!$E:$E,0),2))),""),"")</f>
        <v/>
      </c>
      <c r="W151" t="str">
        <f>IFERROR(IF($A151&gt;0,IF(LEN(INDEX(Map!$E:$G,MATCH(W$1,Map!$E:$E,0),2))=0,"",INDEX([1]Sheet3!$B:$S,$A151+1,INDEX(Map!$E:$G,MATCH(W$1,Map!$E:$E,0),2))),""),"")</f>
        <v/>
      </c>
      <c r="X151" t="str">
        <f>IFERROR(IF($A151&gt;0,IF(LEN(INDEX(Map!$E:$G,MATCH(X$1,Map!$E:$E,0),2))=0,"",INDEX([1]Sheet3!$B:$S,$A151+1,INDEX(Map!$E:$G,MATCH(X$1,Map!$E:$E,0),2))),""),"")</f>
        <v/>
      </c>
      <c r="Y151" t="str">
        <f>IFERROR(IF($A151&gt;0,IF(LEN(INDEX(Map!$E:$G,MATCH(Y$1,Map!$E:$E,0),2))=0,"",INDEX([1]Sheet3!$B:$S,$A151+1,INDEX(Map!$E:$G,MATCH(Y$1,Map!$E:$E,0),2))),""),"")</f>
        <v/>
      </c>
      <c r="Z151" t="str">
        <f>IFERROR(IF($A151&gt;0,IF(LEN(INDEX(Map!$E:$G,MATCH(Z$1,Map!$E:$E,0),2))=0,"",INDEX([1]Sheet3!$B:$S,$A151+1,INDEX(Map!$E:$G,MATCH(Z$1,Map!$E:$E,0),2))),""),"")</f>
        <v/>
      </c>
      <c r="AA151" t="str">
        <f>IFERROR(IF($A151&gt;0,IF(LEN(INDEX(Map!$E:$G,MATCH(AA$1,Map!$E:$E,0),2))=0,"",INDEX([1]Sheet3!$B:$S,$A151+1,INDEX(Map!$E:$G,MATCH(AA$1,Map!$E:$E,0),2))),""),"")</f>
        <v/>
      </c>
      <c r="AB151" t="str">
        <f>IFERROR(IF($A151&gt;0,IF(LEN(INDEX(Map!$E:$G,MATCH(AB$1,Map!$E:$E,0),2))=0,"",INDEX([1]Sheet3!$B:$S,$A151+1,INDEX(Map!$E:$G,MATCH(AB$1,Map!$E:$E,0),2))),""),"")</f>
        <v/>
      </c>
      <c r="AC151" t="str">
        <f>IFERROR(IF($A151&gt;0,IF(LEN(INDEX(Map!$E:$G,MATCH(AC$1,Map!$E:$E,0),2))=0,"",INDEX([1]Sheet3!$B:$S,$A151+1,INDEX(Map!$E:$G,MATCH(AC$1,Map!$E:$E,0),2))),""),"")</f>
        <v/>
      </c>
      <c r="AD151" t="str">
        <f>IFERROR(IF($A151&gt;0,IF(LEN(INDEX(Map!$E:$G,MATCH(AD$1,Map!$E:$E,0),2))=0,"",INDEX([1]Sheet3!$B:$S,$A151+1,INDEX(Map!$E:$G,MATCH(AD$1,Map!$E:$E,0),2))),""),"")</f>
        <v/>
      </c>
      <c r="AE151" t="str">
        <f>IFERROR(IF($A151&gt;0,IF(LEN(INDEX(Map!$E:$G,MATCH(AE$1,Map!$E:$E,0),2))=0,"",INDEX([1]Sheet3!$B:$S,$A151+1,INDEX(Map!$E:$G,MATCH(AE$1,Map!$E:$E,0),2))),""),"")</f>
        <v/>
      </c>
    </row>
    <row r="152" spans="1:31" x14ac:dyDescent="0.25">
      <c r="A152" t="str">
        <f>IF(LEN([1]Sheet3!B152)=0,"",'Mailchimp Inport'!A151+1)</f>
        <v/>
      </c>
      <c r="B152" t="str">
        <f>IFERROR(IF($A152&gt;0,IF(LEN(INDEX(Map!$E:$G,MATCH(B$1,Map!$E:$E,0),2))=0,"",INDEX([1]Sheet3!$B:$S,$A152+1,INDEX(Map!$E:$G,MATCH(B$1,Map!$E:$E,0),2))),""),"")</f>
        <v/>
      </c>
      <c r="C152" t="str">
        <f>IFERROR(IF($A152&gt;0,IF(LEN(INDEX(Map!$E:$G,MATCH(C$1,Map!$E:$E,0),2))=0,"",INDEX([1]Sheet3!$B:$S,$A152+1,INDEX(Map!$E:$G,MATCH(C$1,Map!$E:$E,0),2))),""),"")</f>
        <v/>
      </c>
      <c r="D152" t="str">
        <f>IFERROR(IF($A152&gt;0,IF(LEN(INDEX(Map!$E:$G,MATCH(D$1,Map!$E:$E,0),2))=0,"",INDEX([1]Sheet3!$B:$S,$A152+1,INDEX(Map!$E:$G,MATCH(D$1,Map!$E:$E,0),2))),""),"")</f>
        <v/>
      </c>
      <c r="E152" t="str">
        <f>IFERROR(IF($A152&gt;0,IF(LEN(INDEX(Map!$E:$G,MATCH(E$1,Map!$E:$E,0),2))=0,"",INDEX([1]Sheet3!$B:$S,$A152+1,INDEX(Map!$E:$G,MATCH(E$1,Map!$E:$E,0),2))),""),"")</f>
        <v/>
      </c>
      <c r="F152" t="str">
        <f>IFERROR(IF($A152&gt;0,IF(LEN(INDEX(Map!$E:$G,MATCH(F$1,Map!$E:$E,0),2))=0,"",INDEX([1]Sheet3!$B:$S,$A152+1,INDEX(Map!$E:$G,MATCH(F$1,Map!$E:$E,0),2))),""),"")</f>
        <v/>
      </c>
      <c r="G152" t="str">
        <f>IFERROR(IF($A152&gt;0,IF(LEN(INDEX(Map!$E:$G,MATCH(G$1,Map!$E:$E,0),2))=0,"",INDEX([1]Sheet3!$B:$S,$A152+1,INDEX(Map!$E:$G,MATCH(G$1,Map!$E:$E,0),2))),""),"")</f>
        <v/>
      </c>
      <c r="H152" t="str">
        <f>IFERROR(IF($A152&gt;0,IF(LEN(INDEX(Map!$E:$G,MATCH(H$1,Map!$E:$E,0),2))=0,"",INDEX([1]Sheet3!$B:$S,$A152+1,INDEX(Map!$E:$G,MATCH(H$1,Map!$E:$E,0),2))),""),"")</f>
        <v/>
      </c>
      <c r="I152" t="str">
        <f>IFERROR(IF($A152&gt;0,IF(LEN(INDEX(Map!$E:$G,MATCH(I$1,Map!$E:$E,0),2))=0,"",INDEX([1]Sheet3!$B:$S,$A152+1,INDEX(Map!$E:$G,MATCH(I$1,Map!$E:$E,0),2))),""),"")</f>
        <v/>
      </c>
      <c r="J152" t="str">
        <f t="shared" si="2"/>
        <v/>
      </c>
      <c r="K152" t="str">
        <f>IFERROR(IF($A152&gt;0,IF(LEN(INDEX(Map!$E:$G,MATCH(K$1,Map!$E:$E,0),2))=0,"",INDEX([1]Sheet3!$B:$S,$A152+1,INDEX(Map!$E:$G,MATCH(K$1,Map!$E:$E,0),2))),""),"")</f>
        <v/>
      </c>
      <c r="L152" t="str">
        <f>IFERROR(IF($A152&gt;0,IF(LEN(INDEX(Map!$E:$G,MATCH(L$1,Map!$E:$E,0),2))=0,"",INDEX([1]Sheet3!$B:$S,$A152+1,INDEX(Map!$E:$G,MATCH(L$1,Map!$E:$E,0),2))),""),"")</f>
        <v/>
      </c>
      <c r="M152" t="str">
        <f>IFERROR(IF($A152&gt;0,IF(LEN(INDEX(Map!$E:$G,MATCH(M$1,Map!$E:$E,0),2))=0,"",INDEX([1]Sheet3!$B:$S,$A152+1,INDEX(Map!$E:$G,MATCH(M$1,Map!$E:$E,0),2))),""),"")</f>
        <v/>
      </c>
      <c r="N152" t="str">
        <f>IFERROR(IF($A152&gt;0,IF(LEN(INDEX(Map!$E:$G,MATCH(N$1,Map!$E:$E,0),2))=0,"",INDEX([1]Sheet3!$B:$S,$A152+1,INDEX(Map!$E:$G,MATCH(N$1,Map!$E:$E,0),2))),""),"")</f>
        <v/>
      </c>
      <c r="O152" t="str">
        <f>IFERROR(IF($A152&gt;0,IF(LEN(INDEX(Map!$E:$G,MATCH(O$1,Map!$E:$E,0),2))=0,"",INDEX([1]Sheet3!$B:$S,$A152+1,INDEX(Map!$E:$G,MATCH(O$1,Map!$E:$E,0),2))),""),"")</f>
        <v/>
      </c>
      <c r="P152" t="str">
        <f>IFERROR(IF($A152&gt;0,IF(LEN(INDEX(Map!$E:$G,MATCH(P$1,Map!$E:$E,0),2))=0,"",INDEX([1]Sheet3!$B:$S,$A152+1,INDEX(Map!$E:$G,MATCH(P$1,Map!$E:$E,0),2))),""),"")</f>
        <v/>
      </c>
      <c r="Q152" t="str">
        <f>IFERROR(IF($A152&gt;0,IF(LEN(INDEX(Map!$E:$G,MATCH(Q$1,Map!$E:$E,0),2))=0,"",INDEX([1]Sheet3!$B:$S,$A152+1,INDEX(Map!$E:$G,MATCH(Q$1,Map!$E:$E,0),2))),""),"")</f>
        <v/>
      </c>
      <c r="R152" t="str">
        <f>IFERROR(IF($A152&gt;0,IF(LEN(INDEX(Map!$E:$G,MATCH(R$1,Map!$E:$E,0),2))=0,"",INDEX([1]Sheet3!$B:$S,$A152+1,INDEX(Map!$E:$G,MATCH(R$1,Map!$E:$E,0),2))),""),"")</f>
        <v/>
      </c>
      <c r="S152" t="str">
        <f>IFERROR(IF($A152&gt;0,IF(LEN(INDEX(Map!$E:$G,MATCH(S$1,Map!$E:$E,0),2))=0,"",INDEX([1]Sheet3!$B:$S,$A152+1,INDEX(Map!$E:$G,MATCH(S$1,Map!$E:$E,0),2))),""),"")</f>
        <v/>
      </c>
      <c r="T152" t="str">
        <f>IFERROR(IF($A152&gt;0,IF(LEN(INDEX(Map!$E:$G,MATCH(T$1,Map!$E:$E,0),2))=0,"",INDEX([1]Sheet3!$B:$S,$A152+1,INDEX(Map!$E:$G,MATCH(T$1,Map!$E:$E,0),2))),""),"")</f>
        <v/>
      </c>
      <c r="U152" t="str">
        <f>IFERROR(IF($A152&gt;0,IF(LEN(INDEX(Map!$E:$G,MATCH(U$1,Map!$E:$E,0),2))=0,"",INDEX([1]Sheet3!$B:$S,$A152+1,INDEX(Map!$E:$G,MATCH(U$1,Map!$E:$E,0),2))),""),"")</f>
        <v/>
      </c>
      <c r="V152" t="str">
        <f>IFERROR(IF($A152&gt;0,IF(LEN(INDEX(Map!$E:$G,MATCH(V$1,Map!$E:$E,0),2))=0,"",INDEX([1]Sheet3!$B:$S,$A152+1,INDEX(Map!$E:$G,MATCH(V$1,Map!$E:$E,0),2))),""),"")</f>
        <v/>
      </c>
      <c r="W152" t="str">
        <f>IFERROR(IF($A152&gt;0,IF(LEN(INDEX(Map!$E:$G,MATCH(W$1,Map!$E:$E,0),2))=0,"",INDEX([1]Sheet3!$B:$S,$A152+1,INDEX(Map!$E:$G,MATCH(W$1,Map!$E:$E,0),2))),""),"")</f>
        <v/>
      </c>
      <c r="X152" t="str">
        <f>IFERROR(IF($A152&gt;0,IF(LEN(INDEX(Map!$E:$G,MATCH(X$1,Map!$E:$E,0),2))=0,"",INDEX([1]Sheet3!$B:$S,$A152+1,INDEX(Map!$E:$G,MATCH(X$1,Map!$E:$E,0),2))),""),"")</f>
        <v/>
      </c>
      <c r="Y152" t="str">
        <f>IFERROR(IF($A152&gt;0,IF(LEN(INDEX(Map!$E:$G,MATCH(Y$1,Map!$E:$E,0),2))=0,"",INDEX([1]Sheet3!$B:$S,$A152+1,INDEX(Map!$E:$G,MATCH(Y$1,Map!$E:$E,0),2))),""),"")</f>
        <v/>
      </c>
      <c r="Z152" t="str">
        <f>IFERROR(IF($A152&gt;0,IF(LEN(INDEX(Map!$E:$G,MATCH(Z$1,Map!$E:$E,0),2))=0,"",INDEX([1]Sheet3!$B:$S,$A152+1,INDEX(Map!$E:$G,MATCH(Z$1,Map!$E:$E,0),2))),""),"")</f>
        <v/>
      </c>
      <c r="AA152" t="str">
        <f>IFERROR(IF($A152&gt;0,IF(LEN(INDEX(Map!$E:$G,MATCH(AA$1,Map!$E:$E,0),2))=0,"",INDEX([1]Sheet3!$B:$S,$A152+1,INDEX(Map!$E:$G,MATCH(AA$1,Map!$E:$E,0),2))),""),"")</f>
        <v/>
      </c>
      <c r="AB152" t="str">
        <f>IFERROR(IF($A152&gt;0,IF(LEN(INDEX(Map!$E:$G,MATCH(AB$1,Map!$E:$E,0),2))=0,"",INDEX([1]Sheet3!$B:$S,$A152+1,INDEX(Map!$E:$G,MATCH(AB$1,Map!$E:$E,0),2))),""),"")</f>
        <v/>
      </c>
      <c r="AC152" t="str">
        <f>IFERROR(IF($A152&gt;0,IF(LEN(INDEX(Map!$E:$G,MATCH(AC$1,Map!$E:$E,0),2))=0,"",INDEX([1]Sheet3!$B:$S,$A152+1,INDEX(Map!$E:$G,MATCH(AC$1,Map!$E:$E,0),2))),""),"")</f>
        <v/>
      </c>
      <c r="AD152" t="str">
        <f>IFERROR(IF($A152&gt;0,IF(LEN(INDEX(Map!$E:$G,MATCH(AD$1,Map!$E:$E,0),2))=0,"",INDEX([1]Sheet3!$B:$S,$A152+1,INDEX(Map!$E:$G,MATCH(AD$1,Map!$E:$E,0),2))),""),"")</f>
        <v/>
      </c>
      <c r="AE152" t="str">
        <f>IFERROR(IF($A152&gt;0,IF(LEN(INDEX(Map!$E:$G,MATCH(AE$1,Map!$E:$E,0),2))=0,"",INDEX([1]Sheet3!$B:$S,$A152+1,INDEX(Map!$E:$G,MATCH(AE$1,Map!$E:$E,0),2))),""),"")</f>
        <v/>
      </c>
    </row>
    <row r="153" spans="1:31" x14ac:dyDescent="0.25">
      <c r="A153" t="str">
        <f>IF(LEN([1]Sheet3!B153)=0,"",'Mailchimp Inport'!A152+1)</f>
        <v/>
      </c>
      <c r="B153" t="str">
        <f>IFERROR(IF($A153&gt;0,IF(LEN(INDEX(Map!$E:$G,MATCH(B$1,Map!$E:$E,0),2))=0,"",INDEX([1]Sheet3!$B:$S,$A153+1,INDEX(Map!$E:$G,MATCH(B$1,Map!$E:$E,0),2))),""),"")</f>
        <v/>
      </c>
      <c r="C153" t="str">
        <f>IFERROR(IF($A153&gt;0,IF(LEN(INDEX(Map!$E:$G,MATCH(C$1,Map!$E:$E,0),2))=0,"",INDEX([1]Sheet3!$B:$S,$A153+1,INDEX(Map!$E:$G,MATCH(C$1,Map!$E:$E,0),2))),""),"")</f>
        <v/>
      </c>
      <c r="D153" t="str">
        <f>IFERROR(IF($A153&gt;0,IF(LEN(INDEX(Map!$E:$G,MATCH(D$1,Map!$E:$E,0),2))=0,"",INDEX([1]Sheet3!$B:$S,$A153+1,INDEX(Map!$E:$G,MATCH(D$1,Map!$E:$E,0),2))),""),"")</f>
        <v/>
      </c>
      <c r="E153" t="str">
        <f>IFERROR(IF($A153&gt;0,IF(LEN(INDEX(Map!$E:$G,MATCH(E$1,Map!$E:$E,0),2))=0,"",INDEX([1]Sheet3!$B:$S,$A153+1,INDEX(Map!$E:$G,MATCH(E$1,Map!$E:$E,0),2))),""),"")</f>
        <v/>
      </c>
      <c r="F153" t="str">
        <f>IFERROR(IF($A153&gt;0,IF(LEN(INDEX(Map!$E:$G,MATCH(F$1,Map!$E:$E,0),2))=0,"",INDEX([1]Sheet3!$B:$S,$A153+1,INDEX(Map!$E:$G,MATCH(F$1,Map!$E:$E,0),2))),""),"")</f>
        <v/>
      </c>
      <c r="G153" t="str">
        <f>IFERROR(IF($A153&gt;0,IF(LEN(INDEX(Map!$E:$G,MATCH(G$1,Map!$E:$E,0),2))=0,"",INDEX([1]Sheet3!$B:$S,$A153+1,INDEX(Map!$E:$G,MATCH(G$1,Map!$E:$E,0),2))),""),"")</f>
        <v/>
      </c>
      <c r="H153" t="str">
        <f>IFERROR(IF($A153&gt;0,IF(LEN(INDEX(Map!$E:$G,MATCH(H$1,Map!$E:$E,0),2))=0,"",INDEX([1]Sheet3!$B:$S,$A153+1,INDEX(Map!$E:$G,MATCH(H$1,Map!$E:$E,0),2))),""),"")</f>
        <v/>
      </c>
      <c r="I153" t="str">
        <f>IFERROR(IF($A153&gt;0,IF(LEN(INDEX(Map!$E:$G,MATCH(I$1,Map!$E:$E,0),2))=0,"",INDEX([1]Sheet3!$B:$S,$A153+1,INDEX(Map!$E:$G,MATCH(I$1,Map!$E:$E,0),2))),""),"")</f>
        <v/>
      </c>
      <c r="J153" t="str">
        <f t="shared" si="2"/>
        <v/>
      </c>
      <c r="K153" t="str">
        <f>IFERROR(IF($A153&gt;0,IF(LEN(INDEX(Map!$E:$G,MATCH(K$1,Map!$E:$E,0),2))=0,"",INDEX([1]Sheet3!$B:$S,$A153+1,INDEX(Map!$E:$G,MATCH(K$1,Map!$E:$E,0),2))),""),"")</f>
        <v/>
      </c>
      <c r="L153" t="str">
        <f>IFERROR(IF($A153&gt;0,IF(LEN(INDEX(Map!$E:$G,MATCH(L$1,Map!$E:$E,0),2))=0,"",INDEX([1]Sheet3!$B:$S,$A153+1,INDEX(Map!$E:$G,MATCH(L$1,Map!$E:$E,0),2))),""),"")</f>
        <v/>
      </c>
      <c r="M153" t="str">
        <f>IFERROR(IF($A153&gt;0,IF(LEN(INDEX(Map!$E:$G,MATCH(M$1,Map!$E:$E,0),2))=0,"",INDEX([1]Sheet3!$B:$S,$A153+1,INDEX(Map!$E:$G,MATCH(M$1,Map!$E:$E,0),2))),""),"")</f>
        <v/>
      </c>
      <c r="N153" t="str">
        <f>IFERROR(IF($A153&gt;0,IF(LEN(INDEX(Map!$E:$G,MATCH(N$1,Map!$E:$E,0),2))=0,"",INDEX([1]Sheet3!$B:$S,$A153+1,INDEX(Map!$E:$G,MATCH(N$1,Map!$E:$E,0),2))),""),"")</f>
        <v/>
      </c>
      <c r="O153" t="str">
        <f>IFERROR(IF($A153&gt;0,IF(LEN(INDEX(Map!$E:$G,MATCH(O$1,Map!$E:$E,0),2))=0,"",INDEX([1]Sheet3!$B:$S,$A153+1,INDEX(Map!$E:$G,MATCH(O$1,Map!$E:$E,0),2))),""),"")</f>
        <v/>
      </c>
      <c r="P153" t="str">
        <f>IFERROR(IF($A153&gt;0,IF(LEN(INDEX(Map!$E:$G,MATCH(P$1,Map!$E:$E,0),2))=0,"",INDEX([1]Sheet3!$B:$S,$A153+1,INDEX(Map!$E:$G,MATCH(P$1,Map!$E:$E,0),2))),""),"")</f>
        <v/>
      </c>
      <c r="Q153" t="str">
        <f>IFERROR(IF($A153&gt;0,IF(LEN(INDEX(Map!$E:$G,MATCH(Q$1,Map!$E:$E,0),2))=0,"",INDEX([1]Sheet3!$B:$S,$A153+1,INDEX(Map!$E:$G,MATCH(Q$1,Map!$E:$E,0),2))),""),"")</f>
        <v/>
      </c>
      <c r="R153" t="str">
        <f>IFERROR(IF($A153&gt;0,IF(LEN(INDEX(Map!$E:$G,MATCH(R$1,Map!$E:$E,0),2))=0,"",INDEX([1]Sheet3!$B:$S,$A153+1,INDEX(Map!$E:$G,MATCH(R$1,Map!$E:$E,0),2))),""),"")</f>
        <v/>
      </c>
      <c r="S153" t="str">
        <f>IFERROR(IF($A153&gt;0,IF(LEN(INDEX(Map!$E:$G,MATCH(S$1,Map!$E:$E,0),2))=0,"",INDEX([1]Sheet3!$B:$S,$A153+1,INDEX(Map!$E:$G,MATCH(S$1,Map!$E:$E,0),2))),""),"")</f>
        <v/>
      </c>
      <c r="T153" t="str">
        <f>IFERROR(IF($A153&gt;0,IF(LEN(INDEX(Map!$E:$G,MATCH(T$1,Map!$E:$E,0),2))=0,"",INDEX([1]Sheet3!$B:$S,$A153+1,INDEX(Map!$E:$G,MATCH(T$1,Map!$E:$E,0),2))),""),"")</f>
        <v/>
      </c>
      <c r="U153" t="str">
        <f>IFERROR(IF($A153&gt;0,IF(LEN(INDEX(Map!$E:$G,MATCH(U$1,Map!$E:$E,0),2))=0,"",INDEX([1]Sheet3!$B:$S,$A153+1,INDEX(Map!$E:$G,MATCH(U$1,Map!$E:$E,0),2))),""),"")</f>
        <v/>
      </c>
      <c r="V153" t="str">
        <f>IFERROR(IF($A153&gt;0,IF(LEN(INDEX(Map!$E:$G,MATCH(V$1,Map!$E:$E,0),2))=0,"",INDEX([1]Sheet3!$B:$S,$A153+1,INDEX(Map!$E:$G,MATCH(V$1,Map!$E:$E,0),2))),""),"")</f>
        <v/>
      </c>
      <c r="W153" t="str">
        <f>IFERROR(IF($A153&gt;0,IF(LEN(INDEX(Map!$E:$G,MATCH(W$1,Map!$E:$E,0),2))=0,"",INDEX([1]Sheet3!$B:$S,$A153+1,INDEX(Map!$E:$G,MATCH(W$1,Map!$E:$E,0),2))),""),"")</f>
        <v/>
      </c>
      <c r="X153" t="str">
        <f>IFERROR(IF($A153&gt;0,IF(LEN(INDEX(Map!$E:$G,MATCH(X$1,Map!$E:$E,0),2))=0,"",INDEX([1]Sheet3!$B:$S,$A153+1,INDEX(Map!$E:$G,MATCH(X$1,Map!$E:$E,0),2))),""),"")</f>
        <v/>
      </c>
      <c r="Y153" t="str">
        <f>IFERROR(IF($A153&gt;0,IF(LEN(INDEX(Map!$E:$G,MATCH(Y$1,Map!$E:$E,0),2))=0,"",INDEX([1]Sheet3!$B:$S,$A153+1,INDEX(Map!$E:$G,MATCH(Y$1,Map!$E:$E,0),2))),""),"")</f>
        <v/>
      </c>
      <c r="Z153" t="str">
        <f>IFERROR(IF($A153&gt;0,IF(LEN(INDEX(Map!$E:$G,MATCH(Z$1,Map!$E:$E,0),2))=0,"",INDEX([1]Sheet3!$B:$S,$A153+1,INDEX(Map!$E:$G,MATCH(Z$1,Map!$E:$E,0),2))),""),"")</f>
        <v/>
      </c>
      <c r="AA153" t="str">
        <f>IFERROR(IF($A153&gt;0,IF(LEN(INDEX(Map!$E:$G,MATCH(AA$1,Map!$E:$E,0),2))=0,"",INDEX([1]Sheet3!$B:$S,$A153+1,INDEX(Map!$E:$G,MATCH(AA$1,Map!$E:$E,0),2))),""),"")</f>
        <v/>
      </c>
      <c r="AB153" t="str">
        <f>IFERROR(IF($A153&gt;0,IF(LEN(INDEX(Map!$E:$G,MATCH(AB$1,Map!$E:$E,0),2))=0,"",INDEX([1]Sheet3!$B:$S,$A153+1,INDEX(Map!$E:$G,MATCH(AB$1,Map!$E:$E,0),2))),""),"")</f>
        <v/>
      </c>
      <c r="AC153" t="str">
        <f>IFERROR(IF($A153&gt;0,IF(LEN(INDEX(Map!$E:$G,MATCH(AC$1,Map!$E:$E,0),2))=0,"",INDEX([1]Sheet3!$B:$S,$A153+1,INDEX(Map!$E:$G,MATCH(AC$1,Map!$E:$E,0),2))),""),"")</f>
        <v/>
      </c>
      <c r="AD153" t="str">
        <f>IFERROR(IF($A153&gt;0,IF(LEN(INDEX(Map!$E:$G,MATCH(AD$1,Map!$E:$E,0),2))=0,"",INDEX([1]Sheet3!$B:$S,$A153+1,INDEX(Map!$E:$G,MATCH(AD$1,Map!$E:$E,0),2))),""),"")</f>
        <v/>
      </c>
      <c r="AE153" t="str">
        <f>IFERROR(IF($A153&gt;0,IF(LEN(INDEX(Map!$E:$G,MATCH(AE$1,Map!$E:$E,0),2))=0,"",INDEX([1]Sheet3!$B:$S,$A153+1,INDEX(Map!$E:$G,MATCH(AE$1,Map!$E:$E,0),2))),""),"")</f>
        <v/>
      </c>
    </row>
    <row r="154" spans="1:31" x14ac:dyDescent="0.25">
      <c r="A154" t="str">
        <f>IF(LEN([1]Sheet3!B154)=0,"",'Mailchimp Inport'!A153+1)</f>
        <v/>
      </c>
      <c r="B154" t="str">
        <f>IFERROR(IF($A154&gt;0,IF(LEN(INDEX(Map!$E:$G,MATCH(B$1,Map!$E:$E,0),2))=0,"",INDEX([1]Sheet3!$B:$S,$A154+1,INDEX(Map!$E:$G,MATCH(B$1,Map!$E:$E,0),2))),""),"")</f>
        <v/>
      </c>
      <c r="C154" t="str">
        <f>IFERROR(IF($A154&gt;0,IF(LEN(INDEX(Map!$E:$G,MATCH(C$1,Map!$E:$E,0),2))=0,"",INDEX([1]Sheet3!$B:$S,$A154+1,INDEX(Map!$E:$G,MATCH(C$1,Map!$E:$E,0),2))),""),"")</f>
        <v/>
      </c>
      <c r="D154" t="str">
        <f>IFERROR(IF($A154&gt;0,IF(LEN(INDEX(Map!$E:$G,MATCH(D$1,Map!$E:$E,0),2))=0,"",INDEX([1]Sheet3!$B:$S,$A154+1,INDEX(Map!$E:$G,MATCH(D$1,Map!$E:$E,0),2))),""),"")</f>
        <v/>
      </c>
      <c r="E154" t="str">
        <f>IFERROR(IF($A154&gt;0,IF(LEN(INDEX(Map!$E:$G,MATCH(E$1,Map!$E:$E,0),2))=0,"",INDEX([1]Sheet3!$B:$S,$A154+1,INDEX(Map!$E:$G,MATCH(E$1,Map!$E:$E,0),2))),""),"")</f>
        <v/>
      </c>
      <c r="F154" t="str">
        <f>IFERROR(IF($A154&gt;0,IF(LEN(INDEX(Map!$E:$G,MATCH(F$1,Map!$E:$E,0),2))=0,"",INDEX([1]Sheet3!$B:$S,$A154+1,INDEX(Map!$E:$G,MATCH(F$1,Map!$E:$E,0),2))),""),"")</f>
        <v/>
      </c>
      <c r="G154" t="str">
        <f>IFERROR(IF($A154&gt;0,IF(LEN(INDEX(Map!$E:$G,MATCH(G$1,Map!$E:$E,0),2))=0,"",INDEX([1]Sheet3!$B:$S,$A154+1,INDEX(Map!$E:$G,MATCH(G$1,Map!$E:$E,0),2))),""),"")</f>
        <v/>
      </c>
      <c r="H154" t="str">
        <f>IFERROR(IF($A154&gt;0,IF(LEN(INDEX(Map!$E:$G,MATCH(H$1,Map!$E:$E,0),2))=0,"",INDEX([1]Sheet3!$B:$S,$A154+1,INDEX(Map!$E:$G,MATCH(H$1,Map!$E:$E,0),2))),""),"")</f>
        <v/>
      </c>
      <c r="I154" t="str">
        <f>IFERROR(IF($A154&gt;0,IF(LEN(INDEX(Map!$E:$G,MATCH(I$1,Map!$E:$E,0),2))=0,"",INDEX([1]Sheet3!$B:$S,$A154+1,INDEX(Map!$E:$G,MATCH(I$1,Map!$E:$E,0),2))),""),"")</f>
        <v/>
      </c>
      <c r="J154" t="str">
        <f t="shared" si="2"/>
        <v/>
      </c>
      <c r="K154" t="str">
        <f>IFERROR(IF($A154&gt;0,IF(LEN(INDEX(Map!$E:$G,MATCH(K$1,Map!$E:$E,0),2))=0,"",INDEX([1]Sheet3!$B:$S,$A154+1,INDEX(Map!$E:$G,MATCH(K$1,Map!$E:$E,0),2))),""),"")</f>
        <v/>
      </c>
      <c r="L154" t="str">
        <f>IFERROR(IF($A154&gt;0,IF(LEN(INDEX(Map!$E:$G,MATCH(L$1,Map!$E:$E,0),2))=0,"",INDEX([1]Sheet3!$B:$S,$A154+1,INDEX(Map!$E:$G,MATCH(L$1,Map!$E:$E,0),2))),""),"")</f>
        <v/>
      </c>
      <c r="M154" t="str">
        <f>IFERROR(IF($A154&gt;0,IF(LEN(INDEX(Map!$E:$G,MATCH(M$1,Map!$E:$E,0),2))=0,"",INDEX([1]Sheet3!$B:$S,$A154+1,INDEX(Map!$E:$G,MATCH(M$1,Map!$E:$E,0),2))),""),"")</f>
        <v/>
      </c>
      <c r="N154" t="str">
        <f>IFERROR(IF($A154&gt;0,IF(LEN(INDEX(Map!$E:$G,MATCH(N$1,Map!$E:$E,0),2))=0,"",INDEX([1]Sheet3!$B:$S,$A154+1,INDEX(Map!$E:$G,MATCH(N$1,Map!$E:$E,0),2))),""),"")</f>
        <v/>
      </c>
      <c r="O154" t="str">
        <f>IFERROR(IF($A154&gt;0,IF(LEN(INDEX(Map!$E:$G,MATCH(O$1,Map!$E:$E,0),2))=0,"",INDEX([1]Sheet3!$B:$S,$A154+1,INDEX(Map!$E:$G,MATCH(O$1,Map!$E:$E,0),2))),""),"")</f>
        <v/>
      </c>
      <c r="P154" t="str">
        <f>IFERROR(IF($A154&gt;0,IF(LEN(INDEX(Map!$E:$G,MATCH(P$1,Map!$E:$E,0),2))=0,"",INDEX([1]Sheet3!$B:$S,$A154+1,INDEX(Map!$E:$G,MATCH(P$1,Map!$E:$E,0),2))),""),"")</f>
        <v/>
      </c>
      <c r="Q154" t="str">
        <f>IFERROR(IF($A154&gt;0,IF(LEN(INDEX(Map!$E:$G,MATCH(Q$1,Map!$E:$E,0),2))=0,"",INDEX([1]Sheet3!$B:$S,$A154+1,INDEX(Map!$E:$G,MATCH(Q$1,Map!$E:$E,0),2))),""),"")</f>
        <v/>
      </c>
      <c r="R154" t="str">
        <f>IFERROR(IF($A154&gt;0,IF(LEN(INDEX(Map!$E:$G,MATCH(R$1,Map!$E:$E,0),2))=0,"",INDEX([1]Sheet3!$B:$S,$A154+1,INDEX(Map!$E:$G,MATCH(R$1,Map!$E:$E,0),2))),""),"")</f>
        <v/>
      </c>
      <c r="S154" t="str">
        <f>IFERROR(IF($A154&gt;0,IF(LEN(INDEX(Map!$E:$G,MATCH(S$1,Map!$E:$E,0),2))=0,"",INDEX([1]Sheet3!$B:$S,$A154+1,INDEX(Map!$E:$G,MATCH(S$1,Map!$E:$E,0),2))),""),"")</f>
        <v/>
      </c>
      <c r="T154" t="str">
        <f>IFERROR(IF($A154&gt;0,IF(LEN(INDEX(Map!$E:$G,MATCH(T$1,Map!$E:$E,0),2))=0,"",INDEX([1]Sheet3!$B:$S,$A154+1,INDEX(Map!$E:$G,MATCH(T$1,Map!$E:$E,0),2))),""),"")</f>
        <v/>
      </c>
      <c r="U154" t="str">
        <f>IFERROR(IF($A154&gt;0,IF(LEN(INDEX(Map!$E:$G,MATCH(U$1,Map!$E:$E,0),2))=0,"",INDEX([1]Sheet3!$B:$S,$A154+1,INDEX(Map!$E:$G,MATCH(U$1,Map!$E:$E,0),2))),""),"")</f>
        <v/>
      </c>
      <c r="V154" t="str">
        <f>IFERROR(IF($A154&gt;0,IF(LEN(INDEX(Map!$E:$G,MATCH(V$1,Map!$E:$E,0),2))=0,"",INDEX([1]Sheet3!$B:$S,$A154+1,INDEX(Map!$E:$G,MATCH(V$1,Map!$E:$E,0),2))),""),"")</f>
        <v/>
      </c>
      <c r="W154" t="str">
        <f>IFERROR(IF($A154&gt;0,IF(LEN(INDEX(Map!$E:$G,MATCH(W$1,Map!$E:$E,0),2))=0,"",INDEX([1]Sheet3!$B:$S,$A154+1,INDEX(Map!$E:$G,MATCH(W$1,Map!$E:$E,0),2))),""),"")</f>
        <v/>
      </c>
      <c r="X154" t="str">
        <f>IFERROR(IF($A154&gt;0,IF(LEN(INDEX(Map!$E:$G,MATCH(X$1,Map!$E:$E,0),2))=0,"",INDEX([1]Sheet3!$B:$S,$A154+1,INDEX(Map!$E:$G,MATCH(X$1,Map!$E:$E,0),2))),""),"")</f>
        <v/>
      </c>
      <c r="Y154" t="str">
        <f>IFERROR(IF($A154&gt;0,IF(LEN(INDEX(Map!$E:$G,MATCH(Y$1,Map!$E:$E,0),2))=0,"",INDEX([1]Sheet3!$B:$S,$A154+1,INDEX(Map!$E:$G,MATCH(Y$1,Map!$E:$E,0),2))),""),"")</f>
        <v/>
      </c>
      <c r="Z154" t="str">
        <f>IFERROR(IF($A154&gt;0,IF(LEN(INDEX(Map!$E:$G,MATCH(Z$1,Map!$E:$E,0),2))=0,"",INDEX([1]Sheet3!$B:$S,$A154+1,INDEX(Map!$E:$G,MATCH(Z$1,Map!$E:$E,0),2))),""),"")</f>
        <v/>
      </c>
      <c r="AA154" t="str">
        <f>IFERROR(IF($A154&gt;0,IF(LEN(INDEX(Map!$E:$G,MATCH(AA$1,Map!$E:$E,0),2))=0,"",INDEX([1]Sheet3!$B:$S,$A154+1,INDEX(Map!$E:$G,MATCH(AA$1,Map!$E:$E,0),2))),""),"")</f>
        <v/>
      </c>
      <c r="AB154" t="str">
        <f>IFERROR(IF($A154&gt;0,IF(LEN(INDEX(Map!$E:$G,MATCH(AB$1,Map!$E:$E,0),2))=0,"",INDEX([1]Sheet3!$B:$S,$A154+1,INDEX(Map!$E:$G,MATCH(AB$1,Map!$E:$E,0),2))),""),"")</f>
        <v/>
      </c>
      <c r="AC154" t="str">
        <f>IFERROR(IF($A154&gt;0,IF(LEN(INDEX(Map!$E:$G,MATCH(AC$1,Map!$E:$E,0),2))=0,"",INDEX([1]Sheet3!$B:$S,$A154+1,INDEX(Map!$E:$G,MATCH(AC$1,Map!$E:$E,0),2))),""),"")</f>
        <v/>
      </c>
      <c r="AD154" t="str">
        <f>IFERROR(IF($A154&gt;0,IF(LEN(INDEX(Map!$E:$G,MATCH(AD$1,Map!$E:$E,0),2))=0,"",INDEX([1]Sheet3!$B:$S,$A154+1,INDEX(Map!$E:$G,MATCH(AD$1,Map!$E:$E,0),2))),""),"")</f>
        <v/>
      </c>
      <c r="AE154" t="str">
        <f>IFERROR(IF($A154&gt;0,IF(LEN(INDEX(Map!$E:$G,MATCH(AE$1,Map!$E:$E,0),2))=0,"",INDEX([1]Sheet3!$B:$S,$A154+1,INDEX(Map!$E:$G,MATCH(AE$1,Map!$E:$E,0),2))),""),"")</f>
        <v/>
      </c>
    </row>
    <row r="155" spans="1:31" x14ac:dyDescent="0.25">
      <c r="A155" t="str">
        <f>IF(LEN([1]Sheet3!B155)=0,"",'Mailchimp Inport'!A154+1)</f>
        <v/>
      </c>
      <c r="B155" t="str">
        <f>IFERROR(IF($A155&gt;0,IF(LEN(INDEX(Map!$E:$G,MATCH(B$1,Map!$E:$E,0),2))=0,"",INDEX([1]Sheet3!$B:$S,$A155+1,INDEX(Map!$E:$G,MATCH(B$1,Map!$E:$E,0),2))),""),"")</f>
        <v/>
      </c>
      <c r="C155" t="str">
        <f>IFERROR(IF($A155&gt;0,IF(LEN(INDEX(Map!$E:$G,MATCH(C$1,Map!$E:$E,0),2))=0,"",INDEX([1]Sheet3!$B:$S,$A155+1,INDEX(Map!$E:$G,MATCH(C$1,Map!$E:$E,0),2))),""),"")</f>
        <v/>
      </c>
      <c r="D155" t="str">
        <f>IFERROR(IF($A155&gt;0,IF(LEN(INDEX(Map!$E:$G,MATCH(D$1,Map!$E:$E,0),2))=0,"",INDEX([1]Sheet3!$B:$S,$A155+1,INDEX(Map!$E:$G,MATCH(D$1,Map!$E:$E,0),2))),""),"")</f>
        <v/>
      </c>
      <c r="E155" t="str">
        <f>IFERROR(IF($A155&gt;0,IF(LEN(INDEX(Map!$E:$G,MATCH(E$1,Map!$E:$E,0),2))=0,"",INDEX([1]Sheet3!$B:$S,$A155+1,INDEX(Map!$E:$G,MATCH(E$1,Map!$E:$E,0),2))),""),"")</f>
        <v/>
      </c>
      <c r="F155" t="str">
        <f>IFERROR(IF($A155&gt;0,IF(LEN(INDEX(Map!$E:$G,MATCH(F$1,Map!$E:$E,0),2))=0,"",INDEX([1]Sheet3!$B:$S,$A155+1,INDEX(Map!$E:$G,MATCH(F$1,Map!$E:$E,0),2))),""),"")</f>
        <v/>
      </c>
      <c r="G155" t="str">
        <f>IFERROR(IF($A155&gt;0,IF(LEN(INDEX(Map!$E:$G,MATCH(G$1,Map!$E:$E,0),2))=0,"",INDEX([1]Sheet3!$B:$S,$A155+1,INDEX(Map!$E:$G,MATCH(G$1,Map!$E:$E,0),2))),""),"")</f>
        <v/>
      </c>
      <c r="H155" t="str">
        <f>IFERROR(IF($A155&gt;0,IF(LEN(INDEX(Map!$E:$G,MATCH(H$1,Map!$E:$E,0),2))=0,"",INDEX([1]Sheet3!$B:$S,$A155+1,INDEX(Map!$E:$G,MATCH(H$1,Map!$E:$E,0),2))),""),"")</f>
        <v/>
      </c>
      <c r="I155" t="str">
        <f>IFERROR(IF($A155&gt;0,IF(LEN(INDEX(Map!$E:$G,MATCH(I$1,Map!$E:$E,0),2))=0,"",INDEX([1]Sheet3!$B:$S,$A155+1,INDEX(Map!$E:$G,MATCH(I$1,Map!$E:$E,0),2))),""),"")</f>
        <v/>
      </c>
      <c r="J155" t="str">
        <f t="shared" si="2"/>
        <v/>
      </c>
      <c r="K155" t="str">
        <f>IFERROR(IF($A155&gt;0,IF(LEN(INDEX(Map!$E:$G,MATCH(K$1,Map!$E:$E,0),2))=0,"",INDEX([1]Sheet3!$B:$S,$A155+1,INDEX(Map!$E:$G,MATCH(K$1,Map!$E:$E,0),2))),""),"")</f>
        <v/>
      </c>
      <c r="L155" t="str">
        <f>IFERROR(IF($A155&gt;0,IF(LEN(INDEX(Map!$E:$G,MATCH(L$1,Map!$E:$E,0),2))=0,"",INDEX([1]Sheet3!$B:$S,$A155+1,INDEX(Map!$E:$G,MATCH(L$1,Map!$E:$E,0),2))),""),"")</f>
        <v/>
      </c>
      <c r="M155" t="str">
        <f>IFERROR(IF($A155&gt;0,IF(LEN(INDEX(Map!$E:$G,MATCH(M$1,Map!$E:$E,0),2))=0,"",INDEX([1]Sheet3!$B:$S,$A155+1,INDEX(Map!$E:$G,MATCH(M$1,Map!$E:$E,0),2))),""),"")</f>
        <v/>
      </c>
      <c r="N155" t="str">
        <f>IFERROR(IF($A155&gt;0,IF(LEN(INDEX(Map!$E:$G,MATCH(N$1,Map!$E:$E,0),2))=0,"",INDEX([1]Sheet3!$B:$S,$A155+1,INDEX(Map!$E:$G,MATCH(N$1,Map!$E:$E,0),2))),""),"")</f>
        <v/>
      </c>
      <c r="O155" t="str">
        <f>IFERROR(IF($A155&gt;0,IF(LEN(INDEX(Map!$E:$G,MATCH(O$1,Map!$E:$E,0),2))=0,"",INDEX([1]Sheet3!$B:$S,$A155+1,INDEX(Map!$E:$G,MATCH(O$1,Map!$E:$E,0),2))),""),"")</f>
        <v/>
      </c>
      <c r="P155" t="str">
        <f>IFERROR(IF($A155&gt;0,IF(LEN(INDEX(Map!$E:$G,MATCH(P$1,Map!$E:$E,0),2))=0,"",INDEX([1]Sheet3!$B:$S,$A155+1,INDEX(Map!$E:$G,MATCH(P$1,Map!$E:$E,0),2))),""),"")</f>
        <v/>
      </c>
      <c r="Q155" t="str">
        <f>IFERROR(IF($A155&gt;0,IF(LEN(INDEX(Map!$E:$G,MATCH(Q$1,Map!$E:$E,0),2))=0,"",INDEX([1]Sheet3!$B:$S,$A155+1,INDEX(Map!$E:$G,MATCH(Q$1,Map!$E:$E,0),2))),""),"")</f>
        <v/>
      </c>
      <c r="R155" t="str">
        <f>IFERROR(IF($A155&gt;0,IF(LEN(INDEX(Map!$E:$G,MATCH(R$1,Map!$E:$E,0),2))=0,"",INDEX([1]Sheet3!$B:$S,$A155+1,INDEX(Map!$E:$G,MATCH(R$1,Map!$E:$E,0),2))),""),"")</f>
        <v/>
      </c>
      <c r="S155" t="str">
        <f>IFERROR(IF($A155&gt;0,IF(LEN(INDEX(Map!$E:$G,MATCH(S$1,Map!$E:$E,0),2))=0,"",INDEX([1]Sheet3!$B:$S,$A155+1,INDEX(Map!$E:$G,MATCH(S$1,Map!$E:$E,0),2))),""),"")</f>
        <v/>
      </c>
      <c r="T155" t="str">
        <f>IFERROR(IF($A155&gt;0,IF(LEN(INDEX(Map!$E:$G,MATCH(T$1,Map!$E:$E,0),2))=0,"",INDEX([1]Sheet3!$B:$S,$A155+1,INDEX(Map!$E:$G,MATCH(T$1,Map!$E:$E,0),2))),""),"")</f>
        <v/>
      </c>
      <c r="U155" t="str">
        <f>IFERROR(IF($A155&gt;0,IF(LEN(INDEX(Map!$E:$G,MATCH(U$1,Map!$E:$E,0),2))=0,"",INDEX([1]Sheet3!$B:$S,$A155+1,INDEX(Map!$E:$G,MATCH(U$1,Map!$E:$E,0),2))),""),"")</f>
        <v/>
      </c>
      <c r="V155" t="str">
        <f>IFERROR(IF($A155&gt;0,IF(LEN(INDEX(Map!$E:$G,MATCH(V$1,Map!$E:$E,0),2))=0,"",INDEX([1]Sheet3!$B:$S,$A155+1,INDEX(Map!$E:$G,MATCH(V$1,Map!$E:$E,0),2))),""),"")</f>
        <v/>
      </c>
      <c r="W155" t="str">
        <f>IFERROR(IF($A155&gt;0,IF(LEN(INDEX(Map!$E:$G,MATCH(W$1,Map!$E:$E,0),2))=0,"",INDEX([1]Sheet3!$B:$S,$A155+1,INDEX(Map!$E:$G,MATCH(W$1,Map!$E:$E,0),2))),""),"")</f>
        <v/>
      </c>
      <c r="X155" t="str">
        <f>IFERROR(IF($A155&gt;0,IF(LEN(INDEX(Map!$E:$G,MATCH(X$1,Map!$E:$E,0),2))=0,"",INDEX([1]Sheet3!$B:$S,$A155+1,INDEX(Map!$E:$G,MATCH(X$1,Map!$E:$E,0),2))),""),"")</f>
        <v/>
      </c>
      <c r="Y155" t="str">
        <f>IFERROR(IF($A155&gt;0,IF(LEN(INDEX(Map!$E:$G,MATCH(Y$1,Map!$E:$E,0),2))=0,"",INDEX([1]Sheet3!$B:$S,$A155+1,INDEX(Map!$E:$G,MATCH(Y$1,Map!$E:$E,0),2))),""),"")</f>
        <v/>
      </c>
      <c r="Z155" t="str">
        <f>IFERROR(IF($A155&gt;0,IF(LEN(INDEX(Map!$E:$G,MATCH(Z$1,Map!$E:$E,0),2))=0,"",INDEX([1]Sheet3!$B:$S,$A155+1,INDEX(Map!$E:$G,MATCH(Z$1,Map!$E:$E,0),2))),""),"")</f>
        <v/>
      </c>
      <c r="AA155" t="str">
        <f>IFERROR(IF($A155&gt;0,IF(LEN(INDEX(Map!$E:$G,MATCH(AA$1,Map!$E:$E,0),2))=0,"",INDEX([1]Sheet3!$B:$S,$A155+1,INDEX(Map!$E:$G,MATCH(AA$1,Map!$E:$E,0),2))),""),"")</f>
        <v/>
      </c>
      <c r="AB155" t="str">
        <f>IFERROR(IF($A155&gt;0,IF(LEN(INDEX(Map!$E:$G,MATCH(AB$1,Map!$E:$E,0),2))=0,"",INDEX([1]Sheet3!$B:$S,$A155+1,INDEX(Map!$E:$G,MATCH(AB$1,Map!$E:$E,0),2))),""),"")</f>
        <v/>
      </c>
      <c r="AC155" t="str">
        <f>IFERROR(IF($A155&gt;0,IF(LEN(INDEX(Map!$E:$G,MATCH(AC$1,Map!$E:$E,0),2))=0,"",INDEX([1]Sheet3!$B:$S,$A155+1,INDEX(Map!$E:$G,MATCH(AC$1,Map!$E:$E,0),2))),""),"")</f>
        <v/>
      </c>
      <c r="AD155" t="str">
        <f>IFERROR(IF($A155&gt;0,IF(LEN(INDEX(Map!$E:$G,MATCH(AD$1,Map!$E:$E,0),2))=0,"",INDEX([1]Sheet3!$B:$S,$A155+1,INDEX(Map!$E:$G,MATCH(AD$1,Map!$E:$E,0),2))),""),"")</f>
        <v/>
      </c>
      <c r="AE155" t="str">
        <f>IFERROR(IF($A155&gt;0,IF(LEN(INDEX(Map!$E:$G,MATCH(AE$1,Map!$E:$E,0),2))=0,"",INDEX([1]Sheet3!$B:$S,$A155+1,INDEX(Map!$E:$G,MATCH(AE$1,Map!$E:$E,0),2))),""),"")</f>
        <v/>
      </c>
    </row>
    <row r="156" spans="1:31" x14ac:dyDescent="0.25">
      <c r="A156" t="str">
        <f>IF(LEN([1]Sheet3!B156)=0,"",'Mailchimp Inport'!A155+1)</f>
        <v/>
      </c>
      <c r="B156" t="str">
        <f>IFERROR(IF($A156&gt;0,IF(LEN(INDEX(Map!$E:$G,MATCH(B$1,Map!$E:$E,0),2))=0,"",INDEX([1]Sheet3!$B:$S,$A156+1,INDEX(Map!$E:$G,MATCH(B$1,Map!$E:$E,0),2))),""),"")</f>
        <v/>
      </c>
      <c r="C156" t="str">
        <f>IFERROR(IF($A156&gt;0,IF(LEN(INDEX(Map!$E:$G,MATCH(C$1,Map!$E:$E,0),2))=0,"",INDEX([1]Sheet3!$B:$S,$A156+1,INDEX(Map!$E:$G,MATCH(C$1,Map!$E:$E,0),2))),""),"")</f>
        <v/>
      </c>
      <c r="D156" t="str">
        <f>IFERROR(IF($A156&gt;0,IF(LEN(INDEX(Map!$E:$G,MATCH(D$1,Map!$E:$E,0),2))=0,"",INDEX([1]Sheet3!$B:$S,$A156+1,INDEX(Map!$E:$G,MATCH(D$1,Map!$E:$E,0),2))),""),"")</f>
        <v/>
      </c>
      <c r="E156" t="str">
        <f>IFERROR(IF($A156&gt;0,IF(LEN(INDEX(Map!$E:$G,MATCH(E$1,Map!$E:$E,0),2))=0,"",INDEX([1]Sheet3!$B:$S,$A156+1,INDEX(Map!$E:$G,MATCH(E$1,Map!$E:$E,0),2))),""),"")</f>
        <v/>
      </c>
      <c r="F156" t="str">
        <f>IFERROR(IF($A156&gt;0,IF(LEN(INDEX(Map!$E:$G,MATCH(F$1,Map!$E:$E,0),2))=0,"",INDEX([1]Sheet3!$B:$S,$A156+1,INDEX(Map!$E:$G,MATCH(F$1,Map!$E:$E,0),2))),""),"")</f>
        <v/>
      </c>
      <c r="G156" t="str">
        <f>IFERROR(IF($A156&gt;0,IF(LEN(INDEX(Map!$E:$G,MATCH(G$1,Map!$E:$E,0),2))=0,"",INDEX([1]Sheet3!$B:$S,$A156+1,INDEX(Map!$E:$G,MATCH(G$1,Map!$E:$E,0),2))),""),"")</f>
        <v/>
      </c>
      <c r="H156" t="str">
        <f>IFERROR(IF($A156&gt;0,IF(LEN(INDEX(Map!$E:$G,MATCH(H$1,Map!$E:$E,0),2))=0,"",INDEX([1]Sheet3!$B:$S,$A156+1,INDEX(Map!$E:$G,MATCH(H$1,Map!$E:$E,0),2))),""),"")</f>
        <v/>
      </c>
      <c r="I156" t="str">
        <f>IFERROR(IF($A156&gt;0,IF(LEN(INDEX(Map!$E:$G,MATCH(I$1,Map!$E:$E,0),2))=0,"",INDEX([1]Sheet3!$B:$S,$A156+1,INDEX(Map!$E:$G,MATCH(I$1,Map!$E:$E,0),2))),""),"")</f>
        <v/>
      </c>
      <c r="J156" t="str">
        <f t="shared" si="2"/>
        <v/>
      </c>
      <c r="K156" t="str">
        <f>IFERROR(IF($A156&gt;0,IF(LEN(INDEX(Map!$E:$G,MATCH(K$1,Map!$E:$E,0),2))=0,"",INDEX([1]Sheet3!$B:$S,$A156+1,INDEX(Map!$E:$G,MATCH(K$1,Map!$E:$E,0),2))),""),"")</f>
        <v/>
      </c>
      <c r="L156" t="str">
        <f>IFERROR(IF($A156&gt;0,IF(LEN(INDEX(Map!$E:$G,MATCH(L$1,Map!$E:$E,0),2))=0,"",INDEX([1]Sheet3!$B:$S,$A156+1,INDEX(Map!$E:$G,MATCH(L$1,Map!$E:$E,0),2))),""),"")</f>
        <v/>
      </c>
      <c r="M156" t="str">
        <f>IFERROR(IF($A156&gt;0,IF(LEN(INDEX(Map!$E:$G,MATCH(M$1,Map!$E:$E,0),2))=0,"",INDEX([1]Sheet3!$B:$S,$A156+1,INDEX(Map!$E:$G,MATCH(M$1,Map!$E:$E,0),2))),""),"")</f>
        <v/>
      </c>
      <c r="N156" t="str">
        <f>IFERROR(IF($A156&gt;0,IF(LEN(INDEX(Map!$E:$G,MATCH(N$1,Map!$E:$E,0),2))=0,"",INDEX([1]Sheet3!$B:$S,$A156+1,INDEX(Map!$E:$G,MATCH(N$1,Map!$E:$E,0),2))),""),"")</f>
        <v/>
      </c>
      <c r="O156" t="str">
        <f>IFERROR(IF($A156&gt;0,IF(LEN(INDEX(Map!$E:$G,MATCH(O$1,Map!$E:$E,0),2))=0,"",INDEX([1]Sheet3!$B:$S,$A156+1,INDEX(Map!$E:$G,MATCH(O$1,Map!$E:$E,0),2))),""),"")</f>
        <v/>
      </c>
      <c r="P156" t="str">
        <f>IFERROR(IF($A156&gt;0,IF(LEN(INDEX(Map!$E:$G,MATCH(P$1,Map!$E:$E,0),2))=0,"",INDEX([1]Sheet3!$B:$S,$A156+1,INDEX(Map!$E:$G,MATCH(P$1,Map!$E:$E,0),2))),""),"")</f>
        <v/>
      </c>
      <c r="Q156" t="str">
        <f>IFERROR(IF($A156&gt;0,IF(LEN(INDEX(Map!$E:$G,MATCH(Q$1,Map!$E:$E,0),2))=0,"",INDEX([1]Sheet3!$B:$S,$A156+1,INDEX(Map!$E:$G,MATCH(Q$1,Map!$E:$E,0),2))),""),"")</f>
        <v/>
      </c>
      <c r="R156" t="str">
        <f>IFERROR(IF($A156&gt;0,IF(LEN(INDEX(Map!$E:$G,MATCH(R$1,Map!$E:$E,0),2))=0,"",INDEX([1]Sheet3!$B:$S,$A156+1,INDEX(Map!$E:$G,MATCH(R$1,Map!$E:$E,0),2))),""),"")</f>
        <v/>
      </c>
      <c r="S156" t="str">
        <f>IFERROR(IF($A156&gt;0,IF(LEN(INDEX(Map!$E:$G,MATCH(S$1,Map!$E:$E,0),2))=0,"",INDEX([1]Sheet3!$B:$S,$A156+1,INDEX(Map!$E:$G,MATCH(S$1,Map!$E:$E,0),2))),""),"")</f>
        <v/>
      </c>
      <c r="T156" t="str">
        <f>IFERROR(IF($A156&gt;0,IF(LEN(INDEX(Map!$E:$G,MATCH(T$1,Map!$E:$E,0),2))=0,"",INDEX([1]Sheet3!$B:$S,$A156+1,INDEX(Map!$E:$G,MATCH(T$1,Map!$E:$E,0),2))),""),"")</f>
        <v/>
      </c>
      <c r="U156" t="str">
        <f>IFERROR(IF($A156&gt;0,IF(LEN(INDEX(Map!$E:$G,MATCH(U$1,Map!$E:$E,0),2))=0,"",INDEX([1]Sheet3!$B:$S,$A156+1,INDEX(Map!$E:$G,MATCH(U$1,Map!$E:$E,0),2))),""),"")</f>
        <v/>
      </c>
      <c r="V156" t="str">
        <f>IFERROR(IF($A156&gt;0,IF(LEN(INDEX(Map!$E:$G,MATCH(V$1,Map!$E:$E,0),2))=0,"",INDEX([1]Sheet3!$B:$S,$A156+1,INDEX(Map!$E:$G,MATCH(V$1,Map!$E:$E,0),2))),""),"")</f>
        <v/>
      </c>
      <c r="W156" t="str">
        <f>IFERROR(IF($A156&gt;0,IF(LEN(INDEX(Map!$E:$G,MATCH(W$1,Map!$E:$E,0),2))=0,"",INDEX([1]Sheet3!$B:$S,$A156+1,INDEX(Map!$E:$G,MATCH(W$1,Map!$E:$E,0),2))),""),"")</f>
        <v/>
      </c>
      <c r="X156" t="str">
        <f>IFERROR(IF($A156&gt;0,IF(LEN(INDEX(Map!$E:$G,MATCH(X$1,Map!$E:$E,0),2))=0,"",INDEX([1]Sheet3!$B:$S,$A156+1,INDEX(Map!$E:$G,MATCH(X$1,Map!$E:$E,0),2))),""),"")</f>
        <v/>
      </c>
      <c r="Y156" t="str">
        <f>IFERROR(IF($A156&gt;0,IF(LEN(INDEX(Map!$E:$G,MATCH(Y$1,Map!$E:$E,0),2))=0,"",INDEX([1]Sheet3!$B:$S,$A156+1,INDEX(Map!$E:$G,MATCH(Y$1,Map!$E:$E,0),2))),""),"")</f>
        <v/>
      </c>
      <c r="Z156" t="str">
        <f>IFERROR(IF($A156&gt;0,IF(LEN(INDEX(Map!$E:$G,MATCH(Z$1,Map!$E:$E,0),2))=0,"",INDEX([1]Sheet3!$B:$S,$A156+1,INDEX(Map!$E:$G,MATCH(Z$1,Map!$E:$E,0),2))),""),"")</f>
        <v/>
      </c>
      <c r="AA156" t="str">
        <f>IFERROR(IF($A156&gt;0,IF(LEN(INDEX(Map!$E:$G,MATCH(AA$1,Map!$E:$E,0),2))=0,"",INDEX([1]Sheet3!$B:$S,$A156+1,INDEX(Map!$E:$G,MATCH(AA$1,Map!$E:$E,0),2))),""),"")</f>
        <v/>
      </c>
      <c r="AB156" t="str">
        <f>IFERROR(IF($A156&gt;0,IF(LEN(INDEX(Map!$E:$G,MATCH(AB$1,Map!$E:$E,0),2))=0,"",INDEX([1]Sheet3!$B:$S,$A156+1,INDEX(Map!$E:$G,MATCH(AB$1,Map!$E:$E,0),2))),""),"")</f>
        <v/>
      </c>
      <c r="AC156" t="str">
        <f>IFERROR(IF($A156&gt;0,IF(LEN(INDEX(Map!$E:$G,MATCH(AC$1,Map!$E:$E,0),2))=0,"",INDEX([1]Sheet3!$B:$S,$A156+1,INDEX(Map!$E:$G,MATCH(AC$1,Map!$E:$E,0),2))),""),"")</f>
        <v/>
      </c>
      <c r="AD156" t="str">
        <f>IFERROR(IF($A156&gt;0,IF(LEN(INDEX(Map!$E:$G,MATCH(AD$1,Map!$E:$E,0),2))=0,"",INDEX([1]Sheet3!$B:$S,$A156+1,INDEX(Map!$E:$G,MATCH(AD$1,Map!$E:$E,0),2))),""),"")</f>
        <v/>
      </c>
      <c r="AE156" t="str">
        <f>IFERROR(IF($A156&gt;0,IF(LEN(INDEX(Map!$E:$G,MATCH(AE$1,Map!$E:$E,0),2))=0,"",INDEX([1]Sheet3!$B:$S,$A156+1,INDEX(Map!$E:$G,MATCH(AE$1,Map!$E:$E,0),2))),""),"")</f>
        <v/>
      </c>
    </row>
    <row r="157" spans="1:31" x14ac:dyDescent="0.25">
      <c r="A157" t="str">
        <f>IF(LEN([1]Sheet3!B157)=0,"",'Mailchimp Inport'!A156+1)</f>
        <v/>
      </c>
      <c r="B157" t="str">
        <f>IFERROR(IF($A157&gt;0,IF(LEN(INDEX(Map!$E:$G,MATCH(B$1,Map!$E:$E,0),2))=0,"",INDEX([1]Sheet3!$B:$S,$A157+1,INDEX(Map!$E:$G,MATCH(B$1,Map!$E:$E,0),2))),""),"")</f>
        <v/>
      </c>
      <c r="C157" t="str">
        <f>IFERROR(IF($A157&gt;0,IF(LEN(INDEX(Map!$E:$G,MATCH(C$1,Map!$E:$E,0),2))=0,"",INDEX([1]Sheet3!$B:$S,$A157+1,INDEX(Map!$E:$G,MATCH(C$1,Map!$E:$E,0),2))),""),"")</f>
        <v/>
      </c>
      <c r="D157" t="str">
        <f>IFERROR(IF($A157&gt;0,IF(LEN(INDEX(Map!$E:$G,MATCH(D$1,Map!$E:$E,0),2))=0,"",INDEX([1]Sheet3!$B:$S,$A157+1,INDEX(Map!$E:$G,MATCH(D$1,Map!$E:$E,0),2))),""),"")</f>
        <v/>
      </c>
      <c r="E157" t="str">
        <f>IFERROR(IF($A157&gt;0,IF(LEN(INDEX(Map!$E:$G,MATCH(E$1,Map!$E:$E,0),2))=0,"",INDEX([1]Sheet3!$B:$S,$A157+1,INDEX(Map!$E:$G,MATCH(E$1,Map!$E:$E,0),2))),""),"")</f>
        <v/>
      </c>
      <c r="F157" t="str">
        <f>IFERROR(IF($A157&gt;0,IF(LEN(INDEX(Map!$E:$G,MATCH(F$1,Map!$E:$E,0),2))=0,"",INDEX([1]Sheet3!$B:$S,$A157+1,INDEX(Map!$E:$G,MATCH(F$1,Map!$E:$E,0),2))),""),"")</f>
        <v/>
      </c>
      <c r="G157" t="str">
        <f>IFERROR(IF($A157&gt;0,IF(LEN(INDEX(Map!$E:$G,MATCH(G$1,Map!$E:$E,0),2))=0,"",INDEX([1]Sheet3!$B:$S,$A157+1,INDEX(Map!$E:$G,MATCH(G$1,Map!$E:$E,0),2))),""),"")</f>
        <v/>
      </c>
      <c r="H157" t="str">
        <f>IFERROR(IF($A157&gt;0,IF(LEN(INDEX(Map!$E:$G,MATCH(H$1,Map!$E:$E,0),2))=0,"",INDEX([1]Sheet3!$B:$S,$A157+1,INDEX(Map!$E:$G,MATCH(H$1,Map!$E:$E,0),2))),""),"")</f>
        <v/>
      </c>
      <c r="I157" t="str">
        <f>IFERROR(IF($A157&gt;0,IF(LEN(INDEX(Map!$E:$G,MATCH(I$1,Map!$E:$E,0),2))=0,"",INDEX([1]Sheet3!$B:$S,$A157+1,INDEX(Map!$E:$G,MATCH(I$1,Map!$E:$E,0),2))),""),"")</f>
        <v/>
      </c>
      <c r="J157" t="str">
        <f t="shared" si="2"/>
        <v/>
      </c>
      <c r="K157" t="str">
        <f>IFERROR(IF($A157&gt;0,IF(LEN(INDEX(Map!$E:$G,MATCH(K$1,Map!$E:$E,0),2))=0,"",INDEX([1]Sheet3!$B:$S,$A157+1,INDEX(Map!$E:$G,MATCH(K$1,Map!$E:$E,0),2))),""),"")</f>
        <v/>
      </c>
      <c r="L157" t="str">
        <f>IFERROR(IF($A157&gt;0,IF(LEN(INDEX(Map!$E:$G,MATCH(L$1,Map!$E:$E,0),2))=0,"",INDEX([1]Sheet3!$B:$S,$A157+1,INDEX(Map!$E:$G,MATCH(L$1,Map!$E:$E,0),2))),""),"")</f>
        <v/>
      </c>
      <c r="M157" t="str">
        <f>IFERROR(IF($A157&gt;0,IF(LEN(INDEX(Map!$E:$G,MATCH(M$1,Map!$E:$E,0),2))=0,"",INDEX([1]Sheet3!$B:$S,$A157+1,INDEX(Map!$E:$G,MATCH(M$1,Map!$E:$E,0),2))),""),"")</f>
        <v/>
      </c>
      <c r="N157" t="str">
        <f>IFERROR(IF($A157&gt;0,IF(LEN(INDEX(Map!$E:$G,MATCH(N$1,Map!$E:$E,0),2))=0,"",INDEX([1]Sheet3!$B:$S,$A157+1,INDEX(Map!$E:$G,MATCH(N$1,Map!$E:$E,0),2))),""),"")</f>
        <v/>
      </c>
      <c r="O157" t="str">
        <f>IFERROR(IF($A157&gt;0,IF(LEN(INDEX(Map!$E:$G,MATCH(O$1,Map!$E:$E,0),2))=0,"",INDEX([1]Sheet3!$B:$S,$A157+1,INDEX(Map!$E:$G,MATCH(O$1,Map!$E:$E,0),2))),""),"")</f>
        <v/>
      </c>
      <c r="P157" t="str">
        <f>IFERROR(IF($A157&gt;0,IF(LEN(INDEX(Map!$E:$G,MATCH(P$1,Map!$E:$E,0),2))=0,"",INDEX([1]Sheet3!$B:$S,$A157+1,INDEX(Map!$E:$G,MATCH(P$1,Map!$E:$E,0),2))),""),"")</f>
        <v/>
      </c>
      <c r="Q157" t="str">
        <f>IFERROR(IF($A157&gt;0,IF(LEN(INDEX(Map!$E:$G,MATCH(Q$1,Map!$E:$E,0),2))=0,"",INDEX([1]Sheet3!$B:$S,$A157+1,INDEX(Map!$E:$G,MATCH(Q$1,Map!$E:$E,0),2))),""),"")</f>
        <v/>
      </c>
      <c r="R157" t="str">
        <f>IFERROR(IF($A157&gt;0,IF(LEN(INDEX(Map!$E:$G,MATCH(R$1,Map!$E:$E,0),2))=0,"",INDEX([1]Sheet3!$B:$S,$A157+1,INDEX(Map!$E:$G,MATCH(R$1,Map!$E:$E,0),2))),""),"")</f>
        <v/>
      </c>
      <c r="S157" t="str">
        <f>IFERROR(IF($A157&gt;0,IF(LEN(INDEX(Map!$E:$G,MATCH(S$1,Map!$E:$E,0),2))=0,"",INDEX([1]Sheet3!$B:$S,$A157+1,INDEX(Map!$E:$G,MATCH(S$1,Map!$E:$E,0),2))),""),"")</f>
        <v/>
      </c>
      <c r="T157" t="str">
        <f>IFERROR(IF($A157&gt;0,IF(LEN(INDEX(Map!$E:$G,MATCH(T$1,Map!$E:$E,0),2))=0,"",INDEX([1]Sheet3!$B:$S,$A157+1,INDEX(Map!$E:$G,MATCH(T$1,Map!$E:$E,0),2))),""),"")</f>
        <v/>
      </c>
      <c r="U157" t="str">
        <f>IFERROR(IF($A157&gt;0,IF(LEN(INDEX(Map!$E:$G,MATCH(U$1,Map!$E:$E,0),2))=0,"",INDEX([1]Sheet3!$B:$S,$A157+1,INDEX(Map!$E:$G,MATCH(U$1,Map!$E:$E,0),2))),""),"")</f>
        <v/>
      </c>
      <c r="V157" t="str">
        <f>IFERROR(IF($A157&gt;0,IF(LEN(INDEX(Map!$E:$G,MATCH(V$1,Map!$E:$E,0),2))=0,"",INDEX([1]Sheet3!$B:$S,$A157+1,INDEX(Map!$E:$G,MATCH(V$1,Map!$E:$E,0),2))),""),"")</f>
        <v/>
      </c>
      <c r="W157" t="str">
        <f>IFERROR(IF($A157&gt;0,IF(LEN(INDEX(Map!$E:$G,MATCH(W$1,Map!$E:$E,0),2))=0,"",INDEX([1]Sheet3!$B:$S,$A157+1,INDEX(Map!$E:$G,MATCH(W$1,Map!$E:$E,0),2))),""),"")</f>
        <v/>
      </c>
      <c r="X157" t="str">
        <f>IFERROR(IF($A157&gt;0,IF(LEN(INDEX(Map!$E:$G,MATCH(X$1,Map!$E:$E,0),2))=0,"",INDEX([1]Sheet3!$B:$S,$A157+1,INDEX(Map!$E:$G,MATCH(X$1,Map!$E:$E,0),2))),""),"")</f>
        <v/>
      </c>
      <c r="Y157" t="str">
        <f>IFERROR(IF($A157&gt;0,IF(LEN(INDEX(Map!$E:$G,MATCH(Y$1,Map!$E:$E,0),2))=0,"",INDEX([1]Sheet3!$B:$S,$A157+1,INDEX(Map!$E:$G,MATCH(Y$1,Map!$E:$E,0),2))),""),"")</f>
        <v/>
      </c>
      <c r="Z157" t="str">
        <f>IFERROR(IF($A157&gt;0,IF(LEN(INDEX(Map!$E:$G,MATCH(Z$1,Map!$E:$E,0),2))=0,"",INDEX([1]Sheet3!$B:$S,$A157+1,INDEX(Map!$E:$G,MATCH(Z$1,Map!$E:$E,0),2))),""),"")</f>
        <v/>
      </c>
      <c r="AA157" t="str">
        <f>IFERROR(IF($A157&gt;0,IF(LEN(INDEX(Map!$E:$G,MATCH(AA$1,Map!$E:$E,0),2))=0,"",INDEX([1]Sheet3!$B:$S,$A157+1,INDEX(Map!$E:$G,MATCH(AA$1,Map!$E:$E,0),2))),""),"")</f>
        <v/>
      </c>
      <c r="AB157" t="str">
        <f>IFERROR(IF($A157&gt;0,IF(LEN(INDEX(Map!$E:$G,MATCH(AB$1,Map!$E:$E,0),2))=0,"",INDEX([1]Sheet3!$B:$S,$A157+1,INDEX(Map!$E:$G,MATCH(AB$1,Map!$E:$E,0),2))),""),"")</f>
        <v/>
      </c>
      <c r="AC157" t="str">
        <f>IFERROR(IF($A157&gt;0,IF(LEN(INDEX(Map!$E:$G,MATCH(AC$1,Map!$E:$E,0),2))=0,"",INDEX([1]Sheet3!$B:$S,$A157+1,INDEX(Map!$E:$G,MATCH(AC$1,Map!$E:$E,0),2))),""),"")</f>
        <v/>
      </c>
      <c r="AD157" t="str">
        <f>IFERROR(IF($A157&gt;0,IF(LEN(INDEX(Map!$E:$G,MATCH(AD$1,Map!$E:$E,0),2))=0,"",INDEX([1]Sheet3!$B:$S,$A157+1,INDEX(Map!$E:$G,MATCH(AD$1,Map!$E:$E,0),2))),""),"")</f>
        <v/>
      </c>
      <c r="AE157" t="str">
        <f>IFERROR(IF($A157&gt;0,IF(LEN(INDEX(Map!$E:$G,MATCH(AE$1,Map!$E:$E,0),2))=0,"",INDEX([1]Sheet3!$B:$S,$A157+1,INDEX(Map!$E:$G,MATCH(AE$1,Map!$E:$E,0),2))),""),"")</f>
        <v/>
      </c>
    </row>
    <row r="158" spans="1:31" x14ac:dyDescent="0.25">
      <c r="A158" t="str">
        <f>IF(LEN([1]Sheet3!B158)=0,"",'Mailchimp Inport'!A157+1)</f>
        <v/>
      </c>
      <c r="B158" t="str">
        <f>IFERROR(IF($A158&gt;0,IF(LEN(INDEX(Map!$E:$G,MATCH(B$1,Map!$E:$E,0),2))=0,"",INDEX([1]Sheet3!$B:$S,$A158+1,INDEX(Map!$E:$G,MATCH(B$1,Map!$E:$E,0),2))),""),"")</f>
        <v/>
      </c>
      <c r="C158" t="str">
        <f>IFERROR(IF($A158&gt;0,IF(LEN(INDEX(Map!$E:$G,MATCH(C$1,Map!$E:$E,0),2))=0,"",INDEX([1]Sheet3!$B:$S,$A158+1,INDEX(Map!$E:$G,MATCH(C$1,Map!$E:$E,0),2))),""),"")</f>
        <v/>
      </c>
      <c r="D158" t="str">
        <f>IFERROR(IF($A158&gt;0,IF(LEN(INDEX(Map!$E:$G,MATCH(D$1,Map!$E:$E,0),2))=0,"",INDEX([1]Sheet3!$B:$S,$A158+1,INDEX(Map!$E:$G,MATCH(D$1,Map!$E:$E,0),2))),""),"")</f>
        <v/>
      </c>
      <c r="E158" t="str">
        <f>IFERROR(IF($A158&gt;0,IF(LEN(INDEX(Map!$E:$G,MATCH(E$1,Map!$E:$E,0),2))=0,"",INDEX([1]Sheet3!$B:$S,$A158+1,INDEX(Map!$E:$G,MATCH(E$1,Map!$E:$E,0),2))),""),"")</f>
        <v/>
      </c>
      <c r="F158" t="str">
        <f>IFERROR(IF($A158&gt;0,IF(LEN(INDEX(Map!$E:$G,MATCH(F$1,Map!$E:$E,0),2))=0,"",INDEX([1]Sheet3!$B:$S,$A158+1,INDEX(Map!$E:$G,MATCH(F$1,Map!$E:$E,0),2))),""),"")</f>
        <v/>
      </c>
      <c r="G158" t="str">
        <f>IFERROR(IF($A158&gt;0,IF(LEN(INDEX(Map!$E:$G,MATCH(G$1,Map!$E:$E,0),2))=0,"",INDEX([1]Sheet3!$B:$S,$A158+1,INDEX(Map!$E:$G,MATCH(G$1,Map!$E:$E,0),2))),""),"")</f>
        <v/>
      </c>
      <c r="H158" t="str">
        <f>IFERROR(IF($A158&gt;0,IF(LEN(INDEX(Map!$E:$G,MATCH(H$1,Map!$E:$E,0),2))=0,"",INDEX([1]Sheet3!$B:$S,$A158+1,INDEX(Map!$E:$G,MATCH(H$1,Map!$E:$E,0),2))),""),"")</f>
        <v/>
      </c>
      <c r="I158" t="str">
        <f>IFERROR(IF($A158&gt;0,IF(LEN(INDEX(Map!$E:$G,MATCH(I$1,Map!$E:$E,0),2))=0,"",INDEX([1]Sheet3!$B:$S,$A158+1,INDEX(Map!$E:$G,MATCH(I$1,Map!$E:$E,0),2))),""),"")</f>
        <v/>
      </c>
      <c r="J158" t="str">
        <f t="shared" si="2"/>
        <v/>
      </c>
      <c r="K158" t="str">
        <f>IFERROR(IF($A158&gt;0,IF(LEN(INDEX(Map!$E:$G,MATCH(K$1,Map!$E:$E,0),2))=0,"",INDEX([1]Sheet3!$B:$S,$A158+1,INDEX(Map!$E:$G,MATCH(K$1,Map!$E:$E,0),2))),""),"")</f>
        <v/>
      </c>
      <c r="L158" t="str">
        <f>IFERROR(IF($A158&gt;0,IF(LEN(INDEX(Map!$E:$G,MATCH(L$1,Map!$E:$E,0),2))=0,"",INDEX([1]Sheet3!$B:$S,$A158+1,INDEX(Map!$E:$G,MATCH(L$1,Map!$E:$E,0),2))),""),"")</f>
        <v/>
      </c>
      <c r="M158" t="str">
        <f>IFERROR(IF($A158&gt;0,IF(LEN(INDEX(Map!$E:$G,MATCH(M$1,Map!$E:$E,0),2))=0,"",INDEX([1]Sheet3!$B:$S,$A158+1,INDEX(Map!$E:$G,MATCH(M$1,Map!$E:$E,0),2))),""),"")</f>
        <v/>
      </c>
      <c r="N158" t="str">
        <f>IFERROR(IF($A158&gt;0,IF(LEN(INDEX(Map!$E:$G,MATCH(N$1,Map!$E:$E,0),2))=0,"",INDEX([1]Sheet3!$B:$S,$A158+1,INDEX(Map!$E:$G,MATCH(N$1,Map!$E:$E,0),2))),""),"")</f>
        <v/>
      </c>
      <c r="O158" t="str">
        <f>IFERROR(IF($A158&gt;0,IF(LEN(INDEX(Map!$E:$G,MATCH(O$1,Map!$E:$E,0),2))=0,"",INDEX([1]Sheet3!$B:$S,$A158+1,INDEX(Map!$E:$G,MATCH(O$1,Map!$E:$E,0),2))),""),"")</f>
        <v/>
      </c>
      <c r="P158" t="str">
        <f>IFERROR(IF($A158&gt;0,IF(LEN(INDEX(Map!$E:$G,MATCH(P$1,Map!$E:$E,0),2))=0,"",INDEX([1]Sheet3!$B:$S,$A158+1,INDEX(Map!$E:$G,MATCH(P$1,Map!$E:$E,0),2))),""),"")</f>
        <v/>
      </c>
      <c r="Q158" t="str">
        <f>IFERROR(IF($A158&gt;0,IF(LEN(INDEX(Map!$E:$G,MATCH(Q$1,Map!$E:$E,0),2))=0,"",INDEX([1]Sheet3!$B:$S,$A158+1,INDEX(Map!$E:$G,MATCH(Q$1,Map!$E:$E,0),2))),""),"")</f>
        <v/>
      </c>
      <c r="R158" t="str">
        <f>IFERROR(IF($A158&gt;0,IF(LEN(INDEX(Map!$E:$G,MATCH(R$1,Map!$E:$E,0),2))=0,"",INDEX([1]Sheet3!$B:$S,$A158+1,INDEX(Map!$E:$G,MATCH(R$1,Map!$E:$E,0),2))),""),"")</f>
        <v/>
      </c>
      <c r="S158" t="str">
        <f>IFERROR(IF($A158&gt;0,IF(LEN(INDEX(Map!$E:$G,MATCH(S$1,Map!$E:$E,0),2))=0,"",INDEX([1]Sheet3!$B:$S,$A158+1,INDEX(Map!$E:$G,MATCH(S$1,Map!$E:$E,0),2))),""),"")</f>
        <v/>
      </c>
      <c r="T158" t="str">
        <f>IFERROR(IF($A158&gt;0,IF(LEN(INDEX(Map!$E:$G,MATCH(T$1,Map!$E:$E,0),2))=0,"",INDEX([1]Sheet3!$B:$S,$A158+1,INDEX(Map!$E:$G,MATCH(T$1,Map!$E:$E,0),2))),""),"")</f>
        <v/>
      </c>
      <c r="U158" t="str">
        <f>IFERROR(IF($A158&gt;0,IF(LEN(INDEX(Map!$E:$G,MATCH(U$1,Map!$E:$E,0),2))=0,"",INDEX([1]Sheet3!$B:$S,$A158+1,INDEX(Map!$E:$G,MATCH(U$1,Map!$E:$E,0),2))),""),"")</f>
        <v/>
      </c>
      <c r="V158" t="str">
        <f>IFERROR(IF($A158&gt;0,IF(LEN(INDEX(Map!$E:$G,MATCH(V$1,Map!$E:$E,0),2))=0,"",INDEX([1]Sheet3!$B:$S,$A158+1,INDEX(Map!$E:$G,MATCH(V$1,Map!$E:$E,0),2))),""),"")</f>
        <v/>
      </c>
      <c r="W158" t="str">
        <f>IFERROR(IF($A158&gt;0,IF(LEN(INDEX(Map!$E:$G,MATCH(W$1,Map!$E:$E,0),2))=0,"",INDEX([1]Sheet3!$B:$S,$A158+1,INDEX(Map!$E:$G,MATCH(W$1,Map!$E:$E,0),2))),""),"")</f>
        <v/>
      </c>
      <c r="X158" t="str">
        <f>IFERROR(IF($A158&gt;0,IF(LEN(INDEX(Map!$E:$G,MATCH(X$1,Map!$E:$E,0),2))=0,"",INDEX([1]Sheet3!$B:$S,$A158+1,INDEX(Map!$E:$G,MATCH(X$1,Map!$E:$E,0),2))),""),"")</f>
        <v/>
      </c>
      <c r="Y158" t="str">
        <f>IFERROR(IF($A158&gt;0,IF(LEN(INDEX(Map!$E:$G,MATCH(Y$1,Map!$E:$E,0),2))=0,"",INDEX([1]Sheet3!$B:$S,$A158+1,INDEX(Map!$E:$G,MATCH(Y$1,Map!$E:$E,0),2))),""),"")</f>
        <v/>
      </c>
      <c r="Z158" t="str">
        <f>IFERROR(IF($A158&gt;0,IF(LEN(INDEX(Map!$E:$G,MATCH(Z$1,Map!$E:$E,0),2))=0,"",INDEX([1]Sheet3!$B:$S,$A158+1,INDEX(Map!$E:$G,MATCH(Z$1,Map!$E:$E,0),2))),""),"")</f>
        <v/>
      </c>
      <c r="AA158" t="str">
        <f>IFERROR(IF($A158&gt;0,IF(LEN(INDEX(Map!$E:$G,MATCH(AA$1,Map!$E:$E,0),2))=0,"",INDEX([1]Sheet3!$B:$S,$A158+1,INDEX(Map!$E:$G,MATCH(AA$1,Map!$E:$E,0),2))),""),"")</f>
        <v/>
      </c>
      <c r="AB158" t="str">
        <f>IFERROR(IF($A158&gt;0,IF(LEN(INDEX(Map!$E:$G,MATCH(AB$1,Map!$E:$E,0),2))=0,"",INDEX([1]Sheet3!$B:$S,$A158+1,INDEX(Map!$E:$G,MATCH(AB$1,Map!$E:$E,0),2))),""),"")</f>
        <v/>
      </c>
      <c r="AC158" t="str">
        <f>IFERROR(IF($A158&gt;0,IF(LEN(INDEX(Map!$E:$G,MATCH(AC$1,Map!$E:$E,0),2))=0,"",INDEX([1]Sheet3!$B:$S,$A158+1,INDEX(Map!$E:$G,MATCH(AC$1,Map!$E:$E,0),2))),""),"")</f>
        <v/>
      </c>
      <c r="AD158" t="str">
        <f>IFERROR(IF($A158&gt;0,IF(LEN(INDEX(Map!$E:$G,MATCH(AD$1,Map!$E:$E,0),2))=0,"",INDEX([1]Sheet3!$B:$S,$A158+1,INDEX(Map!$E:$G,MATCH(AD$1,Map!$E:$E,0),2))),""),"")</f>
        <v/>
      </c>
      <c r="AE158" t="str">
        <f>IFERROR(IF($A158&gt;0,IF(LEN(INDEX(Map!$E:$G,MATCH(AE$1,Map!$E:$E,0),2))=0,"",INDEX([1]Sheet3!$B:$S,$A158+1,INDEX(Map!$E:$G,MATCH(AE$1,Map!$E:$E,0),2))),""),"")</f>
        <v/>
      </c>
    </row>
    <row r="159" spans="1:31" x14ac:dyDescent="0.25">
      <c r="A159" t="str">
        <f>IF(LEN([1]Sheet3!B159)=0,"",'Mailchimp Inport'!A158+1)</f>
        <v/>
      </c>
      <c r="B159" t="str">
        <f>IFERROR(IF($A159&gt;0,IF(LEN(INDEX(Map!$E:$G,MATCH(B$1,Map!$E:$E,0),2))=0,"",INDEX([1]Sheet3!$B:$S,$A159+1,INDEX(Map!$E:$G,MATCH(B$1,Map!$E:$E,0),2))),""),"")</f>
        <v/>
      </c>
      <c r="C159" t="str">
        <f>IFERROR(IF($A159&gt;0,IF(LEN(INDEX(Map!$E:$G,MATCH(C$1,Map!$E:$E,0),2))=0,"",INDEX([1]Sheet3!$B:$S,$A159+1,INDEX(Map!$E:$G,MATCH(C$1,Map!$E:$E,0),2))),""),"")</f>
        <v/>
      </c>
      <c r="D159" t="str">
        <f>IFERROR(IF($A159&gt;0,IF(LEN(INDEX(Map!$E:$G,MATCH(D$1,Map!$E:$E,0),2))=0,"",INDEX([1]Sheet3!$B:$S,$A159+1,INDEX(Map!$E:$G,MATCH(D$1,Map!$E:$E,0),2))),""),"")</f>
        <v/>
      </c>
      <c r="E159" t="str">
        <f>IFERROR(IF($A159&gt;0,IF(LEN(INDEX(Map!$E:$G,MATCH(E$1,Map!$E:$E,0),2))=0,"",INDEX([1]Sheet3!$B:$S,$A159+1,INDEX(Map!$E:$G,MATCH(E$1,Map!$E:$E,0),2))),""),"")</f>
        <v/>
      </c>
      <c r="F159" t="str">
        <f>IFERROR(IF($A159&gt;0,IF(LEN(INDEX(Map!$E:$G,MATCH(F$1,Map!$E:$E,0),2))=0,"",INDEX([1]Sheet3!$B:$S,$A159+1,INDEX(Map!$E:$G,MATCH(F$1,Map!$E:$E,0),2))),""),"")</f>
        <v/>
      </c>
      <c r="G159" t="str">
        <f>IFERROR(IF($A159&gt;0,IF(LEN(INDEX(Map!$E:$G,MATCH(G$1,Map!$E:$E,0),2))=0,"",INDEX([1]Sheet3!$B:$S,$A159+1,INDEX(Map!$E:$G,MATCH(G$1,Map!$E:$E,0),2))),""),"")</f>
        <v/>
      </c>
      <c r="H159" t="str">
        <f>IFERROR(IF($A159&gt;0,IF(LEN(INDEX(Map!$E:$G,MATCH(H$1,Map!$E:$E,0),2))=0,"",INDEX([1]Sheet3!$B:$S,$A159+1,INDEX(Map!$E:$G,MATCH(H$1,Map!$E:$E,0),2))),""),"")</f>
        <v/>
      </c>
      <c r="I159" t="str">
        <f>IFERROR(IF($A159&gt;0,IF(LEN(INDEX(Map!$E:$G,MATCH(I$1,Map!$E:$E,0),2))=0,"",INDEX([1]Sheet3!$B:$S,$A159+1,INDEX(Map!$E:$G,MATCH(I$1,Map!$E:$E,0),2))),""),"")</f>
        <v/>
      </c>
      <c r="J159" t="str">
        <f t="shared" si="2"/>
        <v/>
      </c>
      <c r="K159" t="str">
        <f>IFERROR(IF($A159&gt;0,IF(LEN(INDEX(Map!$E:$G,MATCH(K$1,Map!$E:$E,0),2))=0,"",INDEX([1]Sheet3!$B:$S,$A159+1,INDEX(Map!$E:$G,MATCH(K$1,Map!$E:$E,0),2))),""),"")</f>
        <v/>
      </c>
      <c r="L159" t="str">
        <f>IFERROR(IF($A159&gt;0,IF(LEN(INDEX(Map!$E:$G,MATCH(L$1,Map!$E:$E,0),2))=0,"",INDEX([1]Sheet3!$B:$S,$A159+1,INDEX(Map!$E:$G,MATCH(L$1,Map!$E:$E,0),2))),""),"")</f>
        <v/>
      </c>
      <c r="M159" t="str">
        <f>IFERROR(IF($A159&gt;0,IF(LEN(INDEX(Map!$E:$G,MATCH(M$1,Map!$E:$E,0),2))=0,"",INDEX([1]Sheet3!$B:$S,$A159+1,INDEX(Map!$E:$G,MATCH(M$1,Map!$E:$E,0),2))),""),"")</f>
        <v/>
      </c>
      <c r="N159" t="str">
        <f>IFERROR(IF($A159&gt;0,IF(LEN(INDEX(Map!$E:$G,MATCH(N$1,Map!$E:$E,0),2))=0,"",INDEX([1]Sheet3!$B:$S,$A159+1,INDEX(Map!$E:$G,MATCH(N$1,Map!$E:$E,0),2))),""),"")</f>
        <v/>
      </c>
      <c r="O159" t="str">
        <f>IFERROR(IF($A159&gt;0,IF(LEN(INDEX(Map!$E:$G,MATCH(O$1,Map!$E:$E,0),2))=0,"",INDEX([1]Sheet3!$B:$S,$A159+1,INDEX(Map!$E:$G,MATCH(O$1,Map!$E:$E,0),2))),""),"")</f>
        <v/>
      </c>
      <c r="P159" t="str">
        <f>IFERROR(IF($A159&gt;0,IF(LEN(INDEX(Map!$E:$G,MATCH(P$1,Map!$E:$E,0),2))=0,"",INDEX([1]Sheet3!$B:$S,$A159+1,INDEX(Map!$E:$G,MATCH(P$1,Map!$E:$E,0),2))),""),"")</f>
        <v/>
      </c>
      <c r="Q159" t="str">
        <f>IFERROR(IF($A159&gt;0,IF(LEN(INDEX(Map!$E:$G,MATCH(Q$1,Map!$E:$E,0),2))=0,"",INDEX([1]Sheet3!$B:$S,$A159+1,INDEX(Map!$E:$G,MATCH(Q$1,Map!$E:$E,0),2))),""),"")</f>
        <v/>
      </c>
      <c r="R159" t="str">
        <f>IFERROR(IF($A159&gt;0,IF(LEN(INDEX(Map!$E:$G,MATCH(R$1,Map!$E:$E,0),2))=0,"",INDEX([1]Sheet3!$B:$S,$A159+1,INDEX(Map!$E:$G,MATCH(R$1,Map!$E:$E,0),2))),""),"")</f>
        <v/>
      </c>
      <c r="S159" t="str">
        <f>IFERROR(IF($A159&gt;0,IF(LEN(INDEX(Map!$E:$G,MATCH(S$1,Map!$E:$E,0),2))=0,"",INDEX([1]Sheet3!$B:$S,$A159+1,INDEX(Map!$E:$G,MATCH(S$1,Map!$E:$E,0),2))),""),"")</f>
        <v/>
      </c>
      <c r="T159" t="str">
        <f>IFERROR(IF($A159&gt;0,IF(LEN(INDEX(Map!$E:$G,MATCH(T$1,Map!$E:$E,0),2))=0,"",INDEX([1]Sheet3!$B:$S,$A159+1,INDEX(Map!$E:$G,MATCH(T$1,Map!$E:$E,0),2))),""),"")</f>
        <v/>
      </c>
      <c r="U159" t="str">
        <f>IFERROR(IF($A159&gt;0,IF(LEN(INDEX(Map!$E:$G,MATCH(U$1,Map!$E:$E,0),2))=0,"",INDEX([1]Sheet3!$B:$S,$A159+1,INDEX(Map!$E:$G,MATCH(U$1,Map!$E:$E,0),2))),""),"")</f>
        <v/>
      </c>
      <c r="V159" t="str">
        <f>IFERROR(IF($A159&gt;0,IF(LEN(INDEX(Map!$E:$G,MATCH(V$1,Map!$E:$E,0),2))=0,"",INDEX([1]Sheet3!$B:$S,$A159+1,INDEX(Map!$E:$G,MATCH(V$1,Map!$E:$E,0),2))),""),"")</f>
        <v/>
      </c>
      <c r="W159" t="str">
        <f>IFERROR(IF($A159&gt;0,IF(LEN(INDEX(Map!$E:$G,MATCH(W$1,Map!$E:$E,0),2))=0,"",INDEX([1]Sheet3!$B:$S,$A159+1,INDEX(Map!$E:$G,MATCH(W$1,Map!$E:$E,0),2))),""),"")</f>
        <v/>
      </c>
      <c r="X159" t="str">
        <f>IFERROR(IF($A159&gt;0,IF(LEN(INDEX(Map!$E:$G,MATCH(X$1,Map!$E:$E,0),2))=0,"",INDEX([1]Sheet3!$B:$S,$A159+1,INDEX(Map!$E:$G,MATCH(X$1,Map!$E:$E,0),2))),""),"")</f>
        <v/>
      </c>
      <c r="Y159" t="str">
        <f>IFERROR(IF($A159&gt;0,IF(LEN(INDEX(Map!$E:$G,MATCH(Y$1,Map!$E:$E,0),2))=0,"",INDEX([1]Sheet3!$B:$S,$A159+1,INDEX(Map!$E:$G,MATCH(Y$1,Map!$E:$E,0),2))),""),"")</f>
        <v/>
      </c>
      <c r="Z159" t="str">
        <f>IFERROR(IF($A159&gt;0,IF(LEN(INDEX(Map!$E:$G,MATCH(Z$1,Map!$E:$E,0),2))=0,"",INDEX([1]Sheet3!$B:$S,$A159+1,INDEX(Map!$E:$G,MATCH(Z$1,Map!$E:$E,0),2))),""),"")</f>
        <v/>
      </c>
      <c r="AA159" t="str">
        <f>IFERROR(IF($A159&gt;0,IF(LEN(INDEX(Map!$E:$G,MATCH(AA$1,Map!$E:$E,0),2))=0,"",INDEX([1]Sheet3!$B:$S,$A159+1,INDEX(Map!$E:$G,MATCH(AA$1,Map!$E:$E,0),2))),""),"")</f>
        <v/>
      </c>
      <c r="AB159" t="str">
        <f>IFERROR(IF($A159&gt;0,IF(LEN(INDEX(Map!$E:$G,MATCH(AB$1,Map!$E:$E,0),2))=0,"",INDEX([1]Sheet3!$B:$S,$A159+1,INDEX(Map!$E:$G,MATCH(AB$1,Map!$E:$E,0),2))),""),"")</f>
        <v/>
      </c>
      <c r="AC159" t="str">
        <f>IFERROR(IF($A159&gt;0,IF(LEN(INDEX(Map!$E:$G,MATCH(AC$1,Map!$E:$E,0),2))=0,"",INDEX([1]Sheet3!$B:$S,$A159+1,INDEX(Map!$E:$G,MATCH(AC$1,Map!$E:$E,0),2))),""),"")</f>
        <v/>
      </c>
      <c r="AD159" t="str">
        <f>IFERROR(IF($A159&gt;0,IF(LEN(INDEX(Map!$E:$G,MATCH(AD$1,Map!$E:$E,0),2))=0,"",INDEX([1]Sheet3!$B:$S,$A159+1,INDEX(Map!$E:$G,MATCH(AD$1,Map!$E:$E,0),2))),""),"")</f>
        <v/>
      </c>
      <c r="AE159" t="str">
        <f>IFERROR(IF($A159&gt;0,IF(LEN(INDEX(Map!$E:$G,MATCH(AE$1,Map!$E:$E,0),2))=0,"",INDEX([1]Sheet3!$B:$S,$A159+1,INDEX(Map!$E:$G,MATCH(AE$1,Map!$E:$E,0),2))),""),"")</f>
        <v/>
      </c>
    </row>
    <row r="160" spans="1:31" x14ac:dyDescent="0.25">
      <c r="A160" t="str">
        <f>IF(LEN([1]Sheet3!B160)=0,"",'Mailchimp Inport'!A159+1)</f>
        <v/>
      </c>
      <c r="B160" t="str">
        <f>IFERROR(IF($A160&gt;0,IF(LEN(INDEX(Map!$E:$G,MATCH(B$1,Map!$E:$E,0),2))=0,"",INDEX([1]Sheet3!$B:$S,$A160+1,INDEX(Map!$E:$G,MATCH(B$1,Map!$E:$E,0),2))),""),"")</f>
        <v/>
      </c>
      <c r="C160" t="str">
        <f>IFERROR(IF($A160&gt;0,IF(LEN(INDEX(Map!$E:$G,MATCH(C$1,Map!$E:$E,0),2))=0,"",INDEX([1]Sheet3!$B:$S,$A160+1,INDEX(Map!$E:$G,MATCH(C$1,Map!$E:$E,0),2))),""),"")</f>
        <v/>
      </c>
      <c r="D160" t="str">
        <f>IFERROR(IF($A160&gt;0,IF(LEN(INDEX(Map!$E:$G,MATCH(D$1,Map!$E:$E,0),2))=0,"",INDEX([1]Sheet3!$B:$S,$A160+1,INDEX(Map!$E:$G,MATCH(D$1,Map!$E:$E,0),2))),""),"")</f>
        <v/>
      </c>
      <c r="E160" t="str">
        <f>IFERROR(IF($A160&gt;0,IF(LEN(INDEX(Map!$E:$G,MATCH(E$1,Map!$E:$E,0),2))=0,"",INDEX([1]Sheet3!$B:$S,$A160+1,INDEX(Map!$E:$G,MATCH(E$1,Map!$E:$E,0),2))),""),"")</f>
        <v/>
      </c>
      <c r="F160" t="str">
        <f>IFERROR(IF($A160&gt;0,IF(LEN(INDEX(Map!$E:$G,MATCH(F$1,Map!$E:$E,0),2))=0,"",INDEX([1]Sheet3!$B:$S,$A160+1,INDEX(Map!$E:$G,MATCH(F$1,Map!$E:$E,0),2))),""),"")</f>
        <v/>
      </c>
      <c r="G160" t="str">
        <f>IFERROR(IF($A160&gt;0,IF(LEN(INDEX(Map!$E:$G,MATCH(G$1,Map!$E:$E,0),2))=0,"",INDEX([1]Sheet3!$B:$S,$A160+1,INDEX(Map!$E:$G,MATCH(G$1,Map!$E:$E,0),2))),""),"")</f>
        <v/>
      </c>
      <c r="H160" t="str">
        <f>IFERROR(IF($A160&gt;0,IF(LEN(INDEX(Map!$E:$G,MATCH(H$1,Map!$E:$E,0),2))=0,"",INDEX([1]Sheet3!$B:$S,$A160+1,INDEX(Map!$E:$G,MATCH(H$1,Map!$E:$E,0),2))),""),"")</f>
        <v/>
      </c>
      <c r="I160" t="str">
        <f>IFERROR(IF($A160&gt;0,IF(LEN(INDEX(Map!$E:$G,MATCH(I$1,Map!$E:$E,0),2))=0,"",INDEX([1]Sheet3!$B:$S,$A160+1,INDEX(Map!$E:$G,MATCH(I$1,Map!$E:$E,0),2))),""),"")</f>
        <v/>
      </c>
      <c r="J160" t="str">
        <f t="shared" si="2"/>
        <v/>
      </c>
      <c r="K160" t="str">
        <f>IFERROR(IF($A160&gt;0,IF(LEN(INDEX(Map!$E:$G,MATCH(K$1,Map!$E:$E,0),2))=0,"",INDEX([1]Sheet3!$B:$S,$A160+1,INDEX(Map!$E:$G,MATCH(K$1,Map!$E:$E,0),2))),""),"")</f>
        <v/>
      </c>
      <c r="L160" t="str">
        <f>IFERROR(IF($A160&gt;0,IF(LEN(INDEX(Map!$E:$G,MATCH(L$1,Map!$E:$E,0),2))=0,"",INDEX([1]Sheet3!$B:$S,$A160+1,INDEX(Map!$E:$G,MATCH(L$1,Map!$E:$E,0),2))),""),"")</f>
        <v/>
      </c>
      <c r="M160" t="str">
        <f>IFERROR(IF($A160&gt;0,IF(LEN(INDEX(Map!$E:$G,MATCH(M$1,Map!$E:$E,0),2))=0,"",INDEX([1]Sheet3!$B:$S,$A160+1,INDEX(Map!$E:$G,MATCH(M$1,Map!$E:$E,0),2))),""),"")</f>
        <v/>
      </c>
      <c r="N160" t="str">
        <f>IFERROR(IF($A160&gt;0,IF(LEN(INDEX(Map!$E:$G,MATCH(N$1,Map!$E:$E,0),2))=0,"",INDEX([1]Sheet3!$B:$S,$A160+1,INDEX(Map!$E:$G,MATCH(N$1,Map!$E:$E,0),2))),""),"")</f>
        <v/>
      </c>
      <c r="O160" t="str">
        <f>IFERROR(IF($A160&gt;0,IF(LEN(INDEX(Map!$E:$G,MATCH(O$1,Map!$E:$E,0),2))=0,"",INDEX([1]Sheet3!$B:$S,$A160+1,INDEX(Map!$E:$G,MATCH(O$1,Map!$E:$E,0),2))),""),"")</f>
        <v/>
      </c>
      <c r="P160" t="str">
        <f>IFERROR(IF($A160&gt;0,IF(LEN(INDEX(Map!$E:$G,MATCH(P$1,Map!$E:$E,0),2))=0,"",INDEX([1]Sheet3!$B:$S,$A160+1,INDEX(Map!$E:$G,MATCH(P$1,Map!$E:$E,0),2))),""),"")</f>
        <v/>
      </c>
      <c r="Q160" t="str">
        <f>IFERROR(IF($A160&gt;0,IF(LEN(INDEX(Map!$E:$G,MATCH(Q$1,Map!$E:$E,0),2))=0,"",INDEX([1]Sheet3!$B:$S,$A160+1,INDEX(Map!$E:$G,MATCH(Q$1,Map!$E:$E,0),2))),""),"")</f>
        <v/>
      </c>
      <c r="R160" t="str">
        <f>IFERROR(IF($A160&gt;0,IF(LEN(INDEX(Map!$E:$G,MATCH(R$1,Map!$E:$E,0),2))=0,"",INDEX([1]Sheet3!$B:$S,$A160+1,INDEX(Map!$E:$G,MATCH(R$1,Map!$E:$E,0),2))),""),"")</f>
        <v/>
      </c>
      <c r="S160" t="str">
        <f>IFERROR(IF($A160&gt;0,IF(LEN(INDEX(Map!$E:$G,MATCH(S$1,Map!$E:$E,0),2))=0,"",INDEX([1]Sheet3!$B:$S,$A160+1,INDEX(Map!$E:$G,MATCH(S$1,Map!$E:$E,0),2))),""),"")</f>
        <v/>
      </c>
      <c r="T160" t="str">
        <f>IFERROR(IF($A160&gt;0,IF(LEN(INDEX(Map!$E:$G,MATCH(T$1,Map!$E:$E,0),2))=0,"",INDEX([1]Sheet3!$B:$S,$A160+1,INDEX(Map!$E:$G,MATCH(T$1,Map!$E:$E,0),2))),""),"")</f>
        <v/>
      </c>
      <c r="U160" t="str">
        <f>IFERROR(IF($A160&gt;0,IF(LEN(INDEX(Map!$E:$G,MATCH(U$1,Map!$E:$E,0),2))=0,"",INDEX([1]Sheet3!$B:$S,$A160+1,INDEX(Map!$E:$G,MATCH(U$1,Map!$E:$E,0),2))),""),"")</f>
        <v/>
      </c>
      <c r="V160" t="str">
        <f>IFERROR(IF($A160&gt;0,IF(LEN(INDEX(Map!$E:$G,MATCH(V$1,Map!$E:$E,0),2))=0,"",INDEX([1]Sheet3!$B:$S,$A160+1,INDEX(Map!$E:$G,MATCH(V$1,Map!$E:$E,0),2))),""),"")</f>
        <v/>
      </c>
      <c r="W160" t="str">
        <f>IFERROR(IF($A160&gt;0,IF(LEN(INDEX(Map!$E:$G,MATCH(W$1,Map!$E:$E,0),2))=0,"",INDEX([1]Sheet3!$B:$S,$A160+1,INDEX(Map!$E:$G,MATCH(W$1,Map!$E:$E,0),2))),""),"")</f>
        <v/>
      </c>
      <c r="X160" t="str">
        <f>IFERROR(IF($A160&gt;0,IF(LEN(INDEX(Map!$E:$G,MATCH(X$1,Map!$E:$E,0),2))=0,"",INDEX([1]Sheet3!$B:$S,$A160+1,INDEX(Map!$E:$G,MATCH(X$1,Map!$E:$E,0),2))),""),"")</f>
        <v/>
      </c>
      <c r="Y160" t="str">
        <f>IFERROR(IF($A160&gt;0,IF(LEN(INDEX(Map!$E:$G,MATCH(Y$1,Map!$E:$E,0),2))=0,"",INDEX([1]Sheet3!$B:$S,$A160+1,INDEX(Map!$E:$G,MATCH(Y$1,Map!$E:$E,0),2))),""),"")</f>
        <v/>
      </c>
      <c r="Z160" t="str">
        <f>IFERROR(IF($A160&gt;0,IF(LEN(INDEX(Map!$E:$G,MATCH(Z$1,Map!$E:$E,0),2))=0,"",INDEX([1]Sheet3!$B:$S,$A160+1,INDEX(Map!$E:$G,MATCH(Z$1,Map!$E:$E,0),2))),""),"")</f>
        <v/>
      </c>
      <c r="AA160" t="str">
        <f>IFERROR(IF($A160&gt;0,IF(LEN(INDEX(Map!$E:$G,MATCH(AA$1,Map!$E:$E,0),2))=0,"",INDEX([1]Sheet3!$B:$S,$A160+1,INDEX(Map!$E:$G,MATCH(AA$1,Map!$E:$E,0),2))),""),"")</f>
        <v/>
      </c>
      <c r="AB160" t="str">
        <f>IFERROR(IF($A160&gt;0,IF(LEN(INDEX(Map!$E:$G,MATCH(AB$1,Map!$E:$E,0),2))=0,"",INDEX([1]Sheet3!$B:$S,$A160+1,INDEX(Map!$E:$G,MATCH(AB$1,Map!$E:$E,0),2))),""),"")</f>
        <v/>
      </c>
      <c r="AC160" t="str">
        <f>IFERROR(IF($A160&gt;0,IF(LEN(INDEX(Map!$E:$G,MATCH(AC$1,Map!$E:$E,0),2))=0,"",INDEX([1]Sheet3!$B:$S,$A160+1,INDEX(Map!$E:$G,MATCH(AC$1,Map!$E:$E,0),2))),""),"")</f>
        <v/>
      </c>
      <c r="AD160" t="str">
        <f>IFERROR(IF($A160&gt;0,IF(LEN(INDEX(Map!$E:$G,MATCH(AD$1,Map!$E:$E,0),2))=0,"",INDEX([1]Sheet3!$B:$S,$A160+1,INDEX(Map!$E:$G,MATCH(AD$1,Map!$E:$E,0),2))),""),"")</f>
        <v/>
      </c>
      <c r="AE160" t="str">
        <f>IFERROR(IF($A160&gt;0,IF(LEN(INDEX(Map!$E:$G,MATCH(AE$1,Map!$E:$E,0),2))=0,"",INDEX([1]Sheet3!$B:$S,$A160+1,INDEX(Map!$E:$G,MATCH(AE$1,Map!$E:$E,0),2))),""),"")</f>
        <v/>
      </c>
    </row>
    <row r="161" spans="1:31" x14ac:dyDescent="0.25">
      <c r="A161" t="str">
        <f>IF(LEN([1]Sheet3!B161)=0,"",'Mailchimp Inport'!A160+1)</f>
        <v/>
      </c>
      <c r="B161" t="str">
        <f>IFERROR(IF($A161&gt;0,IF(LEN(INDEX(Map!$E:$G,MATCH(B$1,Map!$E:$E,0),2))=0,"",INDEX([1]Sheet3!$B:$S,$A161+1,INDEX(Map!$E:$G,MATCH(B$1,Map!$E:$E,0),2))),""),"")</f>
        <v/>
      </c>
      <c r="C161" t="str">
        <f>IFERROR(IF($A161&gt;0,IF(LEN(INDEX(Map!$E:$G,MATCH(C$1,Map!$E:$E,0),2))=0,"",INDEX([1]Sheet3!$B:$S,$A161+1,INDEX(Map!$E:$G,MATCH(C$1,Map!$E:$E,0),2))),""),"")</f>
        <v/>
      </c>
      <c r="D161" t="str">
        <f>IFERROR(IF($A161&gt;0,IF(LEN(INDEX(Map!$E:$G,MATCH(D$1,Map!$E:$E,0),2))=0,"",INDEX([1]Sheet3!$B:$S,$A161+1,INDEX(Map!$E:$G,MATCH(D$1,Map!$E:$E,0),2))),""),"")</f>
        <v/>
      </c>
      <c r="E161" t="str">
        <f>IFERROR(IF($A161&gt;0,IF(LEN(INDEX(Map!$E:$G,MATCH(E$1,Map!$E:$E,0),2))=0,"",INDEX([1]Sheet3!$B:$S,$A161+1,INDEX(Map!$E:$G,MATCH(E$1,Map!$E:$E,0),2))),""),"")</f>
        <v/>
      </c>
      <c r="F161" t="str">
        <f>IFERROR(IF($A161&gt;0,IF(LEN(INDEX(Map!$E:$G,MATCH(F$1,Map!$E:$E,0),2))=0,"",INDEX([1]Sheet3!$B:$S,$A161+1,INDEX(Map!$E:$G,MATCH(F$1,Map!$E:$E,0),2))),""),"")</f>
        <v/>
      </c>
      <c r="G161" t="str">
        <f>IFERROR(IF($A161&gt;0,IF(LEN(INDEX(Map!$E:$G,MATCH(G$1,Map!$E:$E,0),2))=0,"",INDEX([1]Sheet3!$B:$S,$A161+1,INDEX(Map!$E:$G,MATCH(G$1,Map!$E:$E,0),2))),""),"")</f>
        <v/>
      </c>
      <c r="H161" t="str">
        <f>IFERROR(IF($A161&gt;0,IF(LEN(INDEX(Map!$E:$G,MATCH(H$1,Map!$E:$E,0),2))=0,"",INDEX([1]Sheet3!$B:$S,$A161+1,INDEX(Map!$E:$G,MATCH(H$1,Map!$E:$E,0),2))),""),"")</f>
        <v/>
      </c>
      <c r="I161" t="str">
        <f>IFERROR(IF($A161&gt;0,IF(LEN(INDEX(Map!$E:$G,MATCH(I$1,Map!$E:$E,0),2))=0,"",INDEX([1]Sheet3!$B:$S,$A161+1,INDEX(Map!$E:$G,MATCH(I$1,Map!$E:$E,0),2))),""),"")</f>
        <v/>
      </c>
      <c r="J161" t="str">
        <f t="shared" si="2"/>
        <v/>
      </c>
      <c r="K161" t="str">
        <f>IFERROR(IF($A161&gt;0,IF(LEN(INDEX(Map!$E:$G,MATCH(K$1,Map!$E:$E,0),2))=0,"",INDEX([1]Sheet3!$B:$S,$A161+1,INDEX(Map!$E:$G,MATCH(K$1,Map!$E:$E,0),2))),""),"")</f>
        <v/>
      </c>
      <c r="L161" t="str">
        <f>IFERROR(IF($A161&gt;0,IF(LEN(INDEX(Map!$E:$G,MATCH(L$1,Map!$E:$E,0),2))=0,"",INDEX([1]Sheet3!$B:$S,$A161+1,INDEX(Map!$E:$G,MATCH(L$1,Map!$E:$E,0),2))),""),"")</f>
        <v/>
      </c>
      <c r="M161" t="str">
        <f>IFERROR(IF($A161&gt;0,IF(LEN(INDEX(Map!$E:$G,MATCH(M$1,Map!$E:$E,0),2))=0,"",INDEX([1]Sheet3!$B:$S,$A161+1,INDEX(Map!$E:$G,MATCH(M$1,Map!$E:$E,0),2))),""),"")</f>
        <v/>
      </c>
      <c r="N161" t="str">
        <f>IFERROR(IF($A161&gt;0,IF(LEN(INDEX(Map!$E:$G,MATCH(N$1,Map!$E:$E,0),2))=0,"",INDEX([1]Sheet3!$B:$S,$A161+1,INDEX(Map!$E:$G,MATCH(N$1,Map!$E:$E,0),2))),""),"")</f>
        <v/>
      </c>
      <c r="O161" t="str">
        <f>IFERROR(IF($A161&gt;0,IF(LEN(INDEX(Map!$E:$G,MATCH(O$1,Map!$E:$E,0),2))=0,"",INDEX([1]Sheet3!$B:$S,$A161+1,INDEX(Map!$E:$G,MATCH(O$1,Map!$E:$E,0),2))),""),"")</f>
        <v/>
      </c>
      <c r="P161" t="str">
        <f>IFERROR(IF($A161&gt;0,IF(LEN(INDEX(Map!$E:$G,MATCH(P$1,Map!$E:$E,0),2))=0,"",INDEX([1]Sheet3!$B:$S,$A161+1,INDEX(Map!$E:$G,MATCH(P$1,Map!$E:$E,0),2))),""),"")</f>
        <v/>
      </c>
      <c r="Q161" t="str">
        <f>IFERROR(IF($A161&gt;0,IF(LEN(INDEX(Map!$E:$G,MATCH(Q$1,Map!$E:$E,0),2))=0,"",INDEX([1]Sheet3!$B:$S,$A161+1,INDEX(Map!$E:$G,MATCH(Q$1,Map!$E:$E,0),2))),""),"")</f>
        <v/>
      </c>
      <c r="R161" t="str">
        <f>IFERROR(IF($A161&gt;0,IF(LEN(INDEX(Map!$E:$G,MATCH(R$1,Map!$E:$E,0),2))=0,"",INDEX([1]Sheet3!$B:$S,$A161+1,INDEX(Map!$E:$G,MATCH(R$1,Map!$E:$E,0),2))),""),"")</f>
        <v/>
      </c>
      <c r="S161" t="str">
        <f>IFERROR(IF($A161&gt;0,IF(LEN(INDEX(Map!$E:$G,MATCH(S$1,Map!$E:$E,0),2))=0,"",INDEX([1]Sheet3!$B:$S,$A161+1,INDEX(Map!$E:$G,MATCH(S$1,Map!$E:$E,0),2))),""),"")</f>
        <v/>
      </c>
      <c r="T161" t="str">
        <f>IFERROR(IF($A161&gt;0,IF(LEN(INDEX(Map!$E:$G,MATCH(T$1,Map!$E:$E,0),2))=0,"",INDEX([1]Sheet3!$B:$S,$A161+1,INDEX(Map!$E:$G,MATCH(T$1,Map!$E:$E,0),2))),""),"")</f>
        <v/>
      </c>
      <c r="U161" t="str">
        <f>IFERROR(IF($A161&gt;0,IF(LEN(INDEX(Map!$E:$G,MATCH(U$1,Map!$E:$E,0),2))=0,"",INDEX([1]Sheet3!$B:$S,$A161+1,INDEX(Map!$E:$G,MATCH(U$1,Map!$E:$E,0),2))),""),"")</f>
        <v/>
      </c>
      <c r="V161" t="str">
        <f>IFERROR(IF($A161&gt;0,IF(LEN(INDEX(Map!$E:$G,MATCH(V$1,Map!$E:$E,0),2))=0,"",INDEX([1]Sheet3!$B:$S,$A161+1,INDEX(Map!$E:$G,MATCH(V$1,Map!$E:$E,0),2))),""),"")</f>
        <v/>
      </c>
      <c r="W161" t="str">
        <f>IFERROR(IF($A161&gt;0,IF(LEN(INDEX(Map!$E:$G,MATCH(W$1,Map!$E:$E,0),2))=0,"",INDEX([1]Sheet3!$B:$S,$A161+1,INDEX(Map!$E:$G,MATCH(W$1,Map!$E:$E,0),2))),""),"")</f>
        <v/>
      </c>
      <c r="X161" t="str">
        <f>IFERROR(IF($A161&gt;0,IF(LEN(INDEX(Map!$E:$G,MATCH(X$1,Map!$E:$E,0),2))=0,"",INDEX([1]Sheet3!$B:$S,$A161+1,INDEX(Map!$E:$G,MATCH(X$1,Map!$E:$E,0),2))),""),"")</f>
        <v/>
      </c>
      <c r="Y161" t="str">
        <f>IFERROR(IF($A161&gt;0,IF(LEN(INDEX(Map!$E:$G,MATCH(Y$1,Map!$E:$E,0),2))=0,"",INDEX([1]Sheet3!$B:$S,$A161+1,INDEX(Map!$E:$G,MATCH(Y$1,Map!$E:$E,0),2))),""),"")</f>
        <v/>
      </c>
      <c r="Z161" t="str">
        <f>IFERROR(IF($A161&gt;0,IF(LEN(INDEX(Map!$E:$G,MATCH(Z$1,Map!$E:$E,0),2))=0,"",INDEX([1]Sheet3!$B:$S,$A161+1,INDEX(Map!$E:$G,MATCH(Z$1,Map!$E:$E,0),2))),""),"")</f>
        <v/>
      </c>
      <c r="AA161" t="str">
        <f>IFERROR(IF($A161&gt;0,IF(LEN(INDEX(Map!$E:$G,MATCH(AA$1,Map!$E:$E,0),2))=0,"",INDEX([1]Sheet3!$B:$S,$A161+1,INDEX(Map!$E:$G,MATCH(AA$1,Map!$E:$E,0),2))),""),"")</f>
        <v/>
      </c>
      <c r="AB161" t="str">
        <f>IFERROR(IF($A161&gt;0,IF(LEN(INDEX(Map!$E:$G,MATCH(AB$1,Map!$E:$E,0),2))=0,"",INDEX([1]Sheet3!$B:$S,$A161+1,INDEX(Map!$E:$G,MATCH(AB$1,Map!$E:$E,0),2))),""),"")</f>
        <v/>
      </c>
      <c r="AC161" t="str">
        <f>IFERROR(IF($A161&gt;0,IF(LEN(INDEX(Map!$E:$G,MATCH(AC$1,Map!$E:$E,0),2))=0,"",INDEX([1]Sheet3!$B:$S,$A161+1,INDEX(Map!$E:$G,MATCH(AC$1,Map!$E:$E,0),2))),""),"")</f>
        <v/>
      </c>
      <c r="AD161" t="str">
        <f>IFERROR(IF($A161&gt;0,IF(LEN(INDEX(Map!$E:$G,MATCH(AD$1,Map!$E:$E,0),2))=0,"",INDEX([1]Sheet3!$B:$S,$A161+1,INDEX(Map!$E:$G,MATCH(AD$1,Map!$E:$E,0),2))),""),"")</f>
        <v/>
      </c>
      <c r="AE161" t="str">
        <f>IFERROR(IF($A161&gt;0,IF(LEN(INDEX(Map!$E:$G,MATCH(AE$1,Map!$E:$E,0),2))=0,"",INDEX([1]Sheet3!$B:$S,$A161+1,INDEX(Map!$E:$G,MATCH(AE$1,Map!$E:$E,0),2))),""),"")</f>
        <v/>
      </c>
    </row>
    <row r="162" spans="1:31" x14ac:dyDescent="0.25">
      <c r="A162" t="str">
        <f>IF(LEN([1]Sheet3!B162)=0,"",'Mailchimp Inport'!A161+1)</f>
        <v/>
      </c>
      <c r="B162" t="str">
        <f>IFERROR(IF($A162&gt;0,IF(LEN(INDEX(Map!$E:$G,MATCH(B$1,Map!$E:$E,0),2))=0,"",INDEX([1]Sheet3!$B:$S,$A162+1,INDEX(Map!$E:$G,MATCH(B$1,Map!$E:$E,0),2))),""),"")</f>
        <v/>
      </c>
      <c r="C162" t="str">
        <f>IFERROR(IF($A162&gt;0,IF(LEN(INDEX(Map!$E:$G,MATCH(C$1,Map!$E:$E,0),2))=0,"",INDEX([1]Sheet3!$B:$S,$A162+1,INDEX(Map!$E:$G,MATCH(C$1,Map!$E:$E,0),2))),""),"")</f>
        <v/>
      </c>
      <c r="D162" t="str">
        <f>IFERROR(IF($A162&gt;0,IF(LEN(INDEX(Map!$E:$G,MATCH(D$1,Map!$E:$E,0),2))=0,"",INDEX([1]Sheet3!$B:$S,$A162+1,INDEX(Map!$E:$G,MATCH(D$1,Map!$E:$E,0),2))),""),"")</f>
        <v/>
      </c>
      <c r="E162" t="str">
        <f>IFERROR(IF($A162&gt;0,IF(LEN(INDEX(Map!$E:$G,MATCH(E$1,Map!$E:$E,0),2))=0,"",INDEX([1]Sheet3!$B:$S,$A162+1,INDEX(Map!$E:$G,MATCH(E$1,Map!$E:$E,0),2))),""),"")</f>
        <v/>
      </c>
      <c r="F162" t="str">
        <f>IFERROR(IF($A162&gt;0,IF(LEN(INDEX(Map!$E:$G,MATCH(F$1,Map!$E:$E,0),2))=0,"",INDEX([1]Sheet3!$B:$S,$A162+1,INDEX(Map!$E:$G,MATCH(F$1,Map!$E:$E,0),2))),""),"")</f>
        <v/>
      </c>
      <c r="G162" t="str">
        <f>IFERROR(IF($A162&gt;0,IF(LEN(INDEX(Map!$E:$G,MATCH(G$1,Map!$E:$E,0),2))=0,"",INDEX([1]Sheet3!$B:$S,$A162+1,INDEX(Map!$E:$G,MATCH(G$1,Map!$E:$E,0),2))),""),"")</f>
        <v/>
      </c>
      <c r="H162" t="str">
        <f>IFERROR(IF($A162&gt;0,IF(LEN(INDEX(Map!$E:$G,MATCH(H$1,Map!$E:$E,0),2))=0,"",INDEX([1]Sheet3!$B:$S,$A162+1,INDEX(Map!$E:$G,MATCH(H$1,Map!$E:$E,0),2))),""),"")</f>
        <v/>
      </c>
      <c r="I162" t="str">
        <f>IFERROR(IF($A162&gt;0,IF(LEN(INDEX(Map!$E:$G,MATCH(I$1,Map!$E:$E,0),2))=0,"",INDEX([1]Sheet3!$B:$S,$A162+1,INDEX(Map!$E:$G,MATCH(I$1,Map!$E:$E,0),2))),""),"")</f>
        <v/>
      </c>
      <c r="J162" t="str">
        <f t="shared" si="2"/>
        <v/>
      </c>
      <c r="K162" t="str">
        <f>IFERROR(IF($A162&gt;0,IF(LEN(INDEX(Map!$E:$G,MATCH(K$1,Map!$E:$E,0),2))=0,"",INDEX([1]Sheet3!$B:$S,$A162+1,INDEX(Map!$E:$G,MATCH(K$1,Map!$E:$E,0),2))),""),"")</f>
        <v/>
      </c>
      <c r="L162" t="str">
        <f>IFERROR(IF($A162&gt;0,IF(LEN(INDEX(Map!$E:$G,MATCH(L$1,Map!$E:$E,0),2))=0,"",INDEX([1]Sheet3!$B:$S,$A162+1,INDEX(Map!$E:$G,MATCH(L$1,Map!$E:$E,0),2))),""),"")</f>
        <v/>
      </c>
      <c r="M162" t="str">
        <f>IFERROR(IF($A162&gt;0,IF(LEN(INDEX(Map!$E:$G,MATCH(M$1,Map!$E:$E,0),2))=0,"",INDEX([1]Sheet3!$B:$S,$A162+1,INDEX(Map!$E:$G,MATCH(M$1,Map!$E:$E,0),2))),""),"")</f>
        <v/>
      </c>
      <c r="N162" t="str">
        <f>IFERROR(IF($A162&gt;0,IF(LEN(INDEX(Map!$E:$G,MATCH(N$1,Map!$E:$E,0),2))=0,"",INDEX([1]Sheet3!$B:$S,$A162+1,INDEX(Map!$E:$G,MATCH(N$1,Map!$E:$E,0),2))),""),"")</f>
        <v/>
      </c>
      <c r="O162" t="str">
        <f>IFERROR(IF($A162&gt;0,IF(LEN(INDEX(Map!$E:$G,MATCH(O$1,Map!$E:$E,0),2))=0,"",INDEX([1]Sheet3!$B:$S,$A162+1,INDEX(Map!$E:$G,MATCH(O$1,Map!$E:$E,0),2))),""),"")</f>
        <v/>
      </c>
      <c r="P162" t="str">
        <f>IFERROR(IF($A162&gt;0,IF(LEN(INDEX(Map!$E:$G,MATCH(P$1,Map!$E:$E,0),2))=0,"",INDEX([1]Sheet3!$B:$S,$A162+1,INDEX(Map!$E:$G,MATCH(P$1,Map!$E:$E,0),2))),""),"")</f>
        <v/>
      </c>
      <c r="Q162" t="str">
        <f>IFERROR(IF($A162&gt;0,IF(LEN(INDEX(Map!$E:$G,MATCH(Q$1,Map!$E:$E,0),2))=0,"",INDEX([1]Sheet3!$B:$S,$A162+1,INDEX(Map!$E:$G,MATCH(Q$1,Map!$E:$E,0),2))),""),"")</f>
        <v/>
      </c>
      <c r="R162" t="str">
        <f>IFERROR(IF($A162&gt;0,IF(LEN(INDEX(Map!$E:$G,MATCH(R$1,Map!$E:$E,0),2))=0,"",INDEX([1]Sheet3!$B:$S,$A162+1,INDEX(Map!$E:$G,MATCH(R$1,Map!$E:$E,0),2))),""),"")</f>
        <v/>
      </c>
      <c r="S162" t="str">
        <f>IFERROR(IF($A162&gt;0,IF(LEN(INDEX(Map!$E:$G,MATCH(S$1,Map!$E:$E,0),2))=0,"",INDEX([1]Sheet3!$B:$S,$A162+1,INDEX(Map!$E:$G,MATCH(S$1,Map!$E:$E,0),2))),""),"")</f>
        <v/>
      </c>
      <c r="T162" t="str">
        <f>IFERROR(IF($A162&gt;0,IF(LEN(INDEX(Map!$E:$G,MATCH(T$1,Map!$E:$E,0),2))=0,"",INDEX([1]Sheet3!$B:$S,$A162+1,INDEX(Map!$E:$G,MATCH(T$1,Map!$E:$E,0),2))),""),"")</f>
        <v/>
      </c>
      <c r="U162" t="str">
        <f>IFERROR(IF($A162&gt;0,IF(LEN(INDEX(Map!$E:$G,MATCH(U$1,Map!$E:$E,0),2))=0,"",INDEX([1]Sheet3!$B:$S,$A162+1,INDEX(Map!$E:$G,MATCH(U$1,Map!$E:$E,0),2))),""),"")</f>
        <v/>
      </c>
      <c r="V162" t="str">
        <f>IFERROR(IF($A162&gt;0,IF(LEN(INDEX(Map!$E:$G,MATCH(V$1,Map!$E:$E,0),2))=0,"",INDEX([1]Sheet3!$B:$S,$A162+1,INDEX(Map!$E:$G,MATCH(V$1,Map!$E:$E,0),2))),""),"")</f>
        <v/>
      </c>
      <c r="W162" t="str">
        <f>IFERROR(IF($A162&gt;0,IF(LEN(INDEX(Map!$E:$G,MATCH(W$1,Map!$E:$E,0),2))=0,"",INDEX([1]Sheet3!$B:$S,$A162+1,INDEX(Map!$E:$G,MATCH(W$1,Map!$E:$E,0),2))),""),"")</f>
        <v/>
      </c>
      <c r="X162" t="str">
        <f>IFERROR(IF($A162&gt;0,IF(LEN(INDEX(Map!$E:$G,MATCH(X$1,Map!$E:$E,0),2))=0,"",INDEX([1]Sheet3!$B:$S,$A162+1,INDEX(Map!$E:$G,MATCH(X$1,Map!$E:$E,0),2))),""),"")</f>
        <v/>
      </c>
      <c r="Y162" t="str">
        <f>IFERROR(IF($A162&gt;0,IF(LEN(INDEX(Map!$E:$G,MATCH(Y$1,Map!$E:$E,0),2))=0,"",INDEX([1]Sheet3!$B:$S,$A162+1,INDEX(Map!$E:$G,MATCH(Y$1,Map!$E:$E,0),2))),""),"")</f>
        <v/>
      </c>
      <c r="Z162" t="str">
        <f>IFERROR(IF($A162&gt;0,IF(LEN(INDEX(Map!$E:$G,MATCH(Z$1,Map!$E:$E,0),2))=0,"",INDEX([1]Sheet3!$B:$S,$A162+1,INDEX(Map!$E:$G,MATCH(Z$1,Map!$E:$E,0),2))),""),"")</f>
        <v/>
      </c>
      <c r="AA162" t="str">
        <f>IFERROR(IF($A162&gt;0,IF(LEN(INDEX(Map!$E:$G,MATCH(AA$1,Map!$E:$E,0),2))=0,"",INDEX([1]Sheet3!$B:$S,$A162+1,INDEX(Map!$E:$G,MATCH(AA$1,Map!$E:$E,0),2))),""),"")</f>
        <v/>
      </c>
      <c r="AB162" t="str">
        <f>IFERROR(IF($A162&gt;0,IF(LEN(INDEX(Map!$E:$G,MATCH(AB$1,Map!$E:$E,0),2))=0,"",INDEX([1]Sheet3!$B:$S,$A162+1,INDEX(Map!$E:$G,MATCH(AB$1,Map!$E:$E,0),2))),""),"")</f>
        <v/>
      </c>
      <c r="AC162" t="str">
        <f>IFERROR(IF($A162&gt;0,IF(LEN(INDEX(Map!$E:$G,MATCH(AC$1,Map!$E:$E,0),2))=0,"",INDEX([1]Sheet3!$B:$S,$A162+1,INDEX(Map!$E:$G,MATCH(AC$1,Map!$E:$E,0),2))),""),"")</f>
        <v/>
      </c>
      <c r="AD162" t="str">
        <f>IFERROR(IF($A162&gt;0,IF(LEN(INDEX(Map!$E:$G,MATCH(AD$1,Map!$E:$E,0),2))=0,"",INDEX([1]Sheet3!$B:$S,$A162+1,INDEX(Map!$E:$G,MATCH(AD$1,Map!$E:$E,0),2))),""),"")</f>
        <v/>
      </c>
      <c r="AE162" t="str">
        <f>IFERROR(IF($A162&gt;0,IF(LEN(INDEX(Map!$E:$G,MATCH(AE$1,Map!$E:$E,0),2))=0,"",INDEX([1]Sheet3!$B:$S,$A162+1,INDEX(Map!$E:$G,MATCH(AE$1,Map!$E:$E,0),2))),""),"")</f>
        <v/>
      </c>
    </row>
    <row r="163" spans="1:31" x14ac:dyDescent="0.25">
      <c r="A163" t="str">
        <f>IF(LEN([1]Sheet3!B163)=0,"",'Mailchimp Inport'!A162+1)</f>
        <v/>
      </c>
      <c r="B163" t="str">
        <f>IFERROR(IF($A163&gt;0,IF(LEN(INDEX(Map!$E:$G,MATCH(B$1,Map!$E:$E,0),2))=0,"",INDEX([1]Sheet3!$B:$S,$A163+1,INDEX(Map!$E:$G,MATCH(B$1,Map!$E:$E,0),2))),""),"")</f>
        <v/>
      </c>
      <c r="C163" t="str">
        <f>IFERROR(IF($A163&gt;0,IF(LEN(INDEX(Map!$E:$G,MATCH(C$1,Map!$E:$E,0),2))=0,"",INDEX([1]Sheet3!$B:$S,$A163+1,INDEX(Map!$E:$G,MATCH(C$1,Map!$E:$E,0),2))),""),"")</f>
        <v/>
      </c>
      <c r="D163" t="str">
        <f>IFERROR(IF($A163&gt;0,IF(LEN(INDEX(Map!$E:$G,MATCH(D$1,Map!$E:$E,0),2))=0,"",INDEX([1]Sheet3!$B:$S,$A163+1,INDEX(Map!$E:$G,MATCH(D$1,Map!$E:$E,0),2))),""),"")</f>
        <v/>
      </c>
      <c r="E163" t="str">
        <f>IFERROR(IF($A163&gt;0,IF(LEN(INDEX(Map!$E:$G,MATCH(E$1,Map!$E:$E,0),2))=0,"",INDEX([1]Sheet3!$B:$S,$A163+1,INDEX(Map!$E:$G,MATCH(E$1,Map!$E:$E,0),2))),""),"")</f>
        <v/>
      </c>
      <c r="F163" t="str">
        <f>IFERROR(IF($A163&gt;0,IF(LEN(INDEX(Map!$E:$G,MATCH(F$1,Map!$E:$E,0),2))=0,"",INDEX([1]Sheet3!$B:$S,$A163+1,INDEX(Map!$E:$G,MATCH(F$1,Map!$E:$E,0),2))),""),"")</f>
        <v/>
      </c>
      <c r="G163" t="str">
        <f>IFERROR(IF($A163&gt;0,IF(LEN(INDEX(Map!$E:$G,MATCH(G$1,Map!$E:$E,0),2))=0,"",INDEX([1]Sheet3!$B:$S,$A163+1,INDEX(Map!$E:$G,MATCH(G$1,Map!$E:$E,0),2))),""),"")</f>
        <v/>
      </c>
      <c r="H163" t="str">
        <f>IFERROR(IF($A163&gt;0,IF(LEN(INDEX(Map!$E:$G,MATCH(H$1,Map!$E:$E,0),2))=0,"",INDEX([1]Sheet3!$B:$S,$A163+1,INDEX(Map!$E:$G,MATCH(H$1,Map!$E:$E,0),2))),""),"")</f>
        <v/>
      </c>
      <c r="I163" t="str">
        <f>IFERROR(IF($A163&gt;0,IF(LEN(INDEX(Map!$E:$G,MATCH(I$1,Map!$E:$E,0),2))=0,"",INDEX([1]Sheet3!$B:$S,$A163+1,INDEX(Map!$E:$G,MATCH(I$1,Map!$E:$E,0),2))),""),"")</f>
        <v/>
      </c>
      <c r="J163" t="str">
        <f t="shared" si="2"/>
        <v/>
      </c>
      <c r="K163" t="str">
        <f>IFERROR(IF($A163&gt;0,IF(LEN(INDEX(Map!$E:$G,MATCH(K$1,Map!$E:$E,0),2))=0,"",INDEX([1]Sheet3!$B:$S,$A163+1,INDEX(Map!$E:$G,MATCH(K$1,Map!$E:$E,0),2))),""),"")</f>
        <v/>
      </c>
      <c r="L163" t="str">
        <f>IFERROR(IF($A163&gt;0,IF(LEN(INDEX(Map!$E:$G,MATCH(L$1,Map!$E:$E,0),2))=0,"",INDEX([1]Sheet3!$B:$S,$A163+1,INDEX(Map!$E:$G,MATCH(L$1,Map!$E:$E,0),2))),""),"")</f>
        <v/>
      </c>
      <c r="M163" t="str">
        <f>IFERROR(IF($A163&gt;0,IF(LEN(INDEX(Map!$E:$G,MATCH(M$1,Map!$E:$E,0),2))=0,"",INDEX([1]Sheet3!$B:$S,$A163+1,INDEX(Map!$E:$G,MATCH(M$1,Map!$E:$E,0),2))),""),"")</f>
        <v/>
      </c>
      <c r="N163" t="str">
        <f>IFERROR(IF($A163&gt;0,IF(LEN(INDEX(Map!$E:$G,MATCH(N$1,Map!$E:$E,0),2))=0,"",INDEX([1]Sheet3!$B:$S,$A163+1,INDEX(Map!$E:$G,MATCH(N$1,Map!$E:$E,0),2))),""),"")</f>
        <v/>
      </c>
      <c r="O163" t="str">
        <f>IFERROR(IF($A163&gt;0,IF(LEN(INDEX(Map!$E:$G,MATCH(O$1,Map!$E:$E,0),2))=0,"",INDEX([1]Sheet3!$B:$S,$A163+1,INDEX(Map!$E:$G,MATCH(O$1,Map!$E:$E,0),2))),""),"")</f>
        <v/>
      </c>
      <c r="P163" t="str">
        <f>IFERROR(IF($A163&gt;0,IF(LEN(INDEX(Map!$E:$G,MATCH(P$1,Map!$E:$E,0),2))=0,"",INDEX([1]Sheet3!$B:$S,$A163+1,INDEX(Map!$E:$G,MATCH(P$1,Map!$E:$E,0),2))),""),"")</f>
        <v/>
      </c>
      <c r="Q163" t="str">
        <f>IFERROR(IF($A163&gt;0,IF(LEN(INDEX(Map!$E:$G,MATCH(Q$1,Map!$E:$E,0),2))=0,"",INDEX([1]Sheet3!$B:$S,$A163+1,INDEX(Map!$E:$G,MATCH(Q$1,Map!$E:$E,0),2))),""),"")</f>
        <v/>
      </c>
      <c r="R163" t="str">
        <f>IFERROR(IF($A163&gt;0,IF(LEN(INDEX(Map!$E:$G,MATCH(R$1,Map!$E:$E,0),2))=0,"",INDEX([1]Sheet3!$B:$S,$A163+1,INDEX(Map!$E:$G,MATCH(R$1,Map!$E:$E,0),2))),""),"")</f>
        <v/>
      </c>
      <c r="S163" t="str">
        <f>IFERROR(IF($A163&gt;0,IF(LEN(INDEX(Map!$E:$G,MATCH(S$1,Map!$E:$E,0),2))=0,"",INDEX([1]Sheet3!$B:$S,$A163+1,INDEX(Map!$E:$G,MATCH(S$1,Map!$E:$E,0),2))),""),"")</f>
        <v/>
      </c>
      <c r="T163" t="str">
        <f>IFERROR(IF($A163&gt;0,IF(LEN(INDEX(Map!$E:$G,MATCH(T$1,Map!$E:$E,0),2))=0,"",INDEX([1]Sheet3!$B:$S,$A163+1,INDEX(Map!$E:$G,MATCH(T$1,Map!$E:$E,0),2))),""),"")</f>
        <v/>
      </c>
      <c r="U163" t="str">
        <f>IFERROR(IF($A163&gt;0,IF(LEN(INDEX(Map!$E:$G,MATCH(U$1,Map!$E:$E,0),2))=0,"",INDEX([1]Sheet3!$B:$S,$A163+1,INDEX(Map!$E:$G,MATCH(U$1,Map!$E:$E,0),2))),""),"")</f>
        <v/>
      </c>
      <c r="V163" t="str">
        <f>IFERROR(IF($A163&gt;0,IF(LEN(INDEX(Map!$E:$G,MATCH(V$1,Map!$E:$E,0),2))=0,"",INDEX([1]Sheet3!$B:$S,$A163+1,INDEX(Map!$E:$G,MATCH(V$1,Map!$E:$E,0),2))),""),"")</f>
        <v/>
      </c>
      <c r="W163" t="str">
        <f>IFERROR(IF($A163&gt;0,IF(LEN(INDEX(Map!$E:$G,MATCH(W$1,Map!$E:$E,0),2))=0,"",INDEX([1]Sheet3!$B:$S,$A163+1,INDEX(Map!$E:$G,MATCH(W$1,Map!$E:$E,0),2))),""),"")</f>
        <v/>
      </c>
      <c r="X163" t="str">
        <f>IFERROR(IF($A163&gt;0,IF(LEN(INDEX(Map!$E:$G,MATCH(X$1,Map!$E:$E,0),2))=0,"",INDEX([1]Sheet3!$B:$S,$A163+1,INDEX(Map!$E:$G,MATCH(X$1,Map!$E:$E,0),2))),""),"")</f>
        <v/>
      </c>
      <c r="Y163" t="str">
        <f>IFERROR(IF($A163&gt;0,IF(LEN(INDEX(Map!$E:$G,MATCH(Y$1,Map!$E:$E,0),2))=0,"",INDEX([1]Sheet3!$B:$S,$A163+1,INDEX(Map!$E:$G,MATCH(Y$1,Map!$E:$E,0),2))),""),"")</f>
        <v/>
      </c>
      <c r="Z163" t="str">
        <f>IFERROR(IF($A163&gt;0,IF(LEN(INDEX(Map!$E:$G,MATCH(Z$1,Map!$E:$E,0),2))=0,"",INDEX([1]Sheet3!$B:$S,$A163+1,INDEX(Map!$E:$G,MATCH(Z$1,Map!$E:$E,0),2))),""),"")</f>
        <v/>
      </c>
      <c r="AA163" t="str">
        <f>IFERROR(IF($A163&gt;0,IF(LEN(INDEX(Map!$E:$G,MATCH(AA$1,Map!$E:$E,0),2))=0,"",INDEX([1]Sheet3!$B:$S,$A163+1,INDEX(Map!$E:$G,MATCH(AA$1,Map!$E:$E,0),2))),""),"")</f>
        <v/>
      </c>
      <c r="AB163" t="str">
        <f>IFERROR(IF($A163&gt;0,IF(LEN(INDEX(Map!$E:$G,MATCH(AB$1,Map!$E:$E,0),2))=0,"",INDEX([1]Sheet3!$B:$S,$A163+1,INDEX(Map!$E:$G,MATCH(AB$1,Map!$E:$E,0),2))),""),"")</f>
        <v/>
      </c>
      <c r="AC163" t="str">
        <f>IFERROR(IF($A163&gt;0,IF(LEN(INDEX(Map!$E:$G,MATCH(AC$1,Map!$E:$E,0),2))=0,"",INDEX([1]Sheet3!$B:$S,$A163+1,INDEX(Map!$E:$G,MATCH(AC$1,Map!$E:$E,0),2))),""),"")</f>
        <v/>
      </c>
      <c r="AD163" t="str">
        <f>IFERROR(IF($A163&gt;0,IF(LEN(INDEX(Map!$E:$G,MATCH(AD$1,Map!$E:$E,0),2))=0,"",INDEX([1]Sheet3!$B:$S,$A163+1,INDEX(Map!$E:$G,MATCH(AD$1,Map!$E:$E,0),2))),""),"")</f>
        <v/>
      </c>
      <c r="AE163" t="str">
        <f>IFERROR(IF($A163&gt;0,IF(LEN(INDEX(Map!$E:$G,MATCH(AE$1,Map!$E:$E,0),2))=0,"",INDEX([1]Sheet3!$B:$S,$A163+1,INDEX(Map!$E:$G,MATCH(AE$1,Map!$E:$E,0),2))),""),"")</f>
        <v/>
      </c>
    </row>
    <row r="164" spans="1:31" x14ac:dyDescent="0.25">
      <c r="A164" t="str">
        <f>IF(LEN([1]Sheet3!B164)=0,"",'Mailchimp Inport'!A163+1)</f>
        <v/>
      </c>
      <c r="B164" t="str">
        <f>IFERROR(IF($A164&gt;0,IF(LEN(INDEX(Map!$E:$G,MATCH(B$1,Map!$E:$E,0),2))=0,"",INDEX([1]Sheet3!$B:$S,$A164+1,INDEX(Map!$E:$G,MATCH(B$1,Map!$E:$E,0),2))),""),"")</f>
        <v/>
      </c>
      <c r="C164" t="str">
        <f>IFERROR(IF($A164&gt;0,IF(LEN(INDEX(Map!$E:$G,MATCH(C$1,Map!$E:$E,0),2))=0,"",INDEX([1]Sheet3!$B:$S,$A164+1,INDEX(Map!$E:$G,MATCH(C$1,Map!$E:$E,0),2))),""),"")</f>
        <v/>
      </c>
      <c r="D164" t="str">
        <f>IFERROR(IF($A164&gt;0,IF(LEN(INDEX(Map!$E:$G,MATCH(D$1,Map!$E:$E,0),2))=0,"",INDEX([1]Sheet3!$B:$S,$A164+1,INDEX(Map!$E:$G,MATCH(D$1,Map!$E:$E,0),2))),""),"")</f>
        <v/>
      </c>
      <c r="E164" t="str">
        <f>IFERROR(IF($A164&gt;0,IF(LEN(INDEX(Map!$E:$G,MATCH(E$1,Map!$E:$E,0),2))=0,"",INDEX([1]Sheet3!$B:$S,$A164+1,INDEX(Map!$E:$G,MATCH(E$1,Map!$E:$E,0),2))),""),"")</f>
        <v/>
      </c>
      <c r="F164" t="str">
        <f>IFERROR(IF($A164&gt;0,IF(LEN(INDEX(Map!$E:$G,MATCH(F$1,Map!$E:$E,0),2))=0,"",INDEX([1]Sheet3!$B:$S,$A164+1,INDEX(Map!$E:$G,MATCH(F$1,Map!$E:$E,0),2))),""),"")</f>
        <v/>
      </c>
      <c r="G164" t="str">
        <f>IFERROR(IF($A164&gt;0,IF(LEN(INDEX(Map!$E:$G,MATCH(G$1,Map!$E:$E,0),2))=0,"",INDEX([1]Sheet3!$B:$S,$A164+1,INDEX(Map!$E:$G,MATCH(G$1,Map!$E:$E,0),2))),""),"")</f>
        <v/>
      </c>
      <c r="H164" t="str">
        <f>IFERROR(IF($A164&gt;0,IF(LEN(INDEX(Map!$E:$G,MATCH(H$1,Map!$E:$E,0),2))=0,"",INDEX([1]Sheet3!$B:$S,$A164+1,INDEX(Map!$E:$G,MATCH(H$1,Map!$E:$E,0),2))),""),"")</f>
        <v/>
      </c>
      <c r="I164" t="str">
        <f>IFERROR(IF($A164&gt;0,IF(LEN(INDEX(Map!$E:$G,MATCH(I$1,Map!$E:$E,0),2))=0,"",INDEX([1]Sheet3!$B:$S,$A164+1,INDEX(Map!$E:$G,MATCH(I$1,Map!$E:$E,0),2))),""),"")</f>
        <v/>
      </c>
      <c r="J164" t="str">
        <f t="shared" si="2"/>
        <v/>
      </c>
      <c r="K164" t="str">
        <f>IFERROR(IF($A164&gt;0,IF(LEN(INDEX(Map!$E:$G,MATCH(K$1,Map!$E:$E,0),2))=0,"",INDEX([1]Sheet3!$B:$S,$A164+1,INDEX(Map!$E:$G,MATCH(K$1,Map!$E:$E,0),2))),""),"")</f>
        <v/>
      </c>
      <c r="L164" t="str">
        <f>IFERROR(IF($A164&gt;0,IF(LEN(INDEX(Map!$E:$G,MATCH(L$1,Map!$E:$E,0),2))=0,"",INDEX([1]Sheet3!$B:$S,$A164+1,INDEX(Map!$E:$G,MATCH(L$1,Map!$E:$E,0),2))),""),"")</f>
        <v/>
      </c>
      <c r="M164" t="str">
        <f>IFERROR(IF($A164&gt;0,IF(LEN(INDEX(Map!$E:$G,MATCH(M$1,Map!$E:$E,0),2))=0,"",INDEX([1]Sheet3!$B:$S,$A164+1,INDEX(Map!$E:$G,MATCH(M$1,Map!$E:$E,0),2))),""),"")</f>
        <v/>
      </c>
      <c r="N164" t="str">
        <f>IFERROR(IF($A164&gt;0,IF(LEN(INDEX(Map!$E:$G,MATCH(N$1,Map!$E:$E,0),2))=0,"",INDEX([1]Sheet3!$B:$S,$A164+1,INDEX(Map!$E:$G,MATCH(N$1,Map!$E:$E,0),2))),""),"")</f>
        <v/>
      </c>
      <c r="O164" t="str">
        <f>IFERROR(IF($A164&gt;0,IF(LEN(INDEX(Map!$E:$G,MATCH(O$1,Map!$E:$E,0),2))=0,"",INDEX([1]Sheet3!$B:$S,$A164+1,INDEX(Map!$E:$G,MATCH(O$1,Map!$E:$E,0),2))),""),"")</f>
        <v/>
      </c>
      <c r="P164" t="str">
        <f>IFERROR(IF($A164&gt;0,IF(LEN(INDEX(Map!$E:$G,MATCH(P$1,Map!$E:$E,0),2))=0,"",INDEX([1]Sheet3!$B:$S,$A164+1,INDEX(Map!$E:$G,MATCH(P$1,Map!$E:$E,0),2))),""),"")</f>
        <v/>
      </c>
      <c r="Q164" t="str">
        <f>IFERROR(IF($A164&gt;0,IF(LEN(INDEX(Map!$E:$G,MATCH(Q$1,Map!$E:$E,0),2))=0,"",INDEX([1]Sheet3!$B:$S,$A164+1,INDEX(Map!$E:$G,MATCH(Q$1,Map!$E:$E,0),2))),""),"")</f>
        <v/>
      </c>
      <c r="R164" t="str">
        <f>IFERROR(IF($A164&gt;0,IF(LEN(INDEX(Map!$E:$G,MATCH(R$1,Map!$E:$E,0),2))=0,"",INDEX([1]Sheet3!$B:$S,$A164+1,INDEX(Map!$E:$G,MATCH(R$1,Map!$E:$E,0),2))),""),"")</f>
        <v/>
      </c>
      <c r="S164" t="str">
        <f>IFERROR(IF($A164&gt;0,IF(LEN(INDEX(Map!$E:$G,MATCH(S$1,Map!$E:$E,0),2))=0,"",INDEX([1]Sheet3!$B:$S,$A164+1,INDEX(Map!$E:$G,MATCH(S$1,Map!$E:$E,0),2))),""),"")</f>
        <v/>
      </c>
      <c r="T164" t="str">
        <f>IFERROR(IF($A164&gt;0,IF(LEN(INDEX(Map!$E:$G,MATCH(T$1,Map!$E:$E,0),2))=0,"",INDEX([1]Sheet3!$B:$S,$A164+1,INDEX(Map!$E:$G,MATCH(T$1,Map!$E:$E,0),2))),""),"")</f>
        <v/>
      </c>
      <c r="U164" t="str">
        <f>IFERROR(IF($A164&gt;0,IF(LEN(INDEX(Map!$E:$G,MATCH(U$1,Map!$E:$E,0),2))=0,"",INDEX([1]Sheet3!$B:$S,$A164+1,INDEX(Map!$E:$G,MATCH(U$1,Map!$E:$E,0),2))),""),"")</f>
        <v/>
      </c>
      <c r="V164" t="str">
        <f>IFERROR(IF($A164&gt;0,IF(LEN(INDEX(Map!$E:$G,MATCH(V$1,Map!$E:$E,0),2))=0,"",INDEX([1]Sheet3!$B:$S,$A164+1,INDEX(Map!$E:$G,MATCH(V$1,Map!$E:$E,0),2))),""),"")</f>
        <v/>
      </c>
      <c r="W164" t="str">
        <f>IFERROR(IF($A164&gt;0,IF(LEN(INDEX(Map!$E:$G,MATCH(W$1,Map!$E:$E,0),2))=0,"",INDEX([1]Sheet3!$B:$S,$A164+1,INDEX(Map!$E:$G,MATCH(W$1,Map!$E:$E,0),2))),""),"")</f>
        <v/>
      </c>
      <c r="X164" t="str">
        <f>IFERROR(IF($A164&gt;0,IF(LEN(INDEX(Map!$E:$G,MATCH(X$1,Map!$E:$E,0),2))=0,"",INDEX([1]Sheet3!$B:$S,$A164+1,INDEX(Map!$E:$G,MATCH(X$1,Map!$E:$E,0),2))),""),"")</f>
        <v/>
      </c>
      <c r="Y164" t="str">
        <f>IFERROR(IF($A164&gt;0,IF(LEN(INDEX(Map!$E:$G,MATCH(Y$1,Map!$E:$E,0),2))=0,"",INDEX([1]Sheet3!$B:$S,$A164+1,INDEX(Map!$E:$G,MATCH(Y$1,Map!$E:$E,0),2))),""),"")</f>
        <v/>
      </c>
      <c r="Z164" t="str">
        <f>IFERROR(IF($A164&gt;0,IF(LEN(INDEX(Map!$E:$G,MATCH(Z$1,Map!$E:$E,0),2))=0,"",INDEX([1]Sheet3!$B:$S,$A164+1,INDEX(Map!$E:$G,MATCH(Z$1,Map!$E:$E,0),2))),""),"")</f>
        <v/>
      </c>
      <c r="AA164" t="str">
        <f>IFERROR(IF($A164&gt;0,IF(LEN(INDEX(Map!$E:$G,MATCH(AA$1,Map!$E:$E,0),2))=0,"",INDEX([1]Sheet3!$B:$S,$A164+1,INDEX(Map!$E:$G,MATCH(AA$1,Map!$E:$E,0),2))),""),"")</f>
        <v/>
      </c>
      <c r="AB164" t="str">
        <f>IFERROR(IF($A164&gt;0,IF(LEN(INDEX(Map!$E:$G,MATCH(AB$1,Map!$E:$E,0),2))=0,"",INDEX([1]Sheet3!$B:$S,$A164+1,INDEX(Map!$E:$G,MATCH(AB$1,Map!$E:$E,0),2))),""),"")</f>
        <v/>
      </c>
      <c r="AC164" t="str">
        <f>IFERROR(IF($A164&gt;0,IF(LEN(INDEX(Map!$E:$G,MATCH(AC$1,Map!$E:$E,0),2))=0,"",INDEX([1]Sheet3!$B:$S,$A164+1,INDEX(Map!$E:$G,MATCH(AC$1,Map!$E:$E,0),2))),""),"")</f>
        <v/>
      </c>
      <c r="AD164" t="str">
        <f>IFERROR(IF($A164&gt;0,IF(LEN(INDEX(Map!$E:$G,MATCH(AD$1,Map!$E:$E,0),2))=0,"",INDEX([1]Sheet3!$B:$S,$A164+1,INDEX(Map!$E:$G,MATCH(AD$1,Map!$E:$E,0),2))),""),"")</f>
        <v/>
      </c>
      <c r="AE164" t="str">
        <f>IFERROR(IF($A164&gt;0,IF(LEN(INDEX(Map!$E:$G,MATCH(AE$1,Map!$E:$E,0),2))=0,"",INDEX([1]Sheet3!$B:$S,$A164+1,INDEX(Map!$E:$G,MATCH(AE$1,Map!$E:$E,0),2))),""),"")</f>
        <v/>
      </c>
    </row>
    <row r="165" spans="1:31" x14ac:dyDescent="0.25">
      <c r="A165" t="str">
        <f>IF(LEN([1]Sheet3!B165)=0,"",'Mailchimp Inport'!A164+1)</f>
        <v/>
      </c>
      <c r="B165" t="str">
        <f>IFERROR(IF($A165&gt;0,IF(LEN(INDEX(Map!$E:$G,MATCH(B$1,Map!$E:$E,0),2))=0,"",INDEX([1]Sheet3!$B:$S,$A165+1,INDEX(Map!$E:$G,MATCH(B$1,Map!$E:$E,0),2))),""),"")</f>
        <v/>
      </c>
      <c r="C165" t="str">
        <f>IFERROR(IF($A165&gt;0,IF(LEN(INDEX(Map!$E:$G,MATCH(C$1,Map!$E:$E,0),2))=0,"",INDEX([1]Sheet3!$B:$S,$A165+1,INDEX(Map!$E:$G,MATCH(C$1,Map!$E:$E,0),2))),""),"")</f>
        <v/>
      </c>
      <c r="D165" t="str">
        <f>IFERROR(IF($A165&gt;0,IF(LEN(INDEX(Map!$E:$G,MATCH(D$1,Map!$E:$E,0),2))=0,"",INDEX([1]Sheet3!$B:$S,$A165+1,INDEX(Map!$E:$G,MATCH(D$1,Map!$E:$E,0),2))),""),"")</f>
        <v/>
      </c>
      <c r="E165" t="str">
        <f>IFERROR(IF($A165&gt;0,IF(LEN(INDEX(Map!$E:$G,MATCH(E$1,Map!$E:$E,0),2))=0,"",INDEX([1]Sheet3!$B:$S,$A165+1,INDEX(Map!$E:$G,MATCH(E$1,Map!$E:$E,0),2))),""),"")</f>
        <v/>
      </c>
      <c r="F165" t="str">
        <f>IFERROR(IF($A165&gt;0,IF(LEN(INDEX(Map!$E:$G,MATCH(F$1,Map!$E:$E,0),2))=0,"",INDEX([1]Sheet3!$B:$S,$A165+1,INDEX(Map!$E:$G,MATCH(F$1,Map!$E:$E,0),2))),""),"")</f>
        <v/>
      </c>
      <c r="G165" t="str">
        <f>IFERROR(IF($A165&gt;0,IF(LEN(INDEX(Map!$E:$G,MATCH(G$1,Map!$E:$E,0),2))=0,"",INDEX([1]Sheet3!$B:$S,$A165+1,INDEX(Map!$E:$G,MATCH(G$1,Map!$E:$E,0),2))),""),"")</f>
        <v/>
      </c>
      <c r="H165" t="str">
        <f>IFERROR(IF($A165&gt;0,IF(LEN(INDEX(Map!$E:$G,MATCH(H$1,Map!$E:$E,0),2))=0,"",INDEX([1]Sheet3!$B:$S,$A165+1,INDEX(Map!$E:$G,MATCH(H$1,Map!$E:$E,0),2))),""),"")</f>
        <v/>
      </c>
      <c r="I165" t="str">
        <f>IFERROR(IF($A165&gt;0,IF(LEN(INDEX(Map!$E:$G,MATCH(I$1,Map!$E:$E,0),2))=0,"",INDEX([1]Sheet3!$B:$S,$A165+1,INDEX(Map!$E:$G,MATCH(I$1,Map!$E:$E,0),2))),""),"")</f>
        <v/>
      </c>
      <c r="J165" t="str">
        <f t="shared" si="2"/>
        <v/>
      </c>
      <c r="K165" t="str">
        <f>IFERROR(IF($A165&gt;0,IF(LEN(INDEX(Map!$E:$G,MATCH(K$1,Map!$E:$E,0),2))=0,"",INDEX([1]Sheet3!$B:$S,$A165+1,INDEX(Map!$E:$G,MATCH(K$1,Map!$E:$E,0),2))),""),"")</f>
        <v/>
      </c>
      <c r="L165" t="str">
        <f>IFERROR(IF($A165&gt;0,IF(LEN(INDEX(Map!$E:$G,MATCH(L$1,Map!$E:$E,0),2))=0,"",INDEX([1]Sheet3!$B:$S,$A165+1,INDEX(Map!$E:$G,MATCH(L$1,Map!$E:$E,0),2))),""),"")</f>
        <v/>
      </c>
      <c r="M165" t="str">
        <f>IFERROR(IF($A165&gt;0,IF(LEN(INDEX(Map!$E:$G,MATCH(M$1,Map!$E:$E,0),2))=0,"",INDEX([1]Sheet3!$B:$S,$A165+1,INDEX(Map!$E:$G,MATCH(M$1,Map!$E:$E,0),2))),""),"")</f>
        <v/>
      </c>
      <c r="N165" t="str">
        <f>IFERROR(IF($A165&gt;0,IF(LEN(INDEX(Map!$E:$G,MATCH(N$1,Map!$E:$E,0),2))=0,"",INDEX([1]Sheet3!$B:$S,$A165+1,INDEX(Map!$E:$G,MATCH(N$1,Map!$E:$E,0),2))),""),"")</f>
        <v/>
      </c>
      <c r="O165" t="str">
        <f>IFERROR(IF($A165&gt;0,IF(LEN(INDEX(Map!$E:$G,MATCH(O$1,Map!$E:$E,0),2))=0,"",INDEX([1]Sheet3!$B:$S,$A165+1,INDEX(Map!$E:$G,MATCH(O$1,Map!$E:$E,0),2))),""),"")</f>
        <v/>
      </c>
      <c r="P165" t="str">
        <f>IFERROR(IF($A165&gt;0,IF(LEN(INDEX(Map!$E:$G,MATCH(P$1,Map!$E:$E,0),2))=0,"",INDEX([1]Sheet3!$B:$S,$A165+1,INDEX(Map!$E:$G,MATCH(P$1,Map!$E:$E,0),2))),""),"")</f>
        <v/>
      </c>
      <c r="Q165" t="str">
        <f>IFERROR(IF($A165&gt;0,IF(LEN(INDEX(Map!$E:$G,MATCH(Q$1,Map!$E:$E,0),2))=0,"",INDEX([1]Sheet3!$B:$S,$A165+1,INDEX(Map!$E:$G,MATCH(Q$1,Map!$E:$E,0),2))),""),"")</f>
        <v/>
      </c>
      <c r="R165" t="str">
        <f>IFERROR(IF($A165&gt;0,IF(LEN(INDEX(Map!$E:$G,MATCH(R$1,Map!$E:$E,0),2))=0,"",INDEX([1]Sheet3!$B:$S,$A165+1,INDEX(Map!$E:$G,MATCH(R$1,Map!$E:$E,0),2))),""),"")</f>
        <v/>
      </c>
      <c r="S165" t="str">
        <f>IFERROR(IF($A165&gt;0,IF(LEN(INDEX(Map!$E:$G,MATCH(S$1,Map!$E:$E,0),2))=0,"",INDEX([1]Sheet3!$B:$S,$A165+1,INDEX(Map!$E:$G,MATCH(S$1,Map!$E:$E,0),2))),""),"")</f>
        <v/>
      </c>
      <c r="T165" t="str">
        <f>IFERROR(IF($A165&gt;0,IF(LEN(INDEX(Map!$E:$G,MATCH(T$1,Map!$E:$E,0),2))=0,"",INDEX([1]Sheet3!$B:$S,$A165+1,INDEX(Map!$E:$G,MATCH(T$1,Map!$E:$E,0),2))),""),"")</f>
        <v/>
      </c>
      <c r="U165" t="str">
        <f>IFERROR(IF($A165&gt;0,IF(LEN(INDEX(Map!$E:$G,MATCH(U$1,Map!$E:$E,0),2))=0,"",INDEX([1]Sheet3!$B:$S,$A165+1,INDEX(Map!$E:$G,MATCH(U$1,Map!$E:$E,0),2))),""),"")</f>
        <v/>
      </c>
      <c r="V165" t="str">
        <f>IFERROR(IF($A165&gt;0,IF(LEN(INDEX(Map!$E:$G,MATCH(V$1,Map!$E:$E,0),2))=0,"",INDEX([1]Sheet3!$B:$S,$A165+1,INDEX(Map!$E:$G,MATCH(V$1,Map!$E:$E,0),2))),""),"")</f>
        <v/>
      </c>
      <c r="W165" t="str">
        <f>IFERROR(IF($A165&gt;0,IF(LEN(INDEX(Map!$E:$G,MATCH(W$1,Map!$E:$E,0),2))=0,"",INDEX([1]Sheet3!$B:$S,$A165+1,INDEX(Map!$E:$G,MATCH(W$1,Map!$E:$E,0),2))),""),"")</f>
        <v/>
      </c>
      <c r="X165" t="str">
        <f>IFERROR(IF($A165&gt;0,IF(LEN(INDEX(Map!$E:$G,MATCH(X$1,Map!$E:$E,0),2))=0,"",INDEX([1]Sheet3!$B:$S,$A165+1,INDEX(Map!$E:$G,MATCH(X$1,Map!$E:$E,0),2))),""),"")</f>
        <v/>
      </c>
      <c r="Y165" t="str">
        <f>IFERROR(IF($A165&gt;0,IF(LEN(INDEX(Map!$E:$G,MATCH(Y$1,Map!$E:$E,0),2))=0,"",INDEX([1]Sheet3!$B:$S,$A165+1,INDEX(Map!$E:$G,MATCH(Y$1,Map!$E:$E,0),2))),""),"")</f>
        <v/>
      </c>
      <c r="Z165" t="str">
        <f>IFERROR(IF($A165&gt;0,IF(LEN(INDEX(Map!$E:$G,MATCH(Z$1,Map!$E:$E,0),2))=0,"",INDEX([1]Sheet3!$B:$S,$A165+1,INDEX(Map!$E:$G,MATCH(Z$1,Map!$E:$E,0),2))),""),"")</f>
        <v/>
      </c>
      <c r="AA165" t="str">
        <f>IFERROR(IF($A165&gt;0,IF(LEN(INDEX(Map!$E:$G,MATCH(AA$1,Map!$E:$E,0),2))=0,"",INDEX([1]Sheet3!$B:$S,$A165+1,INDEX(Map!$E:$G,MATCH(AA$1,Map!$E:$E,0),2))),""),"")</f>
        <v/>
      </c>
      <c r="AB165" t="str">
        <f>IFERROR(IF($A165&gt;0,IF(LEN(INDEX(Map!$E:$G,MATCH(AB$1,Map!$E:$E,0),2))=0,"",INDEX([1]Sheet3!$B:$S,$A165+1,INDEX(Map!$E:$G,MATCH(AB$1,Map!$E:$E,0),2))),""),"")</f>
        <v/>
      </c>
      <c r="AC165" t="str">
        <f>IFERROR(IF($A165&gt;0,IF(LEN(INDEX(Map!$E:$G,MATCH(AC$1,Map!$E:$E,0),2))=0,"",INDEX([1]Sheet3!$B:$S,$A165+1,INDEX(Map!$E:$G,MATCH(AC$1,Map!$E:$E,0),2))),""),"")</f>
        <v/>
      </c>
      <c r="AD165" t="str">
        <f>IFERROR(IF($A165&gt;0,IF(LEN(INDEX(Map!$E:$G,MATCH(AD$1,Map!$E:$E,0),2))=0,"",INDEX([1]Sheet3!$B:$S,$A165+1,INDEX(Map!$E:$G,MATCH(AD$1,Map!$E:$E,0),2))),""),"")</f>
        <v/>
      </c>
      <c r="AE165" t="str">
        <f>IFERROR(IF($A165&gt;0,IF(LEN(INDEX(Map!$E:$G,MATCH(AE$1,Map!$E:$E,0),2))=0,"",INDEX([1]Sheet3!$B:$S,$A165+1,INDEX(Map!$E:$G,MATCH(AE$1,Map!$E:$E,0),2))),""),"")</f>
        <v/>
      </c>
    </row>
    <row r="166" spans="1:31" x14ac:dyDescent="0.25">
      <c r="A166" t="str">
        <f>IF(LEN([1]Sheet3!B166)=0,"",'Mailchimp Inport'!A165+1)</f>
        <v/>
      </c>
      <c r="B166" t="str">
        <f>IFERROR(IF($A166&gt;0,IF(LEN(INDEX(Map!$E:$G,MATCH(B$1,Map!$E:$E,0),2))=0,"",INDEX([1]Sheet3!$B:$S,$A166+1,INDEX(Map!$E:$G,MATCH(B$1,Map!$E:$E,0),2))),""),"")</f>
        <v/>
      </c>
      <c r="C166" t="str">
        <f>IFERROR(IF($A166&gt;0,IF(LEN(INDEX(Map!$E:$G,MATCH(C$1,Map!$E:$E,0),2))=0,"",INDEX([1]Sheet3!$B:$S,$A166+1,INDEX(Map!$E:$G,MATCH(C$1,Map!$E:$E,0),2))),""),"")</f>
        <v/>
      </c>
      <c r="D166" t="str">
        <f>IFERROR(IF($A166&gt;0,IF(LEN(INDEX(Map!$E:$G,MATCH(D$1,Map!$E:$E,0),2))=0,"",INDEX([1]Sheet3!$B:$S,$A166+1,INDEX(Map!$E:$G,MATCH(D$1,Map!$E:$E,0),2))),""),"")</f>
        <v/>
      </c>
      <c r="E166" t="str">
        <f>IFERROR(IF($A166&gt;0,IF(LEN(INDEX(Map!$E:$G,MATCH(E$1,Map!$E:$E,0),2))=0,"",INDEX([1]Sheet3!$B:$S,$A166+1,INDEX(Map!$E:$G,MATCH(E$1,Map!$E:$E,0),2))),""),"")</f>
        <v/>
      </c>
      <c r="F166" t="str">
        <f>IFERROR(IF($A166&gt;0,IF(LEN(INDEX(Map!$E:$G,MATCH(F$1,Map!$E:$E,0),2))=0,"",INDEX([1]Sheet3!$B:$S,$A166+1,INDEX(Map!$E:$G,MATCH(F$1,Map!$E:$E,0),2))),""),"")</f>
        <v/>
      </c>
      <c r="G166" t="str">
        <f>IFERROR(IF($A166&gt;0,IF(LEN(INDEX(Map!$E:$G,MATCH(G$1,Map!$E:$E,0),2))=0,"",INDEX([1]Sheet3!$B:$S,$A166+1,INDEX(Map!$E:$G,MATCH(G$1,Map!$E:$E,0),2))),""),"")</f>
        <v/>
      </c>
      <c r="H166" t="str">
        <f>IFERROR(IF($A166&gt;0,IF(LEN(INDEX(Map!$E:$G,MATCH(H$1,Map!$E:$E,0),2))=0,"",INDEX([1]Sheet3!$B:$S,$A166+1,INDEX(Map!$E:$G,MATCH(H$1,Map!$E:$E,0),2))),""),"")</f>
        <v/>
      </c>
      <c r="I166" t="str">
        <f>IFERROR(IF($A166&gt;0,IF(LEN(INDEX(Map!$E:$G,MATCH(I$1,Map!$E:$E,0),2))=0,"",INDEX([1]Sheet3!$B:$S,$A166+1,INDEX(Map!$E:$G,MATCH(I$1,Map!$E:$E,0),2))),""),"")</f>
        <v/>
      </c>
      <c r="J166" t="str">
        <f t="shared" si="2"/>
        <v/>
      </c>
      <c r="K166" t="str">
        <f>IFERROR(IF($A166&gt;0,IF(LEN(INDEX(Map!$E:$G,MATCH(K$1,Map!$E:$E,0),2))=0,"",INDEX([1]Sheet3!$B:$S,$A166+1,INDEX(Map!$E:$G,MATCH(K$1,Map!$E:$E,0),2))),""),"")</f>
        <v/>
      </c>
      <c r="L166" t="str">
        <f>IFERROR(IF($A166&gt;0,IF(LEN(INDEX(Map!$E:$G,MATCH(L$1,Map!$E:$E,0),2))=0,"",INDEX([1]Sheet3!$B:$S,$A166+1,INDEX(Map!$E:$G,MATCH(L$1,Map!$E:$E,0),2))),""),"")</f>
        <v/>
      </c>
      <c r="M166" t="str">
        <f>IFERROR(IF($A166&gt;0,IF(LEN(INDEX(Map!$E:$G,MATCH(M$1,Map!$E:$E,0),2))=0,"",INDEX([1]Sheet3!$B:$S,$A166+1,INDEX(Map!$E:$G,MATCH(M$1,Map!$E:$E,0),2))),""),"")</f>
        <v/>
      </c>
      <c r="N166" t="str">
        <f>IFERROR(IF($A166&gt;0,IF(LEN(INDEX(Map!$E:$G,MATCH(N$1,Map!$E:$E,0),2))=0,"",INDEX([1]Sheet3!$B:$S,$A166+1,INDEX(Map!$E:$G,MATCH(N$1,Map!$E:$E,0),2))),""),"")</f>
        <v/>
      </c>
      <c r="O166" t="str">
        <f>IFERROR(IF($A166&gt;0,IF(LEN(INDEX(Map!$E:$G,MATCH(O$1,Map!$E:$E,0),2))=0,"",INDEX([1]Sheet3!$B:$S,$A166+1,INDEX(Map!$E:$G,MATCH(O$1,Map!$E:$E,0),2))),""),"")</f>
        <v/>
      </c>
      <c r="P166" t="str">
        <f>IFERROR(IF($A166&gt;0,IF(LEN(INDEX(Map!$E:$G,MATCH(P$1,Map!$E:$E,0),2))=0,"",INDEX([1]Sheet3!$B:$S,$A166+1,INDEX(Map!$E:$G,MATCH(P$1,Map!$E:$E,0),2))),""),"")</f>
        <v/>
      </c>
      <c r="Q166" t="str">
        <f>IFERROR(IF($A166&gt;0,IF(LEN(INDEX(Map!$E:$G,MATCH(Q$1,Map!$E:$E,0),2))=0,"",INDEX([1]Sheet3!$B:$S,$A166+1,INDEX(Map!$E:$G,MATCH(Q$1,Map!$E:$E,0),2))),""),"")</f>
        <v/>
      </c>
      <c r="R166" t="str">
        <f>IFERROR(IF($A166&gt;0,IF(LEN(INDEX(Map!$E:$G,MATCH(R$1,Map!$E:$E,0),2))=0,"",INDEX([1]Sheet3!$B:$S,$A166+1,INDEX(Map!$E:$G,MATCH(R$1,Map!$E:$E,0),2))),""),"")</f>
        <v/>
      </c>
      <c r="S166" t="str">
        <f>IFERROR(IF($A166&gt;0,IF(LEN(INDEX(Map!$E:$G,MATCH(S$1,Map!$E:$E,0),2))=0,"",INDEX([1]Sheet3!$B:$S,$A166+1,INDEX(Map!$E:$G,MATCH(S$1,Map!$E:$E,0),2))),""),"")</f>
        <v/>
      </c>
      <c r="T166" t="str">
        <f>IFERROR(IF($A166&gt;0,IF(LEN(INDEX(Map!$E:$G,MATCH(T$1,Map!$E:$E,0),2))=0,"",INDEX([1]Sheet3!$B:$S,$A166+1,INDEX(Map!$E:$G,MATCH(T$1,Map!$E:$E,0),2))),""),"")</f>
        <v/>
      </c>
      <c r="U166" t="str">
        <f>IFERROR(IF($A166&gt;0,IF(LEN(INDEX(Map!$E:$G,MATCH(U$1,Map!$E:$E,0),2))=0,"",INDEX([1]Sheet3!$B:$S,$A166+1,INDEX(Map!$E:$G,MATCH(U$1,Map!$E:$E,0),2))),""),"")</f>
        <v/>
      </c>
      <c r="V166" t="str">
        <f>IFERROR(IF($A166&gt;0,IF(LEN(INDEX(Map!$E:$G,MATCH(V$1,Map!$E:$E,0),2))=0,"",INDEX([1]Sheet3!$B:$S,$A166+1,INDEX(Map!$E:$G,MATCH(V$1,Map!$E:$E,0),2))),""),"")</f>
        <v/>
      </c>
      <c r="W166" t="str">
        <f>IFERROR(IF($A166&gt;0,IF(LEN(INDEX(Map!$E:$G,MATCH(W$1,Map!$E:$E,0),2))=0,"",INDEX([1]Sheet3!$B:$S,$A166+1,INDEX(Map!$E:$G,MATCH(W$1,Map!$E:$E,0),2))),""),"")</f>
        <v/>
      </c>
      <c r="X166" t="str">
        <f>IFERROR(IF($A166&gt;0,IF(LEN(INDEX(Map!$E:$G,MATCH(X$1,Map!$E:$E,0),2))=0,"",INDEX([1]Sheet3!$B:$S,$A166+1,INDEX(Map!$E:$G,MATCH(X$1,Map!$E:$E,0),2))),""),"")</f>
        <v/>
      </c>
      <c r="Y166" t="str">
        <f>IFERROR(IF($A166&gt;0,IF(LEN(INDEX(Map!$E:$G,MATCH(Y$1,Map!$E:$E,0),2))=0,"",INDEX([1]Sheet3!$B:$S,$A166+1,INDEX(Map!$E:$G,MATCH(Y$1,Map!$E:$E,0),2))),""),"")</f>
        <v/>
      </c>
      <c r="Z166" t="str">
        <f>IFERROR(IF($A166&gt;0,IF(LEN(INDEX(Map!$E:$G,MATCH(Z$1,Map!$E:$E,0),2))=0,"",INDEX([1]Sheet3!$B:$S,$A166+1,INDEX(Map!$E:$G,MATCH(Z$1,Map!$E:$E,0),2))),""),"")</f>
        <v/>
      </c>
      <c r="AA166" t="str">
        <f>IFERROR(IF($A166&gt;0,IF(LEN(INDEX(Map!$E:$G,MATCH(AA$1,Map!$E:$E,0),2))=0,"",INDEX([1]Sheet3!$B:$S,$A166+1,INDEX(Map!$E:$G,MATCH(AA$1,Map!$E:$E,0),2))),""),"")</f>
        <v/>
      </c>
      <c r="AB166" t="str">
        <f>IFERROR(IF($A166&gt;0,IF(LEN(INDEX(Map!$E:$G,MATCH(AB$1,Map!$E:$E,0),2))=0,"",INDEX([1]Sheet3!$B:$S,$A166+1,INDEX(Map!$E:$G,MATCH(AB$1,Map!$E:$E,0),2))),""),"")</f>
        <v/>
      </c>
      <c r="AC166" t="str">
        <f>IFERROR(IF($A166&gt;0,IF(LEN(INDEX(Map!$E:$G,MATCH(AC$1,Map!$E:$E,0),2))=0,"",INDEX([1]Sheet3!$B:$S,$A166+1,INDEX(Map!$E:$G,MATCH(AC$1,Map!$E:$E,0),2))),""),"")</f>
        <v/>
      </c>
      <c r="AD166" t="str">
        <f>IFERROR(IF($A166&gt;0,IF(LEN(INDEX(Map!$E:$G,MATCH(AD$1,Map!$E:$E,0),2))=0,"",INDEX([1]Sheet3!$B:$S,$A166+1,INDEX(Map!$E:$G,MATCH(AD$1,Map!$E:$E,0),2))),""),"")</f>
        <v/>
      </c>
      <c r="AE166" t="str">
        <f>IFERROR(IF($A166&gt;0,IF(LEN(INDEX(Map!$E:$G,MATCH(AE$1,Map!$E:$E,0),2))=0,"",INDEX([1]Sheet3!$B:$S,$A166+1,INDEX(Map!$E:$G,MATCH(AE$1,Map!$E:$E,0),2))),""),"")</f>
        <v/>
      </c>
    </row>
    <row r="167" spans="1:31" x14ac:dyDescent="0.25">
      <c r="A167" t="str">
        <f>IF(LEN([1]Sheet3!B167)=0,"",'Mailchimp Inport'!A166+1)</f>
        <v/>
      </c>
      <c r="B167" t="str">
        <f>IFERROR(IF($A167&gt;0,IF(LEN(INDEX(Map!$E:$G,MATCH(B$1,Map!$E:$E,0),2))=0,"",INDEX([1]Sheet3!$B:$S,$A167+1,INDEX(Map!$E:$G,MATCH(B$1,Map!$E:$E,0),2))),""),"")</f>
        <v/>
      </c>
      <c r="C167" t="str">
        <f>IFERROR(IF($A167&gt;0,IF(LEN(INDEX(Map!$E:$G,MATCH(C$1,Map!$E:$E,0),2))=0,"",INDEX([1]Sheet3!$B:$S,$A167+1,INDEX(Map!$E:$G,MATCH(C$1,Map!$E:$E,0),2))),""),"")</f>
        <v/>
      </c>
      <c r="D167" t="str">
        <f>IFERROR(IF($A167&gt;0,IF(LEN(INDEX(Map!$E:$G,MATCH(D$1,Map!$E:$E,0),2))=0,"",INDEX([1]Sheet3!$B:$S,$A167+1,INDEX(Map!$E:$G,MATCH(D$1,Map!$E:$E,0),2))),""),"")</f>
        <v/>
      </c>
      <c r="E167" t="str">
        <f>IFERROR(IF($A167&gt;0,IF(LEN(INDEX(Map!$E:$G,MATCH(E$1,Map!$E:$E,0),2))=0,"",INDEX([1]Sheet3!$B:$S,$A167+1,INDEX(Map!$E:$G,MATCH(E$1,Map!$E:$E,0),2))),""),"")</f>
        <v/>
      </c>
      <c r="F167" t="str">
        <f>IFERROR(IF($A167&gt;0,IF(LEN(INDEX(Map!$E:$G,MATCH(F$1,Map!$E:$E,0),2))=0,"",INDEX([1]Sheet3!$B:$S,$A167+1,INDEX(Map!$E:$G,MATCH(F$1,Map!$E:$E,0),2))),""),"")</f>
        <v/>
      </c>
      <c r="G167" t="str">
        <f>IFERROR(IF($A167&gt;0,IF(LEN(INDEX(Map!$E:$G,MATCH(G$1,Map!$E:$E,0),2))=0,"",INDEX([1]Sheet3!$B:$S,$A167+1,INDEX(Map!$E:$G,MATCH(G$1,Map!$E:$E,0),2))),""),"")</f>
        <v/>
      </c>
      <c r="H167" t="str">
        <f>IFERROR(IF($A167&gt;0,IF(LEN(INDEX(Map!$E:$G,MATCH(H$1,Map!$E:$E,0),2))=0,"",INDEX([1]Sheet3!$B:$S,$A167+1,INDEX(Map!$E:$G,MATCH(H$1,Map!$E:$E,0),2))),""),"")</f>
        <v/>
      </c>
      <c r="I167" t="str">
        <f>IFERROR(IF($A167&gt;0,IF(LEN(INDEX(Map!$E:$G,MATCH(I$1,Map!$E:$E,0),2))=0,"",INDEX([1]Sheet3!$B:$S,$A167+1,INDEX(Map!$E:$G,MATCH(I$1,Map!$E:$E,0),2))),""),"")</f>
        <v/>
      </c>
      <c r="J167" t="str">
        <f t="shared" si="2"/>
        <v/>
      </c>
      <c r="K167" t="str">
        <f>IFERROR(IF($A167&gt;0,IF(LEN(INDEX(Map!$E:$G,MATCH(K$1,Map!$E:$E,0),2))=0,"",INDEX([1]Sheet3!$B:$S,$A167+1,INDEX(Map!$E:$G,MATCH(K$1,Map!$E:$E,0),2))),""),"")</f>
        <v/>
      </c>
      <c r="L167" t="str">
        <f>IFERROR(IF($A167&gt;0,IF(LEN(INDEX(Map!$E:$G,MATCH(L$1,Map!$E:$E,0),2))=0,"",INDEX([1]Sheet3!$B:$S,$A167+1,INDEX(Map!$E:$G,MATCH(L$1,Map!$E:$E,0),2))),""),"")</f>
        <v/>
      </c>
      <c r="M167" t="str">
        <f>IFERROR(IF($A167&gt;0,IF(LEN(INDEX(Map!$E:$G,MATCH(M$1,Map!$E:$E,0),2))=0,"",INDEX([1]Sheet3!$B:$S,$A167+1,INDEX(Map!$E:$G,MATCH(M$1,Map!$E:$E,0),2))),""),"")</f>
        <v/>
      </c>
      <c r="N167" t="str">
        <f>IFERROR(IF($A167&gt;0,IF(LEN(INDEX(Map!$E:$G,MATCH(N$1,Map!$E:$E,0),2))=0,"",INDEX([1]Sheet3!$B:$S,$A167+1,INDEX(Map!$E:$G,MATCH(N$1,Map!$E:$E,0),2))),""),"")</f>
        <v/>
      </c>
      <c r="O167" t="str">
        <f>IFERROR(IF($A167&gt;0,IF(LEN(INDEX(Map!$E:$G,MATCH(O$1,Map!$E:$E,0),2))=0,"",INDEX([1]Sheet3!$B:$S,$A167+1,INDEX(Map!$E:$G,MATCH(O$1,Map!$E:$E,0),2))),""),"")</f>
        <v/>
      </c>
      <c r="P167" t="str">
        <f>IFERROR(IF($A167&gt;0,IF(LEN(INDEX(Map!$E:$G,MATCH(P$1,Map!$E:$E,0),2))=0,"",INDEX([1]Sheet3!$B:$S,$A167+1,INDEX(Map!$E:$G,MATCH(P$1,Map!$E:$E,0),2))),""),"")</f>
        <v/>
      </c>
      <c r="Q167" t="str">
        <f>IFERROR(IF($A167&gt;0,IF(LEN(INDEX(Map!$E:$G,MATCH(Q$1,Map!$E:$E,0),2))=0,"",INDEX([1]Sheet3!$B:$S,$A167+1,INDEX(Map!$E:$G,MATCH(Q$1,Map!$E:$E,0),2))),""),"")</f>
        <v/>
      </c>
      <c r="R167" t="str">
        <f>IFERROR(IF($A167&gt;0,IF(LEN(INDEX(Map!$E:$G,MATCH(R$1,Map!$E:$E,0),2))=0,"",INDEX([1]Sheet3!$B:$S,$A167+1,INDEX(Map!$E:$G,MATCH(R$1,Map!$E:$E,0),2))),""),"")</f>
        <v/>
      </c>
      <c r="S167" t="str">
        <f>IFERROR(IF($A167&gt;0,IF(LEN(INDEX(Map!$E:$G,MATCH(S$1,Map!$E:$E,0),2))=0,"",INDEX([1]Sheet3!$B:$S,$A167+1,INDEX(Map!$E:$G,MATCH(S$1,Map!$E:$E,0),2))),""),"")</f>
        <v/>
      </c>
      <c r="T167" t="str">
        <f>IFERROR(IF($A167&gt;0,IF(LEN(INDEX(Map!$E:$G,MATCH(T$1,Map!$E:$E,0),2))=0,"",INDEX([1]Sheet3!$B:$S,$A167+1,INDEX(Map!$E:$G,MATCH(T$1,Map!$E:$E,0),2))),""),"")</f>
        <v/>
      </c>
      <c r="U167" t="str">
        <f>IFERROR(IF($A167&gt;0,IF(LEN(INDEX(Map!$E:$G,MATCH(U$1,Map!$E:$E,0),2))=0,"",INDEX([1]Sheet3!$B:$S,$A167+1,INDEX(Map!$E:$G,MATCH(U$1,Map!$E:$E,0),2))),""),"")</f>
        <v/>
      </c>
      <c r="V167" t="str">
        <f>IFERROR(IF($A167&gt;0,IF(LEN(INDEX(Map!$E:$G,MATCH(V$1,Map!$E:$E,0),2))=0,"",INDEX([1]Sheet3!$B:$S,$A167+1,INDEX(Map!$E:$G,MATCH(V$1,Map!$E:$E,0),2))),""),"")</f>
        <v/>
      </c>
      <c r="W167" t="str">
        <f>IFERROR(IF($A167&gt;0,IF(LEN(INDEX(Map!$E:$G,MATCH(W$1,Map!$E:$E,0),2))=0,"",INDEX([1]Sheet3!$B:$S,$A167+1,INDEX(Map!$E:$G,MATCH(W$1,Map!$E:$E,0),2))),""),"")</f>
        <v/>
      </c>
      <c r="X167" t="str">
        <f>IFERROR(IF($A167&gt;0,IF(LEN(INDEX(Map!$E:$G,MATCH(X$1,Map!$E:$E,0),2))=0,"",INDEX([1]Sheet3!$B:$S,$A167+1,INDEX(Map!$E:$G,MATCH(X$1,Map!$E:$E,0),2))),""),"")</f>
        <v/>
      </c>
      <c r="Y167" t="str">
        <f>IFERROR(IF($A167&gt;0,IF(LEN(INDEX(Map!$E:$G,MATCH(Y$1,Map!$E:$E,0),2))=0,"",INDEX([1]Sheet3!$B:$S,$A167+1,INDEX(Map!$E:$G,MATCH(Y$1,Map!$E:$E,0),2))),""),"")</f>
        <v/>
      </c>
      <c r="Z167" t="str">
        <f>IFERROR(IF($A167&gt;0,IF(LEN(INDEX(Map!$E:$G,MATCH(Z$1,Map!$E:$E,0),2))=0,"",INDEX([1]Sheet3!$B:$S,$A167+1,INDEX(Map!$E:$G,MATCH(Z$1,Map!$E:$E,0),2))),""),"")</f>
        <v/>
      </c>
      <c r="AA167" t="str">
        <f>IFERROR(IF($A167&gt;0,IF(LEN(INDEX(Map!$E:$G,MATCH(AA$1,Map!$E:$E,0),2))=0,"",INDEX([1]Sheet3!$B:$S,$A167+1,INDEX(Map!$E:$G,MATCH(AA$1,Map!$E:$E,0),2))),""),"")</f>
        <v/>
      </c>
      <c r="AB167" t="str">
        <f>IFERROR(IF($A167&gt;0,IF(LEN(INDEX(Map!$E:$G,MATCH(AB$1,Map!$E:$E,0),2))=0,"",INDEX([1]Sheet3!$B:$S,$A167+1,INDEX(Map!$E:$G,MATCH(AB$1,Map!$E:$E,0),2))),""),"")</f>
        <v/>
      </c>
      <c r="AC167" t="str">
        <f>IFERROR(IF($A167&gt;0,IF(LEN(INDEX(Map!$E:$G,MATCH(AC$1,Map!$E:$E,0),2))=0,"",INDEX([1]Sheet3!$B:$S,$A167+1,INDEX(Map!$E:$G,MATCH(AC$1,Map!$E:$E,0),2))),""),"")</f>
        <v/>
      </c>
      <c r="AD167" t="str">
        <f>IFERROR(IF($A167&gt;0,IF(LEN(INDEX(Map!$E:$G,MATCH(AD$1,Map!$E:$E,0),2))=0,"",INDEX([1]Sheet3!$B:$S,$A167+1,INDEX(Map!$E:$G,MATCH(AD$1,Map!$E:$E,0),2))),""),"")</f>
        <v/>
      </c>
      <c r="AE167" t="str">
        <f>IFERROR(IF($A167&gt;0,IF(LEN(INDEX(Map!$E:$G,MATCH(AE$1,Map!$E:$E,0),2))=0,"",INDEX([1]Sheet3!$B:$S,$A167+1,INDEX(Map!$E:$G,MATCH(AE$1,Map!$E:$E,0),2))),""),"")</f>
        <v/>
      </c>
    </row>
    <row r="168" spans="1:31" x14ac:dyDescent="0.25">
      <c r="A168" t="str">
        <f>IF(LEN([1]Sheet3!B168)=0,"",'Mailchimp Inport'!A167+1)</f>
        <v/>
      </c>
      <c r="B168" t="str">
        <f>IFERROR(IF($A168&gt;0,IF(LEN(INDEX(Map!$E:$G,MATCH(B$1,Map!$E:$E,0),2))=0,"",INDEX([1]Sheet3!$B:$S,$A168+1,INDEX(Map!$E:$G,MATCH(B$1,Map!$E:$E,0),2))),""),"")</f>
        <v/>
      </c>
      <c r="C168" t="str">
        <f>IFERROR(IF($A168&gt;0,IF(LEN(INDEX(Map!$E:$G,MATCH(C$1,Map!$E:$E,0),2))=0,"",INDEX([1]Sheet3!$B:$S,$A168+1,INDEX(Map!$E:$G,MATCH(C$1,Map!$E:$E,0),2))),""),"")</f>
        <v/>
      </c>
      <c r="D168" t="str">
        <f>IFERROR(IF($A168&gt;0,IF(LEN(INDEX(Map!$E:$G,MATCH(D$1,Map!$E:$E,0),2))=0,"",INDEX([1]Sheet3!$B:$S,$A168+1,INDEX(Map!$E:$G,MATCH(D$1,Map!$E:$E,0),2))),""),"")</f>
        <v/>
      </c>
      <c r="E168" t="str">
        <f>IFERROR(IF($A168&gt;0,IF(LEN(INDEX(Map!$E:$G,MATCH(E$1,Map!$E:$E,0),2))=0,"",INDEX([1]Sheet3!$B:$S,$A168+1,INDEX(Map!$E:$G,MATCH(E$1,Map!$E:$E,0),2))),""),"")</f>
        <v/>
      </c>
      <c r="F168" t="str">
        <f>IFERROR(IF($A168&gt;0,IF(LEN(INDEX(Map!$E:$G,MATCH(F$1,Map!$E:$E,0),2))=0,"",INDEX([1]Sheet3!$B:$S,$A168+1,INDEX(Map!$E:$G,MATCH(F$1,Map!$E:$E,0),2))),""),"")</f>
        <v/>
      </c>
      <c r="G168" t="str">
        <f>IFERROR(IF($A168&gt;0,IF(LEN(INDEX(Map!$E:$G,MATCH(G$1,Map!$E:$E,0),2))=0,"",INDEX([1]Sheet3!$B:$S,$A168+1,INDEX(Map!$E:$G,MATCH(G$1,Map!$E:$E,0),2))),""),"")</f>
        <v/>
      </c>
      <c r="H168" t="str">
        <f>IFERROR(IF($A168&gt;0,IF(LEN(INDEX(Map!$E:$G,MATCH(H$1,Map!$E:$E,0),2))=0,"",INDEX([1]Sheet3!$B:$S,$A168+1,INDEX(Map!$E:$G,MATCH(H$1,Map!$E:$E,0),2))),""),"")</f>
        <v/>
      </c>
      <c r="I168" t="str">
        <f>IFERROR(IF($A168&gt;0,IF(LEN(INDEX(Map!$E:$G,MATCH(I$1,Map!$E:$E,0),2))=0,"",INDEX([1]Sheet3!$B:$S,$A168+1,INDEX(Map!$E:$G,MATCH(I$1,Map!$E:$E,0),2))),""),"")</f>
        <v/>
      </c>
      <c r="J168" t="str">
        <f t="shared" si="2"/>
        <v/>
      </c>
      <c r="K168" t="str">
        <f>IFERROR(IF($A168&gt;0,IF(LEN(INDEX(Map!$E:$G,MATCH(K$1,Map!$E:$E,0),2))=0,"",INDEX([1]Sheet3!$B:$S,$A168+1,INDEX(Map!$E:$G,MATCH(K$1,Map!$E:$E,0),2))),""),"")</f>
        <v/>
      </c>
      <c r="L168" t="str">
        <f>IFERROR(IF($A168&gt;0,IF(LEN(INDEX(Map!$E:$G,MATCH(L$1,Map!$E:$E,0),2))=0,"",INDEX([1]Sheet3!$B:$S,$A168+1,INDEX(Map!$E:$G,MATCH(L$1,Map!$E:$E,0),2))),""),"")</f>
        <v/>
      </c>
      <c r="M168" t="str">
        <f>IFERROR(IF($A168&gt;0,IF(LEN(INDEX(Map!$E:$G,MATCH(M$1,Map!$E:$E,0),2))=0,"",INDEX([1]Sheet3!$B:$S,$A168+1,INDEX(Map!$E:$G,MATCH(M$1,Map!$E:$E,0),2))),""),"")</f>
        <v/>
      </c>
      <c r="N168" t="str">
        <f>IFERROR(IF($A168&gt;0,IF(LEN(INDEX(Map!$E:$G,MATCH(N$1,Map!$E:$E,0),2))=0,"",INDEX([1]Sheet3!$B:$S,$A168+1,INDEX(Map!$E:$G,MATCH(N$1,Map!$E:$E,0),2))),""),"")</f>
        <v/>
      </c>
      <c r="O168" t="str">
        <f>IFERROR(IF($A168&gt;0,IF(LEN(INDEX(Map!$E:$G,MATCH(O$1,Map!$E:$E,0),2))=0,"",INDEX([1]Sheet3!$B:$S,$A168+1,INDEX(Map!$E:$G,MATCH(O$1,Map!$E:$E,0),2))),""),"")</f>
        <v/>
      </c>
      <c r="P168" t="str">
        <f>IFERROR(IF($A168&gt;0,IF(LEN(INDEX(Map!$E:$G,MATCH(P$1,Map!$E:$E,0),2))=0,"",INDEX([1]Sheet3!$B:$S,$A168+1,INDEX(Map!$E:$G,MATCH(P$1,Map!$E:$E,0),2))),""),"")</f>
        <v/>
      </c>
      <c r="Q168" t="str">
        <f>IFERROR(IF($A168&gt;0,IF(LEN(INDEX(Map!$E:$G,MATCH(Q$1,Map!$E:$E,0),2))=0,"",INDEX([1]Sheet3!$B:$S,$A168+1,INDEX(Map!$E:$G,MATCH(Q$1,Map!$E:$E,0),2))),""),"")</f>
        <v/>
      </c>
      <c r="R168" t="str">
        <f>IFERROR(IF($A168&gt;0,IF(LEN(INDEX(Map!$E:$G,MATCH(R$1,Map!$E:$E,0),2))=0,"",INDEX([1]Sheet3!$B:$S,$A168+1,INDEX(Map!$E:$G,MATCH(R$1,Map!$E:$E,0),2))),""),"")</f>
        <v/>
      </c>
      <c r="S168" t="str">
        <f>IFERROR(IF($A168&gt;0,IF(LEN(INDEX(Map!$E:$G,MATCH(S$1,Map!$E:$E,0),2))=0,"",INDEX([1]Sheet3!$B:$S,$A168+1,INDEX(Map!$E:$G,MATCH(S$1,Map!$E:$E,0),2))),""),"")</f>
        <v/>
      </c>
      <c r="T168" t="str">
        <f>IFERROR(IF($A168&gt;0,IF(LEN(INDEX(Map!$E:$G,MATCH(T$1,Map!$E:$E,0),2))=0,"",INDEX([1]Sheet3!$B:$S,$A168+1,INDEX(Map!$E:$G,MATCH(T$1,Map!$E:$E,0),2))),""),"")</f>
        <v/>
      </c>
      <c r="U168" t="str">
        <f>IFERROR(IF($A168&gt;0,IF(LEN(INDEX(Map!$E:$G,MATCH(U$1,Map!$E:$E,0),2))=0,"",INDEX([1]Sheet3!$B:$S,$A168+1,INDEX(Map!$E:$G,MATCH(U$1,Map!$E:$E,0),2))),""),"")</f>
        <v/>
      </c>
      <c r="V168" t="str">
        <f>IFERROR(IF($A168&gt;0,IF(LEN(INDEX(Map!$E:$G,MATCH(V$1,Map!$E:$E,0),2))=0,"",INDEX([1]Sheet3!$B:$S,$A168+1,INDEX(Map!$E:$G,MATCH(V$1,Map!$E:$E,0),2))),""),"")</f>
        <v/>
      </c>
      <c r="W168" t="str">
        <f>IFERROR(IF($A168&gt;0,IF(LEN(INDEX(Map!$E:$G,MATCH(W$1,Map!$E:$E,0),2))=0,"",INDEX([1]Sheet3!$B:$S,$A168+1,INDEX(Map!$E:$G,MATCH(W$1,Map!$E:$E,0),2))),""),"")</f>
        <v/>
      </c>
      <c r="X168" t="str">
        <f>IFERROR(IF($A168&gt;0,IF(LEN(INDEX(Map!$E:$G,MATCH(X$1,Map!$E:$E,0),2))=0,"",INDEX([1]Sheet3!$B:$S,$A168+1,INDEX(Map!$E:$G,MATCH(X$1,Map!$E:$E,0),2))),""),"")</f>
        <v/>
      </c>
      <c r="Y168" t="str">
        <f>IFERROR(IF($A168&gt;0,IF(LEN(INDEX(Map!$E:$G,MATCH(Y$1,Map!$E:$E,0),2))=0,"",INDEX([1]Sheet3!$B:$S,$A168+1,INDEX(Map!$E:$G,MATCH(Y$1,Map!$E:$E,0),2))),""),"")</f>
        <v/>
      </c>
      <c r="Z168" t="str">
        <f>IFERROR(IF($A168&gt;0,IF(LEN(INDEX(Map!$E:$G,MATCH(Z$1,Map!$E:$E,0),2))=0,"",INDEX([1]Sheet3!$B:$S,$A168+1,INDEX(Map!$E:$G,MATCH(Z$1,Map!$E:$E,0),2))),""),"")</f>
        <v/>
      </c>
      <c r="AA168" t="str">
        <f>IFERROR(IF($A168&gt;0,IF(LEN(INDEX(Map!$E:$G,MATCH(AA$1,Map!$E:$E,0),2))=0,"",INDEX([1]Sheet3!$B:$S,$A168+1,INDEX(Map!$E:$G,MATCH(AA$1,Map!$E:$E,0),2))),""),"")</f>
        <v/>
      </c>
      <c r="AB168" t="str">
        <f>IFERROR(IF($A168&gt;0,IF(LEN(INDEX(Map!$E:$G,MATCH(AB$1,Map!$E:$E,0),2))=0,"",INDEX([1]Sheet3!$B:$S,$A168+1,INDEX(Map!$E:$G,MATCH(AB$1,Map!$E:$E,0),2))),""),"")</f>
        <v/>
      </c>
      <c r="AC168" t="str">
        <f>IFERROR(IF($A168&gt;0,IF(LEN(INDEX(Map!$E:$G,MATCH(AC$1,Map!$E:$E,0),2))=0,"",INDEX([1]Sheet3!$B:$S,$A168+1,INDEX(Map!$E:$G,MATCH(AC$1,Map!$E:$E,0),2))),""),"")</f>
        <v/>
      </c>
      <c r="AD168" t="str">
        <f>IFERROR(IF($A168&gt;0,IF(LEN(INDEX(Map!$E:$G,MATCH(AD$1,Map!$E:$E,0),2))=0,"",INDEX([1]Sheet3!$B:$S,$A168+1,INDEX(Map!$E:$G,MATCH(AD$1,Map!$E:$E,0),2))),""),"")</f>
        <v/>
      </c>
      <c r="AE168" t="str">
        <f>IFERROR(IF($A168&gt;0,IF(LEN(INDEX(Map!$E:$G,MATCH(AE$1,Map!$E:$E,0),2))=0,"",INDEX([1]Sheet3!$B:$S,$A168+1,INDEX(Map!$E:$G,MATCH(AE$1,Map!$E:$E,0),2))),""),"")</f>
        <v/>
      </c>
    </row>
    <row r="169" spans="1:31" x14ac:dyDescent="0.25">
      <c r="A169" t="str">
        <f>IF(LEN([1]Sheet3!B169)=0,"",'Mailchimp Inport'!A168+1)</f>
        <v/>
      </c>
      <c r="B169" t="str">
        <f>IFERROR(IF($A169&gt;0,IF(LEN(INDEX(Map!$E:$G,MATCH(B$1,Map!$E:$E,0),2))=0,"",INDEX([1]Sheet3!$B:$S,$A169+1,INDEX(Map!$E:$G,MATCH(B$1,Map!$E:$E,0),2))),""),"")</f>
        <v/>
      </c>
      <c r="C169" t="str">
        <f>IFERROR(IF($A169&gt;0,IF(LEN(INDEX(Map!$E:$G,MATCH(C$1,Map!$E:$E,0),2))=0,"",INDEX([1]Sheet3!$B:$S,$A169+1,INDEX(Map!$E:$G,MATCH(C$1,Map!$E:$E,0),2))),""),"")</f>
        <v/>
      </c>
      <c r="D169" t="str">
        <f>IFERROR(IF($A169&gt;0,IF(LEN(INDEX(Map!$E:$G,MATCH(D$1,Map!$E:$E,0),2))=0,"",INDEX([1]Sheet3!$B:$S,$A169+1,INDEX(Map!$E:$G,MATCH(D$1,Map!$E:$E,0),2))),""),"")</f>
        <v/>
      </c>
      <c r="E169" t="str">
        <f>IFERROR(IF($A169&gt;0,IF(LEN(INDEX(Map!$E:$G,MATCH(E$1,Map!$E:$E,0),2))=0,"",INDEX([1]Sheet3!$B:$S,$A169+1,INDEX(Map!$E:$G,MATCH(E$1,Map!$E:$E,0),2))),""),"")</f>
        <v/>
      </c>
      <c r="F169" t="str">
        <f>IFERROR(IF($A169&gt;0,IF(LEN(INDEX(Map!$E:$G,MATCH(F$1,Map!$E:$E,0),2))=0,"",INDEX([1]Sheet3!$B:$S,$A169+1,INDEX(Map!$E:$G,MATCH(F$1,Map!$E:$E,0),2))),""),"")</f>
        <v/>
      </c>
      <c r="G169" t="str">
        <f>IFERROR(IF($A169&gt;0,IF(LEN(INDEX(Map!$E:$G,MATCH(G$1,Map!$E:$E,0),2))=0,"",INDEX([1]Sheet3!$B:$S,$A169+1,INDEX(Map!$E:$G,MATCH(G$1,Map!$E:$E,0),2))),""),"")</f>
        <v/>
      </c>
      <c r="H169" t="str">
        <f>IFERROR(IF($A169&gt;0,IF(LEN(INDEX(Map!$E:$G,MATCH(H$1,Map!$E:$E,0),2))=0,"",INDEX([1]Sheet3!$B:$S,$A169+1,INDEX(Map!$E:$G,MATCH(H$1,Map!$E:$E,0),2))),""),"")</f>
        <v/>
      </c>
      <c r="I169" t="str">
        <f>IFERROR(IF($A169&gt;0,IF(LEN(INDEX(Map!$E:$G,MATCH(I$1,Map!$E:$E,0),2))=0,"",INDEX([1]Sheet3!$B:$S,$A169+1,INDEX(Map!$E:$G,MATCH(I$1,Map!$E:$E,0),2))),""),"")</f>
        <v/>
      </c>
      <c r="J169" t="str">
        <f t="shared" si="2"/>
        <v/>
      </c>
      <c r="K169" t="str">
        <f>IFERROR(IF($A169&gt;0,IF(LEN(INDEX(Map!$E:$G,MATCH(K$1,Map!$E:$E,0),2))=0,"",INDEX([1]Sheet3!$B:$S,$A169+1,INDEX(Map!$E:$G,MATCH(K$1,Map!$E:$E,0),2))),""),"")</f>
        <v/>
      </c>
      <c r="L169" t="str">
        <f>IFERROR(IF($A169&gt;0,IF(LEN(INDEX(Map!$E:$G,MATCH(L$1,Map!$E:$E,0),2))=0,"",INDEX([1]Sheet3!$B:$S,$A169+1,INDEX(Map!$E:$G,MATCH(L$1,Map!$E:$E,0),2))),""),"")</f>
        <v/>
      </c>
      <c r="M169" t="str">
        <f>IFERROR(IF($A169&gt;0,IF(LEN(INDEX(Map!$E:$G,MATCH(M$1,Map!$E:$E,0),2))=0,"",INDEX([1]Sheet3!$B:$S,$A169+1,INDEX(Map!$E:$G,MATCH(M$1,Map!$E:$E,0),2))),""),"")</f>
        <v/>
      </c>
      <c r="N169" t="str">
        <f>IFERROR(IF($A169&gt;0,IF(LEN(INDEX(Map!$E:$G,MATCH(N$1,Map!$E:$E,0),2))=0,"",INDEX([1]Sheet3!$B:$S,$A169+1,INDEX(Map!$E:$G,MATCH(N$1,Map!$E:$E,0),2))),""),"")</f>
        <v/>
      </c>
      <c r="O169" t="str">
        <f>IFERROR(IF($A169&gt;0,IF(LEN(INDEX(Map!$E:$G,MATCH(O$1,Map!$E:$E,0),2))=0,"",INDEX([1]Sheet3!$B:$S,$A169+1,INDEX(Map!$E:$G,MATCH(O$1,Map!$E:$E,0),2))),""),"")</f>
        <v/>
      </c>
      <c r="P169" t="str">
        <f>IFERROR(IF($A169&gt;0,IF(LEN(INDEX(Map!$E:$G,MATCH(P$1,Map!$E:$E,0),2))=0,"",INDEX([1]Sheet3!$B:$S,$A169+1,INDEX(Map!$E:$G,MATCH(P$1,Map!$E:$E,0),2))),""),"")</f>
        <v/>
      </c>
      <c r="Q169" t="str">
        <f>IFERROR(IF($A169&gt;0,IF(LEN(INDEX(Map!$E:$G,MATCH(Q$1,Map!$E:$E,0),2))=0,"",INDEX([1]Sheet3!$B:$S,$A169+1,INDEX(Map!$E:$G,MATCH(Q$1,Map!$E:$E,0),2))),""),"")</f>
        <v/>
      </c>
      <c r="R169" t="str">
        <f>IFERROR(IF($A169&gt;0,IF(LEN(INDEX(Map!$E:$G,MATCH(R$1,Map!$E:$E,0),2))=0,"",INDEX([1]Sheet3!$B:$S,$A169+1,INDEX(Map!$E:$G,MATCH(R$1,Map!$E:$E,0),2))),""),"")</f>
        <v/>
      </c>
      <c r="S169" t="str">
        <f>IFERROR(IF($A169&gt;0,IF(LEN(INDEX(Map!$E:$G,MATCH(S$1,Map!$E:$E,0),2))=0,"",INDEX([1]Sheet3!$B:$S,$A169+1,INDEX(Map!$E:$G,MATCH(S$1,Map!$E:$E,0),2))),""),"")</f>
        <v/>
      </c>
      <c r="T169" t="str">
        <f>IFERROR(IF($A169&gt;0,IF(LEN(INDEX(Map!$E:$G,MATCH(T$1,Map!$E:$E,0),2))=0,"",INDEX([1]Sheet3!$B:$S,$A169+1,INDEX(Map!$E:$G,MATCH(T$1,Map!$E:$E,0),2))),""),"")</f>
        <v/>
      </c>
      <c r="U169" t="str">
        <f>IFERROR(IF($A169&gt;0,IF(LEN(INDEX(Map!$E:$G,MATCH(U$1,Map!$E:$E,0),2))=0,"",INDEX([1]Sheet3!$B:$S,$A169+1,INDEX(Map!$E:$G,MATCH(U$1,Map!$E:$E,0),2))),""),"")</f>
        <v/>
      </c>
      <c r="V169" t="str">
        <f>IFERROR(IF($A169&gt;0,IF(LEN(INDEX(Map!$E:$G,MATCH(V$1,Map!$E:$E,0),2))=0,"",INDEX([1]Sheet3!$B:$S,$A169+1,INDEX(Map!$E:$G,MATCH(V$1,Map!$E:$E,0),2))),""),"")</f>
        <v/>
      </c>
      <c r="W169" t="str">
        <f>IFERROR(IF($A169&gt;0,IF(LEN(INDEX(Map!$E:$G,MATCH(W$1,Map!$E:$E,0),2))=0,"",INDEX([1]Sheet3!$B:$S,$A169+1,INDEX(Map!$E:$G,MATCH(W$1,Map!$E:$E,0),2))),""),"")</f>
        <v/>
      </c>
      <c r="X169" t="str">
        <f>IFERROR(IF($A169&gt;0,IF(LEN(INDEX(Map!$E:$G,MATCH(X$1,Map!$E:$E,0),2))=0,"",INDEX([1]Sheet3!$B:$S,$A169+1,INDEX(Map!$E:$G,MATCH(X$1,Map!$E:$E,0),2))),""),"")</f>
        <v/>
      </c>
      <c r="Y169" t="str">
        <f>IFERROR(IF($A169&gt;0,IF(LEN(INDEX(Map!$E:$G,MATCH(Y$1,Map!$E:$E,0),2))=0,"",INDEX([1]Sheet3!$B:$S,$A169+1,INDEX(Map!$E:$G,MATCH(Y$1,Map!$E:$E,0),2))),""),"")</f>
        <v/>
      </c>
      <c r="Z169" t="str">
        <f>IFERROR(IF($A169&gt;0,IF(LEN(INDEX(Map!$E:$G,MATCH(Z$1,Map!$E:$E,0),2))=0,"",INDEX([1]Sheet3!$B:$S,$A169+1,INDEX(Map!$E:$G,MATCH(Z$1,Map!$E:$E,0),2))),""),"")</f>
        <v/>
      </c>
      <c r="AA169" t="str">
        <f>IFERROR(IF($A169&gt;0,IF(LEN(INDEX(Map!$E:$G,MATCH(AA$1,Map!$E:$E,0),2))=0,"",INDEX([1]Sheet3!$B:$S,$A169+1,INDEX(Map!$E:$G,MATCH(AA$1,Map!$E:$E,0),2))),""),"")</f>
        <v/>
      </c>
      <c r="AB169" t="str">
        <f>IFERROR(IF($A169&gt;0,IF(LEN(INDEX(Map!$E:$G,MATCH(AB$1,Map!$E:$E,0),2))=0,"",INDEX([1]Sheet3!$B:$S,$A169+1,INDEX(Map!$E:$G,MATCH(AB$1,Map!$E:$E,0),2))),""),"")</f>
        <v/>
      </c>
      <c r="AC169" t="str">
        <f>IFERROR(IF($A169&gt;0,IF(LEN(INDEX(Map!$E:$G,MATCH(AC$1,Map!$E:$E,0),2))=0,"",INDEX([1]Sheet3!$B:$S,$A169+1,INDEX(Map!$E:$G,MATCH(AC$1,Map!$E:$E,0),2))),""),"")</f>
        <v/>
      </c>
      <c r="AD169" t="str">
        <f>IFERROR(IF($A169&gt;0,IF(LEN(INDEX(Map!$E:$G,MATCH(AD$1,Map!$E:$E,0),2))=0,"",INDEX([1]Sheet3!$B:$S,$A169+1,INDEX(Map!$E:$G,MATCH(AD$1,Map!$E:$E,0),2))),""),"")</f>
        <v/>
      </c>
      <c r="AE169" t="str">
        <f>IFERROR(IF($A169&gt;0,IF(LEN(INDEX(Map!$E:$G,MATCH(AE$1,Map!$E:$E,0),2))=0,"",INDEX([1]Sheet3!$B:$S,$A169+1,INDEX(Map!$E:$G,MATCH(AE$1,Map!$E:$E,0),2))),""),"")</f>
        <v/>
      </c>
    </row>
    <row r="170" spans="1:31" x14ac:dyDescent="0.25">
      <c r="A170" t="str">
        <f>IF(LEN([1]Sheet3!B170)=0,"",'Mailchimp Inport'!A169+1)</f>
        <v/>
      </c>
      <c r="B170" t="str">
        <f>IFERROR(IF($A170&gt;0,IF(LEN(INDEX(Map!$E:$G,MATCH(B$1,Map!$E:$E,0),2))=0,"",INDEX([1]Sheet3!$B:$S,$A170+1,INDEX(Map!$E:$G,MATCH(B$1,Map!$E:$E,0),2))),""),"")</f>
        <v/>
      </c>
      <c r="C170" t="str">
        <f>IFERROR(IF($A170&gt;0,IF(LEN(INDEX(Map!$E:$G,MATCH(C$1,Map!$E:$E,0),2))=0,"",INDEX([1]Sheet3!$B:$S,$A170+1,INDEX(Map!$E:$G,MATCH(C$1,Map!$E:$E,0),2))),""),"")</f>
        <v/>
      </c>
      <c r="D170" t="str">
        <f>IFERROR(IF($A170&gt;0,IF(LEN(INDEX(Map!$E:$G,MATCH(D$1,Map!$E:$E,0),2))=0,"",INDEX([1]Sheet3!$B:$S,$A170+1,INDEX(Map!$E:$G,MATCH(D$1,Map!$E:$E,0),2))),""),"")</f>
        <v/>
      </c>
      <c r="E170" t="str">
        <f>IFERROR(IF($A170&gt;0,IF(LEN(INDEX(Map!$E:$G,MATCH(E$1,Map!$E:$E,0),2))=0,"",INDEX([1]Sheet3!$B:$S,$A170+1,INDEX(Map!$E:$G,MATCH(E$1,Map!$E:$E,0),2))),""),"")</f>
        <v/>
      </c>
      <c r="F170" t="str">
        <f>IFERROR(IF($A170&gt;0,IF(LEN(INDEX(Map!$E:$G,MATCH(F$1,Map!$E:$E,0),2))=0,"",INDEX([1]Sheet3!$B:$S,$A170+1,INDEX(Map!$E:$G,MATCH(F$1,Map!$E:$E,0),2))),""),"")</f>
        <v/>
      </c>
      <c r="G170" t="str">
        <f>IFERROR(IF($A170&gt;0,IF(LEN(INDEX(Map!$E:$G,MATCH(G$1,Map!$E:$E,0),2))=0,"",INDEX([1]Sheet3!$B:$S,$A170+1,INDEX(Map!$E:$G,MATCH(G$1,Map!$E:$E,0),2))),""),"")</f>
        <v/>
      </c>
      <c r="H170" t="str">
        <f>IFERROR(IF($A170&gt;0,IF(LEN(INDEX(Map!$E:$G,MATCH(H$1,Map!$E:$E,0),2))=0,"",INDEX([1]Sheet3!$B:$S,$A170+1,INDEX(Map!$E:$G,MATCH(H$1,Map!$E:$E,0),2))),""),"")</f>
        <v/>
      </c>
      <c r="I170" t="str">
        <f>IFERROR(IF($A170&gt;0,IF(LEN(INDEX(Map!$E:$G,MATCH(I$1,Map!$E:$E,0),2))=0,"",INDEX([1]Sheet3!$B:$S,$A170+1,INDEX(Map!$E:$G,MATCH(I$1,Map!$E:$E,0),2))),""),"")</f>
        <v/>
      </c>
      <c r="J170" t="str">
        <f t="shared" si="2"/>
        <v/>
      </c>
      <c r="K170" t="str">
        <f>IFERROR(IF($A170&gt;0,IF(LEN(INDEX(Map!$E:$G,MATCH(K$1,Map!$E:$E,0),2))=0,"",INDEX([1]Sheet3!$B:$S,$A170+1,INDEX(Map!$E:$G,MATCH(K$1,Map!$E:$E,0),2))),""),"")</f>
        <v/>
      </c>
      <c r="L170" t="str">
        <f>IFERROR(IF($A170&gt;0,IF(LEN(INDEX(Map!$E:$G,MATCH(L$1,Map!$E:$E,0),2))=0,"",INDEX([1]Sheet3!$B:$S,$A170+1,INDEX(Map!$E:$G,MATCH(L$1,Map!$E:$E,0),2))),""),"")</f>
        <v/>
      </c>
      <c r="M170" t="str">
        <f>IFERROR(IF($A170&gt;0,IF(LEN(INDEX(Map!$E:$G,MATCH(M$1,Map!$E:$E,0),2))=0,"",INDEX([1]Sheet3!$B:$S,$A170+1,INDEX(Map!$E:$G,MATCH(M$1,Map!$E:$E,0),2))),""),"")</f>
        <v/>
      </c>
      <c r="N170" t="str">
        <f>IFERROR(IF($A170&gt;0,IF(LEN(INDEX(Map!$E:$G,MATCH(N$1,Map!$E:$E,0),2))=0,"",INDEX([1]Sheet3!$B:$S,$A170+1,INDEX(Map!$E:$G,MATCH(N$1,Map!$E:$E,0),2))),""),"")</f>
        <v/>
      </c>
      <c r="O170" t="str">
        <f>IFERROR(IF($A170&gt;0,IF(LEN(INDEX(Map!$E:$G,MATCH(O$1,Map!$E:$E,0),2))=0,"",INDEX([1]Sheet3!$B:$S,$A170+1,INDEX(Map!$E:$G,MATCH(O$1,Map!$E:$E,0),2))),""),"")</f>
        <v/>
      </c>
      <c r="P170" t="str">
        <f>IFERROR(IF($A170&gt;0,IF(LEN(INDEX(Map!$E:$G,MATCH(P$1,Map!$E:$E,0),2))=0,"",INDEX([1]Sheet3!$B:$S,$A170+1,INDEX(Map!$E:$G,MATCH(P$1,Map!$E:$E,0),2))),""),"")</f>
        <v/>
      </c>
      <c r="Q170" t="str">
        <f>IFERROR(IF($A170&gt;0,IF(LEN(INDEX(Map!$E:$G,MATCH(Q$1,Map!$E:$E,0),2))=0,"",INDEX([1]Sheet3!$B:$S,$A170+1,INDEX(Map!$E:$G,MATCH(Q$1,Map!$E:$E,0),2))),""),"")</f>
        <v/>
      </c>
      <c r="R170" t="str">
        <f>IFERROR(IF($A170&gt;0,IF(LEN(INDEX(Map!$E:$G,MATCH(R$1,Map!$E:$E,0),2))=0,"",INDEX([1]Sheet3!$B:$S,$A170+1,INDEX(Map!$E:$G,MATCH(R$1,Map!$E:$E,0),2))),""),"")</f>
        <v/>
      </c>
      <c r="S170" t="str">
        <f>IFERROR(IF($A170&gt;0,IF(LEN(INDEX(Map!$E:$G,MATCH(S$1,Map!$E:$E,0),2))=0,"",INDEX([1]Sheet3!$B:$S,$A170+1,INDEX(Map!$E:$G,MATCH(S$1,Map!$E:$E,0),2))),""),"")</f>
        <v/>
      </c>
      <c r="T170" t="str">
        <f>IFERROR(IF($A170&gt;0,IF(LEN(INDEX(Map!$E:$G,MATCH(T$1,Map!$E:$E,0),2))=0,"",INDEX([1]Sheet3!$B:$S,$A170+1,INDEX(Map!$E:$G,MATCH(T$1,Map!$E:$E,0),2))),""),"")</f>
        <v/>
      </c>
      <c r="U170" t="str">
        <f>IFERROR(IF($A170&gt;0,IF(LEN(INDEX(Map!$E:$G,MATCH(U$1,Map!$E:$E,0),2))=0,"",INDEX([1]Sheet3!$B:$S,$A170+1,INDEX(Map!$E:$G,MATCH(U$1,Map!$E:$E,0),2))),""),"")</f>
        <v/>
      </c>
      <c r="V170" t="str">
        <f>IFERROR(IF($A170&gt;0,IF(LEN(INDEX(Map!$E:$G,MATCH(V$1,Map!$E:$E,0),2))=0,"",INDEX([1]Sheet3!$B:$S,$A170+1,INDEX(Map!$E:$G,MATCH(V$1,Map!$E:$E,0),2))),""),"")</f>
        <v/>
      </c>
      <c r="W170" t="str">
        <f>IFERROR(IF($A170&gt;0,IF(LEN(INDEX(Map!$E:$G,MATCH(W$1,Map!$E:$E,0),2))=0,"",INDEX([1]Sheet3!$B:$S,$A170+1,INDEX(Map!$E:$G,MATCH(W$1,Map!$E:$E,0),2))),""),"")</f>
        <v/>
      </c>
      <c r="X170" t="str">
        <f>IFERROR(IF($A170&gt;0,IF(LEN(INDEX(Map!$E:$G,MATCH(X$1,Map!$E:$E,0),2))=0,"",INDEX([1]Sheet3!$B:$S,$A170+1,INDEX(Map!$E:$G,MATCH(X$1,Map!$E:$E,0),2))),""),"")</f>
        <v/>
      </c>
      <c r="Y170" t="str">
        <f>IFERROR(IF($A170&gt;0,IF(LEN(INDEX(Map!$E:$G,MATCH(Y$1,Map!$E:$E,0),2))=0,"",INDEX([1]Sheet3!$B:$S,$A170+1,INDEX(Map!$E:$G,MATCH(Y$1,Map!$E:$E,0),2))),""),"")</f>
        <v/>
      </c>
      <c r="Z170" t="str">
        <f>IFERROR(IF($A170&gt;0,IF(LEN(INDEX(Map!$E:$G,MATCH(Z$1,Map!$E:$E,0),2))=0,"",INDEX([1]Sheet3!$B:$S,$A170+1,INDEX(Map!$E:$G,MATCH(Z$1,Map!$E:$E,0),2))),""),"")</f>
        <v/>
      </c>
      <c r="AA170" t="str">
        <f>IFERROR(IF($A170&gt;0,IF(LEN(INDEX(Map!$E:$G,MATCH(AA$1,Map!$E:$E,0),2))=0,"",INDEX([1]Sheet3!$B:$S,$A170+1,INDEX(Map!$E:$G,MATCH(AA$1,Map!$E:$E,0),2))),""),"")</f>
        <v/>
      </c>
      <c r="AB170" t="str">
        <f>IFERROR(IF($A170&gt;0,IF(LEN(INDEX(Map!$E:$G,MATCH(AB$1,Map!$E:$E,0),2))=0,"",INDEX([1]Sheet3!$B:$S,$A170+1,INDEX(Map!$E:$G,MATCH(AB$1,Map!$E:$E,0),2))),""),"")</f>
        <v/>
      </c>
      <c r="AC170" t="str">
        <f>IFERROR(IF($A170&gt;0,IF(LEN(INDEX(Map!$E:$G,MATCH(AC$1,Map!$E:$E,0),2))=0,"",INDEX([1]Sheet3!$B:$S,$A170+1,INDEX(Map!$E:$G,MATCH(AC$1,Map!$E:$E,0),2))),""),"")</f>
        <v/>
      </c>
      <c r="AD170" t="str">
        <f>IFERROR(IF($A170&gt;0,IF(LEN(INDEX(Map!$E:$G,MATCH(AD$1,Map!$E:$E,0),2))=0,"",INDEX([1]Sheet3!$B:$S,$A170+1,INDEX(Map!$E:$G,MATCH(AD$1,Map!$E:$E,0),2))),""),"")</f>
        <v/>
      </c>
      <c r="AE170" t="str">
        <f>IFERROR(IF($A170&gt;0,IF(LEN(INDEX(Map!$E:$G,MATCH(AE$1,Map!$E:$E,0),2))=0,"",INDEX([1]Sheet3!$B:$S,$A170+1,INDEX(Map!$E:$G,MATCH(AE$1,Map!$E:$E,0),2))),""),"")</f>
        <v/>
      </c>
    </row>
    <row r="171" spans="1:31" x14ac:dyDescent="0.25">
      <c r="A171" t="str">
        <f>IF(LEN([1]Sheet3!B171)=0,"",'Mailchimp Inport'!A170+1)</f>
        <v/>
      </c>
      <c r="B171" t="str">
        <f>IFERROR(IF($A171&gt;0,IF(LEN(INDEX(Map!$E:$G,MATCH(B$1,Map!$E:$E,0),2))=0,"",INDEX([1]Sheet3!$B:$S,$A171+1,INDEX(Map!$E:$G,MATCH(B$1,Map!$E:$E,0),2))),""),"")</f>
        <v/>
      </c>
      <c r="C171" t="str">
        <f>IFERROR(IF($A171&gt;0,IF(LEN(INDEX(Map!$E:$G,MATCH(C$1,Map!$E:$E,0),2))=0,"",INDEX([1]Sheet3!$B:$S,$A171+1,INDEX(Map!$E:$G,MATCH(C$1,Map!$E:$E,0),2))),""),"")</f>
        <v/>
      </c>
      <c r="D171" t="str">
        <f>IFERROR(IF($A171&gt;0,IF(LEN(INDEX(Map!$E:$G,MATCH(D$1,Map!$E:$E,0),2))=0,"",INDEX([1]Sheet3!$B:$S,$A171+1,INDEX(Map!$E:$G,MATCH(D$1,Map!$E:$E,0),2))),""),"")</f>
        <v/>
      </c>
      <c r="E171" t="str">
        <f>IFERROR(IF($A171&gt;0,IF(LEN(INDEX(Map!$E:$G,MATCH(E$1,Map!$E:$E,0),2))=0,"",INDEX([1]Sheet3!$B:$S,$A171+1,INDEX(Map!$E:$G,MATCH(E$1,Map!$E:$E,0),2))),""),"")</f>
        <v/>
      </c>
      <c r="F171" t="str">
        <f>IFERROR(IF($A171&gt;0,IF(LEN(INDEX(Map!$E:$G,MATCH(F$1,Map!$E:$E,0),2))=0,"",INDEX([1]Sheet3!$B:$S,$A171+1,INDEX(Map!$E:$G,MATCH(F$1,Map!$E:$E,0),2))),""),"")</f>
        <v/>
      </c>
      <c r="G171" t="str">
        <f>IFERROR(IF($A171&gt;0,IF(LEN(INDEX(Map!$E:$G,MATCH(G$1,Map!$E:$E,0),2))=0,"",INDEX([1]Sheet3!$B:$S,$A171+1,INDEX(Map!$E:$G,MATCH(G$1,Map!$E:$E,0),2))),""),"")</f>
        <v/>
      </c>
      <c r="H171" t="str">
        <f>IFERROR(IF($A171&gt;0,IF(LEN(INDEX(Map!$E:$G,MATCH(H$1,Map!$E:$E,0),2))=0,"",INDEX([1]Sheet3!$B:$S,$A171+1,INDEX(Map!$E:$G,MATCH(H$1,Map!$E:$E,0),2))),""),"")</f>
        <v/>
      </c>
      <c r="I171" t="str">
        <f>IFERROR(IF($A171&gt;0,IF(LEN(INDEX(Map!$E:$G,MATCH(I$1,Map!$E:$E,0),2))=0,"",INDEX([1]Sheet3!$B:$S,$A171+1,INDEX(Map!$E:$G,MATCH(I$1,Map!$E:$E,0),2))),""),"")</f>
        <v/>
      </c>
      <c r="J171" t="str">
        <f t="shared" si="2"/>
        <v/>
      </c>
      <c r="K171" t="str">
        <f>IFERROR(IF($A171&gt;0,IF(LEN(INDEX(Map!$E:$G,MATCH(K$1,Map!$E:$E,0),2))=0,"",INDEX([1]Sheet3!$B:$S,$A171+1,INDEX(Map!$E:$G,MATCH(K$1,Map!$E:$E,0),2))),""),"")</f>
        <v/>
      </c>
      <c r="L171" t="str">
        <f>IFERROR(IF($A171&gt;0,IF(LEN(INDEX(Map!$E:$G,MATCH(L$1,Map!$E:$E,0),2))=0,"",INDEX([1]Sheet3!$B:$S,$A171+1,INDEX(Map!$E:$G,MATCH(L$1,Map!$E:$E,0),2))),""),"")</f>
        <v/>
      </c>
      <c r="M171" t="str">
        <f>IFERROR(IF($A171&gt;0,IF(LEN(INDEX(Map!$E:$G,MATCH(M$1,Map!$E:$E,0),2))=0,"",INDEX([1]Sheet3!$B:$S,$A171+1,INDEX(Map!$E:$G,MATCH(M$1,Map!$E:$E,0),2))),""),"")</f>
        <v/>
      </c>
      <c r="N171" t="str">
        <f>IFERROR(IF($A171&gt;0,IF(LEN(INDEX(Map!$E:$G,MATCH(N$1,Map!$E:$E,0),2))=0,"",INDEX([1]Sheet3!$B:$S,$A171+1,INDEX(Map!$E:$G,MATCH(N$1,Map!$E:$E,0),2))),""),"")</f>
        <v/>
      </c>
      <c r="O171" t="str">
        <f>IFERROR(IF($A171&gt;0,IF(LEN(INDEX(Map!$E:$G,MATCH(O$1,Map!$E:$E,0),2))=0,"",INDEX([1]Sheet3!$B:$S,$A171+1,INDEX(Map!$E:$G,MATCH(O$1,Map!$E:$E,0),2))),""),"")</f>
        <v/>
      </c>
      <c r="P171" t="str">
        <f>IFERROR(IF($A171&gt;0,IF(LEN(INDEX(Map!$E:$G,MATCH(P$1,Map!$E:$E,0),2))=0,"",INDEX([1]Sheet3!$B:$S,$A171+1,INDEX(Map!$E:$G,MATCH(P$1,Map!$E:$E,0),2))),""),"")</f>
        <v/>
      </c>
      <c r="Q171" t="str">
        <f>IFERROR(IF($A171&gt;0,IF(LEN(INDEX(Map!$E:$G,MATCH(Q$1,Map!$E:$E,0),2))=0,"",INDEX([1]Sheet3!$B:$S,$A171+1,INDEX(Map!$E:$G,MATCH(Q$1,Map!$E:$E,0),2))),""),"")</f>
        <v/>
      </c>
      <c r="R171" t="str">
        <f>IFERROR(IF($A171&gt;0,IF(LEN(INDEX(Map!$E:$G,MATCH(R$1,Map!$E:$E,0),2))=0,"",INDEX([1]Sheet3!$B:$S,$A171+1,INDEX(Map!$E:$G,MATCH(R$1,Map!$E:$E,0),2))),""),"")</f>
        <v/>
      </c>
      <c r="S171" t="str">
        <f>IFERROR(IF($A171&gt;0,IF(LEN(INDEX(Map!$E:$G,MATCH(S$1,Map!$E:$E,0),2))=0,"",INDEX([1]Sheet3!$B:$S,$A171+1,INDEX(Map!$E:$G,MATCH(S$1,Map!$E:$E,0),2))),""),"")</f>
        <v/>
      </c>
      <c r="T171" t="str">
        <f>IFERROR(IF($A171&gt;0,IF(LEN(INDEX(Map!$E:$G,MATCH(T$1,Map!$E:$E,0),2))=0,"",INDEX([1]Sheet3!$B:$S,$A171+1,INDEX(Map!$E:$G,MATCH(T$1,Map!$E:$E,0),2))),""),"")</f>
        <v/>
      </c>
      <c r="U171" t="str">
        <f>IFERROR(IF($A171&gt;0,IF(LEN(INDEX(Map!$E:$G,MATCH(U$1,Map!$E:$E,0),2))=0,"",INDEX([1]Sheet3!$B:$S,$A171+1,INDEX(Map!$E:$G,MATCH(U$1,Map!$E:$E,0),2))),""),"")</f>
        <v/>
      </c>
      <c r="V171" t="str">
        <f>IFERROR(IF($A171&gt;0,IF(LEN(INDEX(Map!$E:$G,MATCH(V$1,Map!$E:$E,0),2))=0,"",INDEX([1]Sheet3!$B:$S,$A171+1,INDEX(Map!$E:$G,MATCH(V$1,Map!$E:$E,0),2))),""),"")</f>
        <v/>
      </c>
      <c r="W171" t="str">
        <f>IFERROR(IF($A171&gt;0,IF(LEN(INDEX(Map!$E:$G,MATCH(W$1,Map!$E:$E,0),2))=0,"",INDEX([1]Sheet3!$B:$S,$A171+1,INDEX(Map!$E:$G,MATCH(W$1,Map!$E:$E,0),2))),""),"")</f>
        <v/>
      </c>
      <c r="X171" t="str">
        <f>IFERROR(IF($A171&gt;0,IF(LEN(INDEX(Map!$E:$G,MATCH(X$1,Map!$E:$E,0),2))=0,"",INDEX([1]Sheet3!$B:$S,$A171+1,INDEX(Map!$E:$G,MATCH(X$1,Map!$E:$E,0),2))),""),"")</f>
        <v/>
      </c>
      <c r="Y171" t="str">
        <f>IFERROR(IF($A171&gt;0,IF(LEN(INDEX(Map!$E:$G,MATCH(Y$1,Map!$E:$E,0),2))=0,"",INDEX([1]Sheet3!$B:$S,$A171+1,INDEX(Map!$E:$G,MATCH(Y$1,Map!$E:$E,0),2))),""),"")</f>
        <v/>
      </c>
      <c r="Z171" t="str">
        <f>IFERROR(IF($A171&gt;0,IF(LEN(INDEX(Map!$E:$G,MATCH(Z$1,Map!$E:$E,0),2))=0,"",INDEX([1]Sheet3!$B:$S,$A171+1,INDEX(Map!$E:$G,MATCH(Z$1,Map!$E:$E,0),2))),""),"")</f>
        <v/>
      </c>
      <c r="AA171" t="str">
        <f>IFERROR(IF($A171&gt;0,IF(LEN(INDEX(Map!$E:$G,MATCH(AA$1,Map!$E:$E,0),2))=0,"",INDEX([1]Sheet3!$B:$S,$A171+1,INDEX(Map!$E:$G,MATCH(AA$1,Map!$E:$E,0),2))),""),"")</f>
        <v/>
      </c>
      <c r="AB171" t="str">
        <f>IFERROR(IF($A171&gt;0,IF(LEN(INDEX(Map!$E:$G,MATCH(AB$1,Map!$E:$E,0),2))=0,"",INDEX([1]Sheet3!$B:$S,$A171+1,INDEX(Map!$E:$G,MATCH(AB$1,Map!$E:$E,0),2))),""),"")</f>
        <v/>
      </c>
      <c r="AC171" t="str">
        <f>IFERROR(IF($A171&gt;0,IF(LEN(INDEX(Map!$E:$G,MATCH(AC$1,Map!$E:$E,0),2))=0,"",INDEX([1]Sheet3!$B:$S,$A171+1,INDEX(Map!$E:$G,MATCH(AC$1,Map!$E:$E,0),2))),""),"")</f>
        <v/>
      </c>
      <c r="AD171" t="str">
        <f>IFERROR(IF($A171&gt;0,IF(LEN(INDEX(Map!$E:$G,MATCH(AD$1,Map!$E:$E,0),2))=0,"",INDEX([1]Sheet3!$B:$S,$A171+1,INDEX(Map!$E:$G,MATCH(AD$1,Map!$E:$E,0),2))),""),"")</f>
        <v/>
      </c>
      <c r="AE171" t="str">
        <f>IFERROR(IF($A171&gt;0,IF(LEN(INDEX(Map!$E:$G,MATCH(AE$1,Map!$E:$E,0),2))=0,"",INDEX([1]Sheet3!$B:$S,$A171+1,INDEX(Map!$E:$G,MATCH(AE$1,Map!$E:$E,0),2))),""),"")</f>
        <v/>
      </c>
    </row>
    <row r="172" spans="1:31" x14ac:dyDescent="0.25">
      <c r="A172" t="str">
        <f>IF(LEN([1]Sheet3!B172)=0,"",'Mailchimp Inport'!A171+1)</f>
        <v/>
      </c>
      <c r="B172" t="str">
        <f>IFERROR(IF($A172&gt;0,IF(LEN(INDEX(Map!$E:$G,MATCH(B$1,Map!$E:$E,0),2))=0,"",INDEX([1]Sheet3!$B:$S,$A172+1,INDEX(Map!$E:$G,MATCH(B$1,Map!$E:$E,0),2))),""),"")</f>
        <v/>
      </c>
      <c r="C172" t="str">
        <f>IFERROR(IF($A172&gt;0,IF(LEN(INDEX(Map!$E:$G,MATCH(C$1,Map!$E:$E,0),2))=0,"",INDEX([1]Sheet3!$B:$S,$A172+1,INDEX(Map!$E:$G,MATCH(C$1,Map!$E:$E,0),2))),""),"")</f>
        <v/>
      </c>
      <c r="D172" t="str">
        <f>IFERROR(IF($A172&gt;0,IF(LEN(INDEX(Map!$E:$G,MATCH(D$1,Map!$E:$E,0),2))=0,"",INDEX([1]Sheet3!$B:$S,$A172+1,INDEX(Map!$E:$G,MATCH(D$1,Map!$E:$E,0),2))),""),"")</f>
        <v/>
      </c>
      <c r="E172" t="str">
        <f>IFERROR(IF($A172&gt;0,IF(LEN(INDEX(Map!$E:$G,MATCH(E$1,Map!$E:$E,0),2))=0,"",INDEX([1]Sheet3!$B:$S,$A172+1,INDEX(Map!$E:$G,MATCH(E$1,Map!$E:$E,0),2))),""),"")</f>
        <v/>
      </c>
      <c r="F172" t="str">
        <f>IFERROR(IF($A172&gt;0,IF(LEN(INDEX(Map!$E:$G,MATCH(F$1,Map!$E:$E,0),2))=0,"",INDEX([1]Sheet3!$B:$S,$A172+1,INDEX(Map!$E:$G,MATCH(F$1,Map!$E:$E,0),2))),""),"")</f>
        <v/>
      </c>
      <c r="G172" t="str">
        <f>IFERROR(IF($A172&gt;0,IF(LEN(INDEX(Map!$E:$G,MATCH(G$1,Map!$E:$E,0),2))=0,"",INDEX([1]Sheet3!$B:$S,$A172+1,INDEX(Map!$E:$G,MATCH(G$1,Map!$E:$E,0),2))),""),"")</f>
        <v/>
      </c>
      <c r="H172" t="str">
        <f>IFERROR(IF($A172&gt;0,IF(LEN(INDEX(Map!$E:$G,MATCH(H$1,Map!$E:$E,0),2))=0,"",INDEX([1]Sheet3!$B:$S,$A172+1,INDEX(Map!$E:$G,MATCH(H$1,Map!$E:$E,0),2))),""),"")</f>
        <v/>
      </c>
      <c r="I172" t="str">
        <f>IFERROR(IF($A172&gt;0,IF(LEN(INDEX(Map!$E:$G,MATCH(I$1,Map!$E:$E,0),2))=0,"",INDEX([1]Sheet3!$B:$S,$A172+1,INDEX(Map!$E:$G,MATCH(I$1,Map!$E:$E,0),2))),""),"")</f>
        <v/>
      </c>
      <c r="J172" t="str">
        <f t="shared" si="2"/>
        <v/>
      </c>
      <c r="K172" t="str">
        <f>IFERROR(IF($A172&gt;0,IF(LEN(INDEX(Map!$E:$G,MATCH(K$1,Map!$E:$E,0),2))=0,"",INDEX([1]Sheet3!$B:$S,$A172+1,INDEX(Map!$E:$G,MATCH(K$1,Map!$E:$E,0),2))),""),"")</f>
        <v/>
      </c>
      <c r="L172" t="str">
        <f>IFERROR(IF($A172&gt;0,IF(LEN(INDEX(Map!$E:$G,MATCH(L$1,Map!$E:$E,0),2))=0,"",INDEX([1]Sheet3!$B:$S,$A172+1,INDEX(Map!$E:$G,MATCH(L$1,Map!$E:$E,0),2))),""),"")</f>
        <v/>
      </c>
      <c r="M172" t="str">
        <f>IFERROR(IF($A172&gt;0,IF(LEN(INDEX(Map!$E:$G,MATCH(M$1,Map!$E:$E,0),2))=0,"",INDEX([1]Sheet3!$B:$S,$A172+1,INDEX(Map!$E:$G,MATCH(M$1,Map!$E:$E,0),2))),""),"")</f>
        <v/>
      </c>
      <c r="N172" t="str">
        <f>IFERROR(IF($A172&gt;0,IF(LEN(INDEX(Map!$E:$G,MATCH(N$1,Map!$E:$E,0),2))=0,"",INDEX([1]Sheet3!$B:$S,$A172+1,INDEX(Map!$E:$G,MATCH(N$1,Map!$E:$E,0),2))),""),"")</f>
        <v/>
      </c>
      <c r="O172" t="str">
        <f>IFERROR(IF($A172&gt;0,IF(LEN(INDEX(Map!$E:$G,MATCH(O$1,Map!$E:$E,0),2))=0,"",INDEX([1]Sheet3!$B:$S,$A172+1,INDEX(Map!$E:$G,MATCH(O$1,Map!$E:$E,0),2))),""),"")</f>
        <v/>
      </c>
      <c r="P172" t="str">
        <f>IFERROR(IF($A172&gt;0,IF(LEN(INDEX(Map!$E:$G,MATCH(P$1,Map!$E:$E,0),2))=0,"",INDEX([1]Sheet3!$B:$S,$A172+1,INDEX(Map!$E:$G,MATCH(P$1,Map!$E:$E,0),2))),""),"")</f>
        <v/>
      </c>
      <c r="Q172" t="str">
        <f>IFERROR(IF($A172&gt;0,IF(LEN(INDEX(Map!$E:$G,MATCH(Q$1,Map!$E:$E,0),2))=0,"",INDEX([1]Sheet3!$B:$S,$A172+1,INDEX(Map!$E:$G,MATCH(Q$1,Map!$E:$E,0),2))),""),"")</f>
        <v/>
      </c>
      <c r="R172" t="str">
        <f>IFERROR(IF($A172&gt;0,IF(LEN(INDEX(Map!$E:$G,MATCH(R$1,Map!$E:$E,0),2))=0,"",INDEX([1]Sheet3!$B:$S,$A172+1,INDEX(Map!$E:$G,MATCH(R$1,Map!$E:$E,0),2))),""),"")</f>
        <v/>
      </c>
      <c r="S172" t="str">
        <f>IFERROR(IF($A172&gt;0,IF(LEN(INDEX(Map!$E:$G,MATCH(S$1,Map!$E:$E,0),2))=0,"",INDEX([1]Sheet3!$B:$S,$A172+1,INDEX(Map!$E:$G,MATCH(S$1,Map!$E:$E,0),2))),""),"")</f>
        <v/>
      </c>
      <c r="T172" t="str">
        <f>IFERROR(IF($A172&gt;0,IF(LEN(INDEX(Map!$E:$G,MATCH(T$1,Map!$E:$E,0),2))=0,"",INDEX([1]Sheet3!$B:$S,$A172+1,INDEX(Map!$E:$G,MATCH(T$1,Map!$E:$E,0),2))),""),"")</f>
        <v/>
      </c>
      <c r="U172" t="str">
        <f>IFERROR(IF($A172&gt;0,IF(LEN(INDEX(Map!$E:$G,MATCH(U$1,Map!$E:$E,0),2))=0,"",INDEX([1]Sheet3!$B:$S,$A172+1,INDEX(Map!$E:$G,MATCH(U$1,Map!$E:$E,0),2))),""),"")</f>
        <v/>
      </c>
      <c r="V172" t="str">
        <f>IFERROR(IF($A172&gt;0,IF(LEN(INDEX(Map!$E:$G,MATCH(V$1,Map!$E:$E,0),2))=0,"",INDEX([1]Sheet3!$B:$S,$A172+1,INDEX(Map!$E:$G,MATCH(V$1,Map!$E:$E,0),2))),""),"")</f>
        <v/>
      </c>
      <c r="W172" t="str">
        <f>IFERROR(IF($A172&gt;0,IF(LEN(INDEX(Map!$E:$G,MATCH(W$1,Map!$E:$E,0),2))=0,"",INDEX([1]Sheet3!$B:$S,$A172+1,INDEX(Map!$E:$G,MATCH(W$1,Map!$E:$E,0),2))),""),"")</f>
        <v/>
      </c>
      <c r="X172" t="str">
        <f>IFERROR(IF($A172&gt;0,IF(LEN(INDEX(Map!$E:$G,MATCH(X$1,Map!$E:$E,0),2))=0,"",INDEX([1]Sheet3!$B:$S,$A172+1,INDEX(Map!$E:$G,MATCH(X$1,Map!$E:$E,0),2))),""),"")</f>
        <v/>
      </c>
      <c r="Y172" t="str">
        <f>IFERROR(IF($A172&gt;0,IF(LEN(INDEX(Map!$E:$G,MATCH(Y$1,Map!$E:$E,0),2))=0,"",INDEX([1]Sheet3!$B:$S,$A172+1,INDEX(Map!$E:$G,MATCH(Y$1,Map!$E:$E,0),2))),""),"")</f>
        <v/>
      </c>
      <c r="Z172" t="str">
        <f>IFERROR(IF($A172&gt;0,IF(LEN(INDEX(Map!$E:$G,MATCH(Z$1,Map!$E:$E,0),2))=0,"",INDEX([1]Sheet3!$B:$S,$A172+1,INDEX(Map!$E:$G,MATCH(Z$1,Map!$E:$E,0),2))),""),"")</f>
        <v/>
      </c>
      <c r="AA172" t="str">
        <f>IFERROR(IF($A172&gt;0,IF(LEN(INDEX(Map!$E:$G,MATCH(AA$1,Map!$E:$E,0),2))=0,"",INDEX([1]Sheet3!$B:$S,$A172+1,INDEX(Map!$E:$G,MATCH(AA$1,Map!$E:$E,0),2))),""),"")</f>
        <v/>
      </c>
      <c r="AB172" t="str">
        <f>IFERROR(IF($A172&gt;0,IF(LEN(INDEX(Map!$E:$G,MATCH(AB$1,Map!$E:$E,0),2))=0,"",INDEX([1]Sheet3!$B:$S,$A172+1,INDEX(Map!$E:$G,MATCH(AB$1,Map!$E:$E,0),2))),""),"")</f>
        <v/>
      </c>
      <c r="AC172" t="str">
        <f>IFERROR(IF($A172&gt;0,IF(LEN(INDEX(Map!$E:$G,MATCH(AC$1,Map!$E:$E,0),2))=0,"",INDEX([1]Sheet3!$B:$S,$A172+1,INDEX(Map!$E:$G,MATCH(AC$1,Map!$E:$E,0),2))),""),"")</f>
        <v/>
      </c>
      <c r="AD172" t="str">
        <f>IFERROR(IF($A172&gt;0,IF(LEN(INDEX(Map!$E:$G,MATCH(AD$1,Map!$E:$E,0),2))=0,"",INDEX([1]Sheet3!$B:$S,$A172+1,INDEX(Map!$E:$G,MATCH(AD$1,Map!$E:$E,0),2))),""),"")</f>
        <v/>
      </c>
      <c r="AE172" t="str">
        <f>IFERROR(IF($A172&gt;0,IF(LEN(INDEX(Map!$E:$G,MATCH(AE$1,Map!$E:$E,0),2))=0,"",INDEX([1]Sheet3!$B:$S,$A172+1,INDEX(Map!$E:$G,MATCH(AE$1,Map!$E:$E,0),2))),""),"")</f>
        <v/>
      </c>
    </row>
    <row r="173" spans="1:31" x14ac:dyDescent="0.25">
      <c r="A173" t="str">
        <f>IF(LEN([1]Sheet3!B173)=0,"",'Mailchimp Inport'!A172+1)</f>
        <v/>
      </c>
      <c r="B173" t="str">
        <f>IFERROR(IF($A173&gt;0,IF(LEN(INDEX(Map!$E:$G,MATCH(B$1,Map!$E:$E,0),2))=0,"",INDEX([1]Sheet3!$B:$S,$A173+1,INDEX(Map!$E:$G,MATCH(B$1,Map!$E:$E,0),2))),""),"")</f>
        <v/>
      </c>
      <c r="C173" t="str">
        <f>IFERROR(IF($A173&gt;0,IF(LEN(INDEX(Map!$E:$G,MATCH(C$1,Map!$E:$E,0),2))=0,"",INDEX([1]Sheet3!$B:$S,$A173+1,INDEX(Map!$E:$G,MATCH(C$1,Map!$E:$E,0),2))),""),"")</f>
        <v/>
      </c>
      <c r="D173" t="str">
        <f>IFERROR(IF($A173&gt;0,IF(LEN(INDEX(Map!$E:$G,MATCH(D$1,Map!$E:$E,0),2))=0,"",INDEX([1]Sheet3!$B:$S,$A173+1,INDEX(Map!$E:$G,MATCH(D$1,Map!$E:$E,0),2))),""),"")</f>
        <v/>
      </c>
      <c r="E173" t="str">
        <f>IFERROR(IF($A173&gt;0,IF(LEN(INDEX(Map!$E:$G,MATCH(E$1,Map!$E:$E,0),2))=0,"",INDEX([1]Sheet3!$B:$S,$A173+1,INDEX(Map!$E:$G,MATCH(E$1,Map!$E:$E,0),2))),""),"")</f>
        <v/>
      </c>
      <c r="F173" t="str">
        <f>IFERROR(IF($A173&gt;0,IF(LEN(INDEX(Map!$E:$G,MATCH(F$1,Map!$E:$E,0),2))=0,"",INDEX([1]Sheet3!$B:$S,$A173+1,INDEX(Map!$E:$G,MATCH(F$1,Map!$E:$E,0),2))),""),"")</f>
        <v/>
      </c>
      <c r="G173" t="str">
        <f>IFERROR(IF($A173&gt;0,IF(LEN(INDEX(Map!$E:$G,MATCH(G$1,Map!$E:$E,0),2))=0,"",INDEX([1]Sheet3!$B:$S,$A173+1,INDEX(Map!$E:$G,MATCH(G$1,Map!$E:$E,0),2))),""),"")</f>
        <v/>
      </c>
      <c r="H173" t="str">
        <f>IFERROR(IF($A173&gt;0,IF(LEN(INDEX(Map!$E:$G,MATCH(H$1,Map!$E:$E,0),2))=0,"",INDEX([1]Sheet3!$B:$S,$A173+1,INDEX(Map!$E:$G,MATCH(H$1,Map!$E:$E,0),2))),""),"")</f>
        <v/>
      </c>
      <c r="I173" t="str">
        <f>IFERROR(IF($A173&gt;0,IF(LEN(INDEX(Map!$E:$G,MATCH(I$1,Map!$E:$E,0),2))=0,"",INDEX([1]Sheet3!$B:$S,$A173+1,INDEX(Map!$E:$G,MATCH(I$1,Map!$E:$E,0),2))),""),"")</f>
        <v/>
      </c>
      <c r="J173" t="str">
        <f t="shared" si="2"/>
        <v/>
      </c>
      <c r="K173" t="str">
        <f>IFERROR(IF($A173&gt;0,IF(LEN(INDEX(Map!$E:$G,MATCH(K$1,Map!$E:$E,0),2))=0,"",INDEX([1]Sheet3!$B:$S,$A173+1,INDEX(Map!$E:$G,MATCH(K$1,Map!$E:$E,0),2))),""),"")</f>
        <v/>
      </c>
      <c r="L173" t="str">
        <f>IFERROR(IF($A173&gt;0,IF(LEN(INDEX(Map!$E:$G,MATCH(L$1,Map!$E:$E,0),2))=0,"",INDEX([1]Sheet3!$B:$S,$A173+1,INDEX(Map!$E:$G,MATCH(L$1,Map!$E:$E,0),2))),""),"")</f>
        <v/>
      </c>
      <c r="M173" t="str">
        <f>IFERROR(IF($A173&gt;0,IF(LEN(INDEX(Map!$E:$G,MATCH(M$1,Map!$E:$E,0),2))=0,"",INDEX([1]Sheet3!$B:$S,$A173+1,INDEX(Map!$E:$G,MATCH(M$1,Map!$E:$E,0),2))),""),"")</f>
        <v/>
      </c>
      <c r="N173" t="str">
        <f>IFERROR(IF($A173&gt;0,IF(LEN(INDEX(Map!$E:$G,MATCH(N$1,Map!$E:$E,0),2))=0,"",INDEX([1]Sheet3!$B:$S,$A173+1,INDEX(Map!$E:$G,MATCH(N$1,Map!$E:$E,0),2))),""),"")</f>
        <v/>
      </c>
      <c r="O173" t="str">
        <f>IFERROR(IF($A173&gt;0,IF(LEN(INDEX(Map!$E:$G,MATCH(O$1,Map!$E:$E,0),2))=0,"",INDEX([1]Sheet3!$B:$S,$A173+1,INDEX(Map!$E:$G,MATCH(O$1,Map!$E:$E,0),2))),""),"")</f>
        <v/>
      </c>
      <c r="P173" t="str">
        <f>IFERROR(IF($A173&gt;0,IF(LEN(INDEX(Map!$E:$G,MATCH(P$1,Map!$E:$E,0),2))=0,"",INDEX([1]Sheet3!$B:$S,$A173+1,INDEX(Map!$E:$G,MATCH(P$1,Map!$E:$E,0),2))),""),"")</f>
        <v/>
      </c>
      <c r="Q173" t="str">
        <f>IFERROR(IF($A173&gt;0,IF(LEN(INDEX(Map!$E:$G,MATCH(Q$1,Map!$E:$E,0),2))=0,"",INDEX([1]Sheet3!$B:$S,$A173+1,INDEX(Map!$E:$G,MATCH(Q$1,Map!$E:$E,0),2))),""),"")</f>
        <v/>
      </c>
      <c r="R173" t="str">
        <f>IFERROR(IF($A173&gt;0,IF(LEN(INDEX(Map!$E:$G,MATCH(R$1,Map!$E:$E,0),2))=0,"",INDEX([1]Sheet3!$B:$S,$A173+1,INDEX(Map!$E:$G,MATCH(R$1,Map!$E:$E,0),2))),""),"")</f>
        <v/>
      </c>
      <c r="S173" t="str">
        <f>IFERROR(IF($A173&gt;0,IF(LEN(INDEX(Map!$E:$G,MATCH(S$1,Map!$E:$E,0),2))=0,"",INDEX([1]Sheet3!$B:$S,$A173+1,INDEX(Map!$E:$G,MATCH(S$1,Map!$E:$E,0),2))),""),"")</f>
        <v/>
      </c>
      <c r="T173" t="str">
        <f>IFERROR(IF($A173&gt;0,IF(LEN(INDEX(Map!$E:$G,MATCH(T$1,Map!$E:$E,0),2))=0,"",INDEX([1]Sheet3!$B:$S,$A173+1,INDEX(Map!$E:$G,MATCH(T$1,Map!$E:$E,0),2))),""),"")</f>
        <v/>
      </c>
      <c r="U173" t="str">
        <f>IFERROR(IF($A173&gt;0,IF(LEN(INDEX(Map!$E:$G,MATCH(U$1,Map!$E:$E,0),2))=0,"",INDEX([1]Sheet3!$B:$S,$A173+1,INDEX(Map!$E:$G,MATCH(U$1,Map!$E:$E,0),2))),""),"")</f>
        <v/>
      </c>
      <c r="V173" t="str">
        <f>IFERROR(IF($A173&gt;0,IF(LEN(INDEX(Map!$E:$G,MATCH(V$1,Map!$E:$E,0),2))=0,"",INDEX([1]Sheet3!$B:$S,$A173+1,INDEX(Map!$E:$G,MATCH(V$1,Map!$E:$E,0),2))),""),"")</f>
        <v/>
      </c>
      <c r="W173" t="str">
        <f>IFERROR(IF($A173&gt;0,IF(LEN(INDEX(Map!$E:$G,MATCH(W$1,Map!$E:$E,0),2))=0,"",INDEX([1]Sheet3!$B:$S,$A173+1,INDEX(Map!$E:$G,MATCH(W$1,Map!$E:$E,0),2))),""),"")</f>
        <v/>
      </c>
      <c r="X173" t="str">
        <f>IFERROR(IF($A173&gt;0,IF(LEN(INDEX(Map!$E:$G,MATCH(X$1,Map!$E:$E,0),2))=0,"",INDEX([1]Sheet3!$B:$S,$A173+1,INDEX(Map!$E:$G,MATCH(X$1,Map!$E:$E,0),2))),""),"")</f>
        <v/>
      </c>
      <c r="Y173" t="str">
        <f>IFERROR(IF($A173&gt;0,IF(LEN(INDEX(Map!$E:$G,MATCH(Y$1,Map!$E:$E,0),2))=0,"",INDEX([1]Sheet3!$B:$S,$A173+1,INDEX(Map!$E:$G,MATCH(Y$1,Map!$E:$E,0),2))),""),"")</f>
        <v/>
      </c>
      <c r="Z173" t="str">
        <f>IFERROR(IF($A173&gt;0,IF(LEN(INDEX(Map!$E:$G,MATCH(Z$1,Map!$E:$E,0),2))=0,"",INDEX([1]Sheet3!$B:$S,$A173+1,INDEX(Map!$E:$G,MATCH(Z$1,Map!$E:$E,0),2))),""),"")</f>
        <v/>
      </c>
      <c r="AA173" t="str">
        <f>IFERROR(IF($A173&gt;0,IF(LEN(INDEX(Map!$E:$G,MATCH(AA$1,Map!$E:$E,0),2))=0,"",INDEX([1]Sheet3!$B:$S,$A173+1,INDEX(Map!$E:$G,MATCH(AA$1,Map!$E:$E,0),2))),""),"")</f>
        <v/>
      </c>
      <c r="AB173" t="str">
        <f>IFERROR(IF($A173&gt;0,IF(LEN(INDEX(Map!$E:$G,MATCH(AB$1,Map!$E:$E,0),2))=0,"",INDEX([1]Sheet3!$B:$S,$A173+1,INDEX(Map!$E:$G,MATCH(AB$1,Map!$E:$E,0),2))),""),"")</f>
        <v/>
      </c>
      <c r="AC173" t="str">
        <f>IFERROR(IF($A173&gt;0,IF(LEN(INDEX(Map!$E:$G,MATCH(AC$1,Map!$E:$E,0),2))=0,"",INDEX([1]Sheet3!$B:$S,$A173+1,INDEX(Map!$E:$G,MATCH(AC$1,Map!$E:$E,0),2))),""),"")</f>
        <v/>
      </c>
      <c r="AD173" t="str">
        <f>IFERROR(IF($A173&gt;0,IF(LEN(INDEX(Map!$E:$G,MATCH(AD$1,Map!$E:$E,0),2))=0,"",INDEX([1]Sheet3!$B:$S,$A173+1,INDEX(Map!$E:$G,MATCH(AD$1,Map!$E:$E,0),2))),""),"")</f>
        <v/>
      </c>
      <c r="AE173" t="str">
        <f>IFERROR(IF($A173&gt;0,IF(LEN(INDEX(Map!$E:$G,MATCH(AE$1,Map!$E:$E,0),2))=0,"",INDEX([1]Sheet3!$B:$S,$A173+1,INDEX(Map!$E:$G,MATCH(AE$1,Map!$E:$E,0),2))),""),"")</f>
        <v/>
      </c>
    </row>
    <row r="174" spans="1:31" x14ac:dyDescent="0.25">
      <c r="A174" t="str">
        <f>IF(LEN([1]Sheet3!B174)=0,"",'Mailchimp Inport'!A173+1)</f>
        <v/>
      </c>
      <c r="B174" t="str">
        <f>IFERROR(IF($A174&gt;0,IF(LEN(INDEX(Map!$E:$G,MATCH(B$1,Map!$E:$E,0),2))=0,"",INDEX([1]Sheet3!$B:$S,$A174+1,INDEX(Map!$E:$G,MATCH(B$1,Map!$E:$E,0),2))),""),"")</f>
        <v/>
      </c>
      <c r="C174" t="str">
        <f>IFERROR(IF($A174&gt;0,IF(LEN(INDEX(Map!$E:$G,MATCH(C$1,Map!$E:$E,0),2))=0,"",INDEX([1]Sheet3!$B:$S,$A174+1,INDEX(Map!$E:$G,MATCH(C$1,Map!$E:$E,0),2))),""),"")</f>
        <v/>
      </c>
      <c r="D174" t="str">
        <f>IFERROR(IF($A174&gt;0,IF(LEN(INDEX(Map!$E:$G,MATCH(D$1,Map!$E:$E,0),2))=0,"",INDEX([1]Sheet3!$B:$S,$A174+1,INDEX(Map!$E:$G,MATCH(D$1,Map!$E:$E,0),2))),""),"")</f>
        <v/>
      </c>
      <c r="E174" t="str">
        <f>IFERROR(IF($A174&gt;0,IF(LEN(INDEX(Map!$E:$G,MATCH(E$1,Map!$E:$E,0),2))=0,"",INDEX([1]Sheet3!$B:$S,$A174+1,INDEX(Map!$E:$G,MATCH(E$1,Map!$E:$E,0),2))),""),"")</f>
        <v/>
      </c>
      <c r="F174" t="str">
        <f>IFERROR(IF($A174&gt;0,IF(LEN(INDEX(Map!$E:$G,MATCH(F$1,Map!$E:$E,0),2))=0,"",INDEX([1]Sheet3!$B:$S,$A174+1,INDEX(Map!$E:$G,MATCH(F$1,Map!$E:$E,0),2))),""),"")</f>
        <v/>
      </c>
      <c r="G174" t="str">
        <f>IFERROR(IF($A174&gt;0,IF(LEN(INDEX(Map!$E:$G,MATCH(G$1,Map!$E:$E,0),2))=0,"",INDEX([1]Sheet3!$B:$S,$A174+1,INDEX(Map!$E:$G,MATCH(G$1,Map!$E:$E,0),2))),""),"")</f>
        <v/>
      </c>
      <c r="H174" t="str">
        <f>IFERROR(IF($A174&gt;0,IF(LEN(INDEX(Map!$E:$G,MATCH(H$1,Map!$E:$E,0),2))=0,"",INDEX([1]Sheet3!$B:$S,$A174+1,INDEX(Map!$E:$G,MATCH(H$1,Map!$E:$E,0),2))),""),"")</f>
        <v/>
      </c>
      <c r="I174" t="str">
        <f>IFERROR(IF($A174&gt;0,IF(LEN(INDEX(Map!$E:$G,MATCH(I$1,Map!$E:$E,0),2))=0,"",INDEX([1]Sheet3!$B:$S,$A174+1,INDEX(Map!$E:$G,MATCH(I$1,Map!$E:$E,0),2))),""),"")</f>
        <v/>
      </c>
      <c r="J174" t="str">
        <f t="shared" si="2"/>
        <v/>
      </c>
      <c r="K174" t="str">
        <f>IFERROR(IF($A174&gt;0,IF(LEN(INDEX(Map!$E:$G,MATCH(K$1,Map!$E:$E,0),2))=0,"",INDEX([1]Sheet3!$B:$S,$A174+1,INDEX(Map!$E:$G,MATCH(K$1,Map!$E:$E,0),2))),""),"")</f>
        <v/>
      </c>
      <c r="L174" t="str">
        <f>IFERROR(IF($A174&gt;0,IF(LEN(INDEX(Map!$E:$G,MATCH(L$1,Map!$E:$E,0),2))=0,"",INDEX([1]Sheet3!$B:$S,$A174+1,INDEX(Map!$E:$G,MATCH(L$1,Map!$E:$E,0),2))),""),"")</f>
        <v/>
      </c>
      <c r="M174" t="str">
        <f>IFERROR(IF($A174&gt;0,IF(LEN(INDEX(Map!$E:$G,MATCH(M$1,Map!$E:$E,0),2))=0,"",INDEX([1]Sheet3!$B:$S,$A174+1,INDEX(Map!$E:$G,MATCH(M$1,Map!$E:$E,0),2))),""),"")</f>
        <v/>
      </c>
      <c r="N174" t="str">
        <f>IFERROR(IF($A174&gt;0,IF(LEN(INDEX(Map!$E:$G,MATCH(N$1,Map!$E:$E,0),2))=0,"",INDEX([1]Sheet3!$B:$S,$A174+1,INDEX(Map!$E:$G,MATCH(N$1,Map!$E:$E,0),2))),""),"")</f>
        <v/>
      </c>
      <c r="O174" t="str">
        <f>IFERROR(IF($A174&gt;0,IF(LEN(INDEX(Map!$E:$G,MATCH(O$1,Map!$E:$E,0),2))=0,"",INDEX([1]Sheet3!$B:$S,$A174+1,INDEX(Map!$E:$G,MATCH(O$1,Map!$E:$E,0),2))),""),"")</f>
        <v/>
      </c>
      <c r="P174" t="str">
        <f>IFERROR(IF($A174&gt;0,IF(LEN(INDEX(Map!$E:$G,MATCH(P$1,Map!$E:$E,0),2))=0,"",INDEX([1]Sheet3!$B:$S,$A174+1,INDEX(Map!$E:$G,MATCH(P$1,Map!$E:$E,0),2))),""),"")</f>
        <v/>
      </c>
      <c r="Q174" t="str">
        <f>IFERROR(IF($A174&gt;0,IF(LEN(INDEX(Map!$E:$G,MATCH(Q$1,Map!$E:$E,0),2))=0,"",INDEX([1]Sheet3!$B:$S,$A174+1,INDEX(Map!$E:$G,MATCH(Q$1,Map!$E:$E,0),2))),""),"")</f>
        <v/>
      </c>
      <c r="R174" t="str">
        <f>IFERROR(IF($A174&gt;0,IF(LEN(INDEX(Map!$E:$G,MATCH(R$1,Map!$E:$E,0),2))=0,"",INDEX([1]Sheet3!$B:$S,$A174+1,INDEX(Map!$E:$G,MATCH(R$1,Map!$E:$E,0),2))),""),"")</f>
        <v/>
      </c>
      <c r="S174" t="str">
        <f>IFERROR(IF($A174&gt;0,IF(LEN(INDEX(Map!$E:$G,MATCH(S$1,Map!$E:$E,0),2))=0,"",INDEX([1]Sheet3!$B:$S,$A174+1,INDEX(Map!$E:$G,MATCH(S$1,Map!$E:$E,0),2))),""),"")</f>
        <v/>
      </c>
      <c r="T174" t="str">
        <f>IFERROR(IF($A174&gt;0,IF(LEN(INDEX(Map!$E:$G,MATCH(T$1,Map!$E:$E,0),2))=0,"",INDEX([1]Sheet3!$B:$S,$A174+1,INDEX(Map!$E:$G,MATCH(T$1,Map!$E:$E,0),2))),""),"")</f>
        <v/>
      </c>
      <c r="U174" t="str">
        <f>IFERROR(IF($A174&gt;0,IF(LEN(INDEX(Map!$E:$G,MATCH(U$1,Map!$E:$E,0),2))=0,"",INDEX([1]Sheet3!$B:$S,$A174+1,INDEX(Map!$E:$G,MATCH(U$1,Map!$E:$E,0),2))),""),"")</f>
        <v/>
      </c>
      <c r="V174" t="str">
        <f>IFERROR(IF($A174&gt;0,IF(LEN(INDEX(Map!$E:$G,MATCH(V$1,Map!$E:$E,0),2))=0,"",INDEX([1]Sheet3!$B:$S,$A174+1,INDEX(Map!$E:$G,MATCH(V$1,Map!$E:$E,0),2))),""),"")</f>
        <v/>
      </c>
      <c r="W174" t="str">
        <f>IFERROR(IF($A174&gt;0,IF(LEN(INDEX(Map!$E:$G,MATCH(W$1,Map!$E:$E,0),2))=0,"",INDEX([1]Sheet3!$B:$S,$A174+1,INDEX(Map!$E:$G,MATCH(W$1,Map!$E:$E,0),2))),""),"")</f>
        <v/>
      </c>
      <c r="X174" t="str">
        <f>IFERROR(IF($A174&gt;0,IF(LEN(INDEX(Map!$E:$G,MATCH(X$1,Map!$E:$E,0),2))=0,"",INDEX([1]Sheet3!$B:$S,$A174+1,INDEX(Map!$E:$G,MATCH(X$1,Map!$E:$E,0),2))),""),"")</f>
        <v/>
      </c>
      <c r="Y174" t="str">
        <f>IFERROR(IF($A174&gt;0,IF(LEN(INDEX(Map!$E:$G,MATCH(Y$1,Map!$E:$E,0),2))=0,"",INDEX([1]Sheet3!$B:$S,$A174+1,INDEX(Map!$E:$G,MATCH(Y$1,Map!$E:$E,0),2))),""),"")</f>
        <v/>
      </c>
      <c r="Z174" t="str">
        <f>IFERROR(IF($A174&gt;0,IF(LEN(INDEX(Map!$E:$G,MATCH(Z$1,Map!$E:$E,0),2))=0,"",INDEX([1]Sheet3!$B:$S,$A174+1,INDEX(Map!$E:$G,MATCH(Z$1,Map!$E:$E,0),2))),""),"")</f>
        <v/>
      </c>
      <c r="AA174" t="str">
        <f>IFERROR(IF($A174&gt;0,IF(LEN(INDEX(Map!$E:$G,MATCH(AA$1,Map!$E:$E,0),2))=0,"",INDEX([1]Sheet3!$B:$S,$A174+1,INDEX(Map!$E:$G,MATCH(AA$1,Map!$E:$E,0),2))),""),"")</f>
        <v/>
      </c>
      <c r="AB174" t="str">
        <f>IFERROR(IF($A174&gt;0,IF(LEN(INDEX(Map!$E:$G,MATCH(AB$1,Map!$E:$E,0),2))=0,"",INDEX([1]Sheet3!$B:$S,$A174+1,INDEX(Map!$E:$G,MATCH(AB$1,Map!$E:$E,0),2))),""),"")</f>
        <v/>
      </c>
      <c r="AC174" t="str">
        <f>IFERROR(IF($A174&gt;0,IF(LEN(INDEX(Map!$E:$G,MATCH(AC$1,Map!$E:$E,0),2))=0,"",INDEX([1]Sheet3!$B:$S,$A174+1,INDEX(Map!$E:$G,MATCH(AC$1,Map!$E:$E,0),2))),""),"")</f>
        <v/>
      </c>
      <c r="AD174" t="str">
        <f>IFERROR(IF($A174&gt;0,IF(LEN(INDEX(Map!$E:$G,MATCH(AD$1,Map!$E:$E,0),2))=0,"",INDEX([1]Sheet3!$B:$S,$A174+1,INDEX(Map!$E:$G,MATCH(AD$1,Map!$E:$E,0),2))),""),"")</f>
        <v/>
      </c>
      <c r="AE174" t="str">
        <f>IFERROR(IF($A174&gt;0,IF(LEN(INDEX(Map!$E:$G,MATCH(AE$1,Map!$E:$E,0),2))=0,"",INDEX([1]Sheet3!$B:$S,$A174+1,INDEX(Map!$E:$G,MATCH(AE$1,Map!$E:$E,0),2))),""),"")</f>
        <v/>
      </c>
    </row>
    <row r="175" spans="1:31" x14ac:dyDescent="0.25">
      <c r="A175" t="str">
        <f>IF(LEN([1]Sheet3!B175)=0,"",'Mailchimp Inport'!A174+1)</f>
        <v/>
      </c>
      <c r="B175" t="str">
        <f>IFERROR(IF($A175&gt;0,IF(LEN(INDEX(Map!$E:$G,MATCH(B$1,Map!$E:$E,0),2))=0,"",INDEX([1]Sheet3!$B:$S,$A175+1,INDEX(Map!$E:$G,MATCH(B$1,Map!$E:$E,0),2))),""),"")</f>
        <v/>
      </c>
      <c r="C175" t="str">
        <f>IFERROR(IF($A175&gt;0,IF(LEN(INDEX(Map!$E:$G,MATCH(C$1,Map!$E:$E,0),2))=0,"",INDEX([1]Sheet3!$B:$S,$A175+1,INDEX(Map!$E:$G,MATCH(C$1,Map!$E:$E,0),2))),""),"")</f>
        <v/>
      </c>
      <c r="D175" t="str">
        <f>IFERROR(IF($A175&gt;0,IF(LEN(INDEX(Map!$E:$G,MATCH(D$1,Map!$E:$E,0),2))=0,"",INDEX([1]Sheet3!$B:$S,$A175+1,INDEX(Map!$E:$G,MATCH(D$1,Map!$E:$E,0),2))),""),"")</f>
        <v/>
      </c>
      <c r="E175" t="str">
        <f>IFERROR(IF($A175&gt;0,IF(LEN(INDEX(Map!$E:$G,MATCH(E$1,Map!$E:$E,0),2))=0,"",INDEX([1]Sheet3!$B:$S,$A175+1,INDEX(Map!$E:$G,MATCH(E$1,Map!$E:$E,0),2))),""),"")</f>
        <v/>
      </c>
      <c r="F175" t="str">
        <f>IFERROR(IF($A175&gt;0,IF(LEN(INDEX(Map!$E:$G,MATCH(F$1,Map!$E:$E,0),2))=0,"",INDEX([1]Sheet3!$B:$S,$A175+1,INDEX(Map!$E:$G,MATCH(F$1,Map!$E:$E,0),2))),""),"")</f>
        <v/>
      </c>
      <c r="G175" t="str">
        <f>IFERROR(IF($A175&gt;0,IF(LEN(INDEX(Map!$E:$G,MATCH(G$1,Map!$E:$E,0),2))=0,"",INDEX([1]Sheet3!$B:$S,$A175+1,INDEX(Map!$E:$G,MATCH(G$1,Map!$E:$E,0),2))),""),"")</f>
        <v/>
      </c>
      <c r="H175" t="str">
        <f>IFERROR(IF($A175&gt;0,IF(LEN(INDEX(Map!$E:$G,MATCH(H$1,Map!$E:$E,0),2))=0,"",INDEX([1]Sheet3!$B:$S,$A175+1,INDEX(Map!$E:$G,MATCH(H$1,Map!$E:$E,0),2))),""),"")</f>
        <v/>
      </c>
      <c r="I175" t="str">
        <f>IFERROR(IF($A175&gt;0,IF(LEN(INDEX(Map!$E:$G,MATCH(I$1,Map!$E:$E,0),2))=0,"",INDEX([1]Sheet3!$B:$S,$A175+1,INDEX(Map!$E:$G,MATCH(I$1,Map!$E:$E,0),2))),""),"")</f>
        <v/>
      </c>
      <c r="J175" t="str">
        <f t="shared" si="2"/>
        <v/>
      </c>
      <c r="K175" t="str">
        <f>IFERROR(IF($A175&gt;0,IF(LEN(INDEX(Map!$E:$G,MATCH(K$1,Map!$E:$E,0),2))=0,"",INDEX([1]Sheet3!$B:$S,$A175+1,INDEX(Map!$E:$G,MATCH(K$1,Map!$E:$E,0),2))),""),"")</f>
        <v/>
      </c>
      <c r="L175" t="str">
        <f>IFERROR(IF($A175&gt;0,IF(LEN(INDEX(Map!$E:$G,MATCH(L$1,Map!$E:$E,0),2))=0,"",INDEX([1]Sheet3!$B:$S,$A175+1,INDEX(Map!$E:$G,MATCH(L$1,Map!$E:$E,0),2))),""),"")</f>
        <v/>
      </c>
      <c r="M175" t="str">
        <f>IFERROR(IF($A175&gt;0,IF(LEN(INDEX(Map!$E:$G,MATCH(M$1,Map!$E:$E,0),2))=0,"",INDEX([1]Sheet3!$B:$S,$A175+1,INDEX(Map!$E:$G,MATCH(M$1,Map!$E:$E,0),2))),""),"")</f>
        <v/>
      </c>
      <c r="N175" t="str">
        <f>IFERROR(IF($A175&gt;0,IF(LEN(INDEX(Map!$E:$G,MATCH(N$1,Map!$E:$E,0),2))=0,"",INDEX([1]Sheet3!$B:$S,$A175+1,INDEX(Map!$E:$G,MATCH(N$1,Map!$E:$E,0),2))),""),"")</f>
        <v/>
      </c>
      <c r="O175" t="str">
        <f>IFERROR(IF($A175&gt;0,IF(LEN(INDEX(Map!$E:$G,MATCH(O$1,Map!$E:$E,0),2))=0,"",INDEX([1]Sheet3!$B:$S,$A175+1,INDEX(Map!$E:$G,MATCH(O$1,Map!$E:$E,0),2))),""),"")</f>
        <v/>
      </c>
      <c r="P175" t="str">
        <f>IFERROR(IF($A175&gt;0,IF(LEN(INDEX(Map!$E:$G,MATCH(P$1,Map!$E:$E,0),2))=0,"",INDEX([1]Sheet3!$B:$S,$A175+1,INDEX(Map!$E:$G,MATCH(P$1,Map!$E:$E,0),2))),""),"")</f>
        <v/>
      </c>
      <c r="Q175" t="str">
        <f>IFERROR(IF($A175&gt;0,IF(LEN(INDEX(Map!$E:$G,MATCH(Q$1,Map!$E:$E,0),2))=0,"",INDEX([1]Sheet3!$B:$S,$A175+1,INDEX(Map!$E:$G,MATCH(Q$1,Map!$E:$E,0),2))),""),"")</f>
        <v/>
      </c>
      <c r="R175" t="str">
        <f>IFERROR(IF($A175&gt;0,IF(LEN(INDEX(Map!$E:$G,MATCH(R$1,Map!$E:$E,0),2))=0,"",INDEX([1]Sheet3!$B:$S,$A175+1,INDEX(Map!$E:$G,MATCH(R$1,Map!$E:$E,0),2))),""),"")</f>
        <v/>
      </c>
      <c r="S175" t="str">
        <f>IFERROR(IF($A175&gt;0,IF(LEN(INDEX(Map!$E:$G,MATCH(S$1,Map!$E:$E,0),2))=0,"",INDEX([1]Sheet3!$B:$S,$A175+1,INDEX(Map!$E:$G,MATCH(S$1,Map!$E:$E,0),2))),""),"")</f>
        <v/>
      </c>
      <c r="T175" t="str">
        <f>IFERROR(IF($A175&gt;0,IF(LEN(INDEX(Map!$E:$G,MATCH(T$1,Map!$E:$E,0),2))=0,"",INDEX([1]Sheet3!$B:$S,$A175+1,INDEX(Map!$E:$G,MATCH(T$1,Map!$E:$E,0),2))),""),"")</f>
        <v/>
      </c>
      <c r="U175" t="str">
        <f>IFERROR(IF($A175&gt;0,IF(LEN(INDEX(Map!$E:$G,MATCH(U$1,Map!$E:$E,0),2))=0,"",INDEX([1]Sheet3!$B:$S,$A175+1,INDEX(Map!$E:$G,MATCH(U$1,Map!$E:$E,0),2))),""),"")</f>
        <v/>
      </c>
      <c r="V175" t="str">
        <f>IFERROR(IF($A175&gt;0,IF(LEN(INDEX(Map!$E:$G,MATCH(V$1,Map!$E:$E,0),2))=0,"",INDEX([1]Sheet3!$B:$S,$A175+1,INDEX(Map!$E:$G,MATCH(V$1,Map!$E:$E,0),2))),""),"")</f>
        <v/>
      </c>
      <c r="W175" t="str">
        <f>IFERROR(IF($A175&gt;0,IF(LEN(INDEX(Map!$E:$G,MATCH(W$1,Map!$E:$E,0),2))=0,"",INDEX([1]Sheet3!$B:$S,$A175+1,INDEX(Map!$E:$G,MATCH(W$1,Map!$E:$E,0),2))),""),"")</f>
        <v/>
      </c>
      <c r="X175" t="str">
        <f>IFERROR(IF($A175&gt;0,IF(LEN(INDEX(Map!$E:$G,MATCH(X$1,Map!$E:$E,0),2))=0,"",INDEX([1]Sheet3!$B:$S,$A175+1,INDEX(Map!$E:$G,MATCH(X$1,Map!$E:$E,0),2))),""),"")</f>
        <v/>
      </c>
      <c r="Y175" t="str">
        <f>IFERROR(IF($A175&gt;0,IF(LEN(INDEX(Map!$E:$G,MATCH(Y$1,Map!$E:$E,0),2))=0,"",INDEX([1]Sheet3!$B:$S,$A175+1,INDEX(Map!$E:$G,MATCH(Y$1,Map!$E:$E,0),2))),""),"")</f>
        <v/>
      </c>
      <c r="Z175" t="str">
        <f>IFERROR(IF($A175&gt;0,IF(LEN(INDEX(Map!$E:$G,MATCH(Z$1,Map!$E:$E,0),2))=0,"",INDEX([1]Sheet3!$B:$S,$A175+1,INDEX(Map!$E:$G,MATCH(Z$1,Map!$E:$E,0),2))),""),"")</f>
        <v/>
      </c>
      <c r="AA175" t="str">
        <f>IFERROR(IF($A175&gt;0,IF(LEN(INDEX(Map!$E:$G,MATCH(AA$1,Map!$E:$E,0),2))=0,"",INDEX([1]Sheet3!$B:$S,$A175+1,INDEX(Map!$E:$G,MATCH(AA$1,Map!$E:$E,0),2))),""),"")</f>
        <v/>
      </c>
      <c r="AB175" t="str">
        <f>IFERROR(IF($A175&gt;0,IF(LEN(INDEX(Map!$E:$G,MATCH(AB$1,Map!$E:$E,0),2))=0,"",INDEX([1]Sheet3!$B:$S,$A175+1,INDEX(Map!$E:$G,MATCH(AB$1,Map!$E:$E,0),2))),""),"")</f>
        <v/>
      </c>
      <c r="AC175" t="str">
        <f>IFERROR(IF($A175&gt;0,IF(LEN(INDEX(Map!$E:$G,MATCH(AC$1,Map!$E:$E,0),2))=0,"",INDEX([1]Sheet3!$B:$S,$A175+1,INDEX(Map!$E:$G,MATCH(AC$1,Map!$E:$E,0),2))),""),"")</f>
        <v/>
      </c>
      <c r="AD175" t="str">
        <f>IFERROR(IF($A175&gt;0,IF(LEN(INDEX(Map!$E:$G,MATCH(AD$1,Map!$E:$E,0),2))=0,"",INDEX([1]Sheet3!$B:$S,$A175+1,INDEX(Map!$E:$G,MATCH(AD$1,Map!$E:$E,0),2))),""),"")</f>
        <v/>
      </c>
      <c r="AE175" t="str">
        <f>IFERROR(IF($A175&gt;0,IF(LEN(INDEX(Map!$E:$G,MATCH(AE$1,Map!$E:$E,0),2))=0,"",INDEX([1]Sheet3!$B:$S,$A175+1,INDEX(Map!$E:$G,MATCH(AE$1,Map!$E:$E,0),2))),""),"")</f>
        <v/>
      </c>
    </row>
    <row r="176" spans="1:31" x14ac:dyDescent="0.25">
      <c r="A176" t="str">
        <f>IF(LEN([1]Sheet3!B176)=0,"",'Mailchimp Inport'!A175+1)</f>
        <v/>
      </c>
      <c r="B176" t="str">
        <f>IFERROR(IF($A176&gt;0,IF(LEN(INDEX(Map!$E:$G,MATCH(B$1,Map!$E:$E,0),2))=0,"",INDEX([1]Sheet3!$B:$S,$A176+1,INDEX(Map!$E:$G,MATCH(B$1,Map!$E:$E,0),2))),""),"")</f>
        <v/>
      </c>
      <c r="C176" t="str">
        <f>IFERROR(IF($A176&gt;0,IF(LEN(INDEX(Map!$E:$G,MATCH(C$1,Map!$E:$E,0),2))=0,"",INDEX([1]Sheet3!$B:$S,$A176+1,INDEX(Map!$E:$G,MATCH(C$1,Map!$E:$E,0),2))),""),"")</f>
        <v/>
      </c>
      <c r="D176" t="str">
        <f>IFERROR(IF($A176&gt;0,IF(LEN(INDEX(Map!$E:$G,MATCH(D$1,Map!$E:$E,0),2))=0,"",INDEX([1]Sheet3!$B:$S,$A176+1,INDEX(Map!$E:$G,MATCH(D$1,Map!$E:$E,0),2))),""),"")</f>
        <v/>
      </c>
      <c r="E176" t="str">
        <f>IFERROR(IF($A176&gt;0,IF(LEN(INDEX(Map!$E:$G,MATCH(E$1,Map!$E:$E,0),2))=0,"",INDEX([1]Sheet3!$B:$S,$A176+1,INDEX(Map!$E:$G,MATCH(E$1,Map!$E:$E,0),2))),""),"")</f>
        <v/>
      </c>
      <c r="F176" t="str">
        <f>IFERROR(IF($A176&gt;0,IF(LEN(INDEX(Map!$E:$G,MATCH(F$1,Map!$E:$E,0),2))=0,"",INDEX([1]Sheet3!$B:$S,$A176+1,INDEX(Map!$E:$G,MATCH(F$1,Map!$E:$E,0),2))),""),"")</f>
        <v/>
      </c>
      <c r="G176" t="str">
        <f>IFERROR(IF($A176&gt;0,IF(LEN(INDEX(Map!$E:$G,MATCH(G$1,Map!$E:$E,0),2))=0,"",INDEX([1]Sheet3!$B:$S,$A176+1,INDEX(Map!$E:$G,MATCH(G$1,Map!$E:$E,0),2))),""),"")</f>
        <v/>
      </c>
      <c r="H176" t="str">
        <f>IFERROR(IF($A176&gt;0,IF(LEN(INDEX(Map!$E:$G,MATCH(H$1,Map!$E:$E,0),2))=0,"",INDEX([1]Sheet3!$B:$S,$A176+1,INDEX(Map!$E:$G,MATCH(H$1,Map!$E:$E,0),2))),""),"")</f>
        <v/>
      </c>
      <c r="I176" t="str">
        <f>IFERROR(IF($A176&gt;0,IF(LEN(INDEX(Map!$E:$G,MATCH(I$1,Map!$E:$E,0),2))=0,"",INDEX([1]Sheet3!$B:$S,$A176+1,INDEX(Map!$E:$G,MATCH(I$1,Map!$E:$E,0),2))),""),"")</f>
        <v/>
      </c>
      <c r="J176" t="str">
        <f t="shared" si="2"/>
        <v/>
      </c>
      <c r="K176" t="str">
        <f>IFERROR(IF($A176&gt;0,IF(LEN(INDEX(Map!$E:$G,MATCH(K$1,Map!$E:$E,0),2))=0,"",INDEX([1]Sheet3!$B:$S,$A176+1,INDEX(Map!$E:$G,MATCH(K$1,Map!$E:$E,0),2))),""),"")</f>
        <v/>
      </c>
      <c r="L176" t="str">
        <f>IFERROR(IF($A176&gt;0,IF(LEN(INDEX(Map!$E:$G,MATCH(L$1,Map!$E:$E,0),2))=0,"",INDEX([1]Sheet3!$B:$S,$A176+1,INDEX(Map!$E:$G,MATCH(L$1,Map!$E:$E,0),2))),""),"")</f>
        <v/>
      </c>
      <c r="M176" t="str">
        <f>IFERROR(IF($A176&gt;0,IF(LEN(INDEX(Map!$E:$G,MATCH(M$1,Map!$E:$E,0),2))=0,"",INDEX([1]Sheet3!$B:$S,$A176+1,INDEX(Map!$E:$G,MATCH(M$1,Map!$E:$E,0),2))),""),"")</f>
        <v/>
      </c>
      <c r="N176" t="str">
        <f>IFERROR(IF($A176&gt;0,IF(LEN(INDEX(Map!$E:$G,MATCH(N$1,Map!$E:$E,0),2))=0,"",INDEX([1]Sheet3!$B:$S,$A176+1,INDEX(Map!$E:$G,MATCH(N$1,Map!$E:$E,0),2))),""),"")</f>
        <v/>
      </c>
      <c r="O176" t="str">
        <f>IFERROR(IF($A176&gt;0,IF(LEN(INDEX(Map!$E:$G,MATCH(O$1,Map!$E:$E,0),2))=0,"",INDEX([1]Sheet3!$B:$S,$A176+1,INDEX(Map!$E:$G,MATCH(O$1,Map!$E:$E,0),2))),""),"")</f>
        <v/>
      </c>
      <c r="P176" t="str">
        <f>IFERROR(IF($A176&gt;0,IF(LEN(INDEX(Map!$E:$G,MATCH(P$1,Map!$E:$E,0),2))=0,"",INDEX([1]Sheet3!$B:$S,$A176+1,INDEX(Map!$E:$G,MATCH(P$1,Map!$E:$E,0),2))),""),"")</f>
        <v/>
      </c>
      <c r="Q176" t="str">
        <f>IFERROR(IF($A176&gt;0,IF(LEN(INDEX(Map!$E:$G,MATCH(Q$1,Map!$E:$E,0),2))=0,"",INDEX([1]Sheet3!$B:$S,$A176+1,INDEX(Map!$E:$G,MATCH(Q$1,Map!$E:$E,0),2))),""),"")</f>
        <v/>
      </c>
      <c r="R176" t="str">
        <f>IFERROR(IF($A176&gt;0,IF(LEN(INDEX(Map!$E:$G,MATCH(R$1,Map!$E:$E,0),2))=0,"",INDEX([1]Sheet3!$B:$S,$A176+1,INDEX(Map!$E:$G,MATCH(R$1,Map!$E:$E,0),2))),""),"")</f>
        <v/>
      </c>
      <c r="S176" t="str">
        <f>IFERROR(IF($A176&gt;0,IF(LEN(INDEX(Map!$E:$G,MATCH(S$1,Map!$E:$E,0),2))=0,"",INDEX([1]Sheet3!$B:$S,$A176+1,INDEX(Map!$E:$G,MATCH(S$1,Map!$E:$E,0),2))),""),"")</f>
        <v/>
      </c>
      <c r="T176" t="str">
        <f>IFERROR(IF($A176&gt;0,IF(LEN(INDEX(Map!$E:$G,MATCH(T$1,Map!$E:$E,0),2))=0,"",INDEX([1]Sheet3!$B:$S,$A176+1,INDEX(Map!$E:$G,MATCH(T$1,Map!$E:$E,0),2))),""),"")</f>
        <v/>
      </c>
      <c r="U176" t="str">
        <f>IFERROR(IF($A176&gt;0,IF(LEN(INDEX(Map!$E:$G,MATCH(U$1,Map!$E:$E,0),2))=0,"",INDEX([1]Sheet3!$B:$S,$A176+1,INDEX(Map!$E:$G,MATCH(U$1,Map!$E:$E,0),2))),""),"")</f>
        <v/>
      </c>
      <c r="V176" t="str">
        <f>IFERROR(IF($A176&gt;0,IF(LEN(INDEX(Map!$E:$G,MATCH(V$1,Map!$E:$E,0),2))=0,"",INDEX([1]Sheet3!$B:$S,$A176+1,INDEX(Map!$E:$G,MATCH(V$1,Map!$E:$E,0),2))),""),"")</f>
        <v/>
      </c>
      <c r="W176" t="str">
        <f>IFERROR(IF($A176&gt;0,IF(LEN(INDEX(Map!$E:$G,MATCH(W$1,Map!$E:$E,0),2))=0,"",INDEX([1]Sheet3!$B:$S,$A176+1,INDEX(Map!$E:$G,MATCH(W$1,Map!$E:$E,0),2))),""),"")</f>
        <v/>
      </c>
      <c r="X176" t="str">
        <f>IFERROR(IF($A176&gt;0,IF(LEN(INDEX(Map!$E:$G,MATCH(X$1,Map!$E:$E,0),2))=0,"",INDEX([1]Sheet3!$B:$S,$A176+1,INDEX(Map!$E:$G,MATCH(X$1,Map!$E:$E,0),2))),""),"")</f>
        <v/>
      </c>
      <c r="Y176" t="str">
        <f>IFERROR(IF($A176&gt;0,IF(LEN(INDEX(Map!$E:$G,MATCH(Y$1,Map!$E:$E,0),2))=0,"",INDEX([1]Sheet3!$B:$S,$A176+1,INDEX(Map!$E:$G,MATCH(Y$1,Map!$E:$E,0),2))),""),"")</f>
        <v/>
      </c>
      <c r="Z176" t="str">
        <f>IFERROR(IF($A176&gt;0,IF(LEN(INDEX(Map!$E:$G,MATCH(Z$1,Map!$E:$E,0),2))=0,"",INDEX([1]Sheet3!$B:$S,$A176+1,INDEX(Map!$E:$G,MATCH(Z$1,Map!$E:$E,0),2))),""),"")</f>
        <v/>
      </c>
      <c r="AA176" t="str">
        <f>IFERROR(IF($A176&gt;0,IF(LEN(INDEX(Map!$E:$G,MATCH(AA$1,Map!$E:$E,0),2))=0,"",INDEX([1]Sheet3!$B:$S,$A176+1,INDEX(Map!$E:$G,MATCH(AA$1,Map!$E:$E,0),2))),""),"")</f>
        <v/>
      </c>
      <c r="AB176" t="str">
        <f>IFERROR(IF($A176&gt;0,IF(LEN(INDEX(Map!$E:$G,MATCH(AB$1,Map!$E:$E,0),2))=0,"",INDEX([1]Sheet3!$B:$S,$A176+1,INDEX(Map!$E:$G,MATCH(AB$1,Map!$E:$E,0),2))),""),"")</f>
        <v/>
      </c>
      <c r="AC176" t="str">
        <f>IFERROR(IF($A176&gt;0,IF(LEN(INDEX(Map!$E:$G,MATCH(AC$1,Map!$E:$E,0),2))=0,"",INDEX([1]Sheet3!$B:$S,$A176+1,INDEX(Map!$E:$G,MATCH(AC$1,Map!$E:$E,0),2))),""),"")</f>
        <v/>
      </c>
      <c r="AD176" t="str">
        <f>IFERROR(IF($A176&gt;0,IF(LEN(INDEX(Map!$E:$G,MATCH(AD$1,Map!$E:$E,0),2))=0,"",INDEX([1]Sheet3!$B:$S,$A176+1,INDEX(Map!$E:$G,MATCH(AD$1,Map!$E:$E,0),2))),""),"")</f>
        <v/>
      </c>
      <c r="AE176" t="str">
        <f>IFERROR(IF($A176&gt;0,IF(LEN(INDEX(Map!$E:$G,MATCH(AE$1,Map!$E:$E,0),2))=0,"",INDEX([1]Sheet3!$B:$S,$A176+1,INDEX(Map!$E:$G,MATCH(AE$1,Map!$E:$E,0),2))),""),"")</f>
        <v/>
      </c>
    </row>
    <row r="177" spans="1:31" x14ac:dyDescent="0.25">
      <c r="A177" t="str">
        <f>IF(LEN([1]Sheet3!B177)=0,"",'Mailchimp Inport'!A176+1)</f>
        <v/>
      </c>
      <c r="B177" t="str">
        <f>IFERROR(IF($A177&gt;0,IF(LEN(INDEX(Map!$E:$G,MATCH(B$1,Map!$E:$E,0),2))=0,"",INDEX([1]Sheet3!$B:$S,$A177+1,INDEX(Map!$E:$G,MATCH(B$1,Map!$E:$E,0),2))),""),"")</f>
        <v/>
      </c>
      <c r="C177" t="str">
        <f>IFERROR(IF($A177&gt;0,IF(LEN(INDEX(Map!$E:$G,MATCH(C$1,Map!$E:$E,0),2))=0,"",INDEX([1]Sheet3!$B:$S,$A177+1,INDEX(Map!$E:$G,MATCH(C$1,Map!$E:$E,0),2))),""),"")</f>
        <v/>
      </c>
      <c r="D177" t="str">
        <f>IFERROR(IF($A177&gt;0,IF(LEN(INDEX(Map!$E:$G,MATCH(D$1,Map!$E:$E,0),2))=0,"",INDEX([1]Sheet3!$B:$S,$A177+1,INDEX(Map!$E:$G,MATCH(D$1,Map!$E:$E,0),2))),""),"")</f>
        <v/>
      </c>
      <c r="E177" t="str">
        <f>IFERROR(IF($A177&gt;0,IF(LEN(INDEX(Map!$E:$G,MATCH(E$1,Map!$E:$E,0),2))=0,"",INDEX([1]Sheet3!$B:$S,$A177+1,INDEX(Map!$E:$G,MATCH(E$1,Map!$E:$E,0),2))),""),"")</f>
        <v/>
      </c>
      <c r="F177" t="str">
        <f>IFERROR(IF($A177&gt;0,IF(LEN(INDEX(Map!$E:$G,MATCH(F$1,Map!$E:$E,0),2))=0,"",INDEX([1]Sheet3!$B:$S,$A177+1,INDEX(Map!$E:$G,MATCH(F$1,Map!$E:$E,0),2))),""),"")</f>
        <v/>
      </c>
      <c r="G177" t="str">
        <f>IFERROR(IF($A177&gt;0,IF(LEN(INDEX(Map!$E:$G,MATCH(G$1,Map!$E:$E,0),2))=0,"",INDEX([1]Sheet3!$B:$S,$A177+1,INDEX(Map!$E:$G,MATCH(G$1,Map!$E:$E,0),2))),""),"")</f>
        <v/>
      </c>
      <c r="H177" t="str">
        <f>IFERROR(IF($A177&gt;0,IF(LEN(INDEX(Map!$E:$G,MATCH(H$1,Map!$E:$E,0),2))=0,"",INDEX([1]Sheet3!$B:$S,$A177+1,INDEX(Map!$E:$G,MATCH(H$1,Map!$E:$E,0),2))),""),"")</f>
        <v/>
      </c>
      <c r="I177" t="str">
        <f>IFERROR(IF($A177&gt;0,IF(LEN(INDEX(Map!$E:$G,MATCH(I$1,Map!$E:$E,0),2))=0,"",INDEX([1]Sheet3!$B:$S,$A177+1,INDEX(Map!$E:$G,MATCH(I$1,Map!$E:$E,0),2))),""),"")</f>
        <v/>
      </c>
      <c r="J177" t="str">
        <f t="shared" si="2"/>
        <v/>
      </c>
      <c r="K177" t="str">
        <f>IFERROR(IF($A177&gt;0,IF(LEN(INDEX(Map!$E:$G,MATCH(K$1,Map!$E:$E,0),2))=0,"",INDEX([1]Sheet3!$B:$S,$A177+1,INDEX(Map!$E:$G,MATCH(K$1,Map!$E:$E,0),2))),""),"")</f>
        <v/>
      </c>
      <c r="L177" t="str">
        <f>IFERROR(IF($A177&gt;0,IF(LEN(INDEX(Map!$E:$G,MATCH(L$1,Map!$E:$E,0),2))=0,"",INDEX([1]Sheet3!$B:$S,$A177+1,INDEX(Map!$E:$G,MATCH(L$1,Map!$E:$E,0),2))),""),"")</f>
        <v/>
      </c>
      <c r="M177" t="str">
        <f>IFERROR(IF($A177&gt;0,IF(LEN(INDEX(Map!$E:$G,MATCH(M$1,Map!$E:$E,0),2))=0,"",INDEX([1]Sheet3!$B:$S,$A177+1,INDEX(Map!$E:$G,MATCH(M$1,Map!$E:$E,0),2))),""),"")</f>
        <v/>
      </c>
      <c r="N177" t="str">
        <f>IFERROR(IF($A177&gt;0,IF(LEN(INDEX(Map!$E:$G,MATCH(N$1,Map!$E:$E,0),2))=0,"",INDEX([1]Sheet3!$B:$S,$A177+1,INDEX(Map!$E:$G,MATCH(N$1,Map!$E:$E,0),2))),""),"")</f>
        <v/>
      </c>
      <c r="O177" t="str">
        <f>IFERROR(IF($A177&gt;0,IF(LEN(INDEX(Map!$E:$G,MATCH(O$1,Map!$E:$E,0),2))=0,"",INDEX([1]Sheet3!$B:$S,$A177+1,INDEX(Map!$E:$G,MATCH(O$1,Map!$E:$E,0),2))),""),"")</f>
        <v/>
      </c>
      <c r="P177" t="str">
        <f>IFERROR(IF($A177&gt;0,IF(LEN(INDEX(Map!$E:$G,MATCH(P$1,Map!$E:$E,0),2))=0,"",INDEX([1]Sheet3!$B:$S,$A177+1,INDEX(Map!$E:$G,MATCH(P$1,Map!$E:$E,0),2))),""),"")</f>
        <v/>
      </c>
      <c r="Q177" t="str">
        <f>IFERROR(IF($A177&gt;0,IF(LEN(INDEX(Map!$E:$G,MATCH(Q$1,Map!$E:$E,0),2))=0,"",INDEX([1]Sheet3!$B:$S,$A177+1,INDEX(Map!$E:$G,MATCH(Q$1,Map!$E:$E,0),2))),""),"")</f>
        <v/>
      </c>
      <c r="R177" t="str">
        <f>IFERROR(IF($A177&gt;0,IF(LEN(INDEX(Map!$E:$G,MATCH(R$1,Map!$E:$E,0),2))=0,"",INDEX([1]Sheet3!$B:$S,$A177+1,INDEX(Map!$E:$G,MATCH(R$1,Map!$E:$E,0),2))),""),"")</f>
        <v/>
      </c>
      <c r="S177" t="str">
        <f>IFERROR(IF($A177&gt;0,IF(LEN(INDEX(Map!$E:$G,MATCH(S$1,Map!$E:$E,0),2))=0,"",INDEX([1]Sheet3!$B:$S,$A177+1,INDEX(Map!$E:$G,MATCH(S$1,Map!$E:$E,0),2))),""),"")</f>
        <v/>
      </c>
      <c r="T177" t="str">
        <f>IFERROR(IF($A177&gt;0,IF(LEN(INDEX(Map!$E:$G,MATCH(T$1,Map!$E:$E,0),2))=0,"",INDEX([1]Sheet3!$B:$S,$A177+1,INDEX(Map!$E:$G,MATCH(T$1,Map!$E:$E,0),2))),""),"")</f>
        <v/>
      </c>
      <c r="U177" t="str">
        <f>IFERROR(IF($A177&gt;0,IF(LEN(INDEX(Map!$E:$G,MATCH(U$1,Map!$E:$E,0),2))=0,"",INDEX([1]Sheet3!$B:$S,$A177+1,INDEX(Map!$E:$G,MATCH(U$1,Map!$E:$E,0),2))),""),"")</f>
        <v/>
      </c>
      <c r="V177" t="str">
        <f>IFERROR(IF($A177&gt;0,IF(LEN(INDEX(Map!$E:$G,MATCH(V$1,Map!$E:$E,0),2))=0,"",INDEX([1]Sheet3!$B:$S,$A177+1,INDEX(Map!$E:$G,MATCH(V$1,Map!$E:$E,0),2))),""),"")</f>
        <v/>
      </c>
      <c r="W177" t="str">
        <f>IFERROR(IF($A177&gt;0,IF(LEN(INDEX(Map!$E:$G,MATCH(W$1,Map!$E:$E,0),2))=0,"",INDEX([1]Sheet3!$B:$S,$A177+1,INDEX(Map!$E:$G,MATCH(W$1,Map!$E:$E,0),2))),""),"")</f>
        <v/>
      </c>
      <c r="X177" t="str">
        <f>IFERROR(IF($A177&gt;0,IF(LEN(INDEX(Map!$E:$G,MATCH(X$1,Map!$E:$E,0),2))=0,"",INDEX([1]Sheet3!$B:$S,$A177+1,INDEX(Map!$E:$G,MATCH(X$1,Map!$E:$E,0),2))),""),"")</f>
        <v/>
      </c>
      <c r="Y177" t="str">
        <f>IFERROR(IF($A177&gt;0,IF(LEN(INDEX(Map!$E:$G,MATCH(Y$1,Map!$E:$E,0),2))=0,"",INDEX([1]Sheet3!$B:$S,$A177+1,INDEX(Map!$E:$G,MATCH(Y$1,Map!$E:$E,0),2))),""),"")</f>
        <v/>
      </c>
      <c r="Z177" t="str">
        <f>IFERROR(IF($A177&gt;0,IF(LEN(INDEX(Map!$E:$G,MATCH(Z$1,Map!$E:$E,0),2))=0,"",INDEX([1]Sheet3!$B:$S,$A177+1,INDEX(Map!$E:$G,MATCH(Z$1,Map!$E:$E,0),2))),""),"")</f>
        <v/>
      </c>
      <c r="AA177" t="str">
        <f>IFERROR(IF($A177&gt;0,IF(LEN(INDEX(Map!$E:$G,MATCH(AA$1,Map!$E:$E,0),2))=0,"",INDEX([1]Sheet3!$B:$S,$A177+1,INDEX(Map!$E:$G,MATCH(AA$1,Map!$E:$E,0),2))),""),"")</f>
        <v/>
      </c>
      <c r="AB177" t="str">
        <f>IFERROR(IF($A177&gt;0,IF(LEN(INDEX(Map!$E:$G,MATCH(AB$1,Map!$E:$E,0),2))=0,"",INDEX([1]Sheet3!$B:$S,$A177+1,INDEX(Map!$E:$G,MATCH(AB$1,Map!$E:$E,0),2))),""),"")</f>
        <v/>
      </c>
      <c r="AC177" t="str">
        <f>IFERROR(IF($A177&gt;0,IF(LEN(INDEX(Map!$E:$G,MATCH(AC$1,Map!$E:$E,0),2))=0,"",INDEX([1]Sheet3!$B:$S,$A177+1,INDEX(Map!$E:$G,MATCH(AC$1,Map!$E:$E,0),2))),""),"")</f>
        <v/>
      </c>
      <c r="AD177" t="str">
        <f>IFERROR(IF($A177&gt;0,IF(LEN(INDEX(Map!$E:$G,MATCH(AD$1,Map!$E:$E,0),2))=0,"",INDEX([1]Sheet3!$B:$S,$A177+1,INDEX(Map!$E:$G,MATCH(AD$1,Map!$E:$E,0),2))),""),"")</f>
        <v/>
      </c>
      <c r="AE177" t="str">
        <f>IFERROR(IF($A177&gt;0,IF(LEN(INDEX(Map!$E:$G,MATCH(AE$1,Map!$E:$E,0),2))=0,"",INDEX([1]Sheet3!$B:$S,$A177+1,INDEX(Map!$E:$G,MATCH(AE$1,Map!$E:$E,0),2))),""),"")</f>
        <v/>
      </c>
    </row>
    <row r="178" spans="1:31" x14ac:dyDescent="0.25">
      <c r="A178" t="str">
        <f>IF(LEN([1]Sheet3!B178)=0,"",'Mailchimp Inport'!A177+1)</f>
        <v/>
      </c>
      <c r="B178" t="str">
        <f>IFERROR(IF($A178&gt;0,IF(LEN(INDEX(Map!$E:$G,MATCH(B$1,Map!$E:$E,0),2))=0,"",INDEX([1]Sheet3!$B:$S,$A178+1,INDEX(Map!$E:$G,MATCH(B$1,Map!$E:$E,0),2))),""),"")</f>
        <v/>
      </c>
      <c r="C178" t="str">
        <f>IFERROR(IF($A178&gt;0,IF(LEN(INDEX(Map!$E:$G,MATCH(C$1,Map!$E:$E,0),2))=0,"",INDEX([1]Sheet3!$B:$S,$A178+1,INDEX(Map!$E:$G,MATCH(C$1,Map!$E:$E,0),2))),""),"")</f>
        <v/>
      </c>
      <c r="D178" t="str">
        <f>IFERROR(IF($A178&gt;0,IF(LEN(INDEX(Map!$E:$G,MATCH(D$1,Map!$E:$E,0),2))=0,"",INDEX([1]Sheet3!$B:$S,$A178+1,INDEX(Map!$E:$G,MATCH(D$1,Map!$E:$E,0),2))),""),"")</f>
        <v/>
      </c>
      <c r="E178" t="str">
        <f>IFERROR(IF($A178&gt;0,IF(LEN(INDEX(Map!$E:$G,MATCH(E$1,Map!$E:$E,0),2))=0,"",INDEX([1]Sheet3!$B:$S,$A178+1,INDEX(Map!$E:$G,MATCH(E$1,Map!$E:$E,0),2))),""),"")</f>
        <v/>
      </c>
      <c r="F178" t="str">
        <f>IFERROR(IF($A178&gt;0,IF(LEN(INDEX(Map!$E:$G,MATCH(F$1,Map!$E:$E,0),2))=0,"",INDEX([1]Sheet3!$B:$S,$A178+1,INDEX(Map!$E:$G,MATCH(F$1,Map!$E:$E,0),2))),""),"")</f>
        <v/>
      </c>
      <c r="G178" t="str">
        <f>IFERROR(IF($A178&gt;0,IF(LEN(INDEX(Map!$E:$G,MATCH(G$1,Map!$E:$E,0),2))=0,"",INDEX([1]Sheet3!$B:$S,$A178+1,INDEX(Map!$E:$G,MATCH(G$1,Map!$E:$E,0),2))),""),"")</f>
        <v/>
      </c>
      <c r="H178" t="str">
        <f>IFERROR(IF($A178&gt;0,IF(LEN(INDEX(Map!$E:$G,MATCH(H$1,Map!$E:$E,0),2))=0,"",INDEX([1]Sheet3!$B:$S,$A178+1,INDEX(Map!$E:$G,MATCH(H$1,Map!$E:$E,0),2))),""),"")</f>
        <v/>
      </c>
      <c r="I178" t="str">
        <f>IFERROR(IF($A178&gt;0,IF(LEN(INDEX(Map!$E:$G,MATCH(I$1,Map!$E:$E,0),2))=0,"",INDEX([1]Sheet3!$B:$S,$A178+1,INDEX(Map!$E:$G,MATCH(I$1,Map!$E:$E,0),2))),""),"")</f>
        <v/>
      </c>
      <c r="J178" t="str">
        <f t="shared" si="2"/>
        <v/>
      </c>
      <c r="K178" t="str">
        <f>IFERROR(IF($A178&gt;0,IF(LEN(INDEX(Map!$E:$G,MATCH(K$1,Map!$E:$E,0),2))=0,"",INDEX([1]Sheet3!$B:$S,$A178+1,INDEX(Map!$E:$G,MATCH(K$1,Map!$E:$E,0),2))),""),"")</f>
        <v/>
      </c>
      <c r="L178" t="str">
        <f>IFERROR(IF($A178&gt;0,IF(LEN(INDEX(Map!$E:$G,MATCH(L$1,Map!$E:$E,0),2))=0,"",INDEX([1]Sheet3!$B:$S,$A178+1,INDEX(Map!$E:$G,MATCH(L$1,Map!$E:$E,0),2))),""),"")</f>
        <v/>
      </c>
      <c r="M178" t="str">
        <f>IFERROR(IF($A178&gt;0,IF(LEN(INDEX(Map!$E:$G,MATCH(M$1,Map!$E:$E,0),2))=0,"",INDEX([1]Sheet3!$B:$S,$A178+1,INDEX(Map!$E:$G,MATCH(M$1,Map!$E:$E,0),2))),""),"")</f>
        <v/>
      </c>
      <c r="N178" t="str">
        <f>IFERROR(IF($A178&gt;0,IF(LEN(INDEX(Map!$E:$G,MATCH(N$1,Map!$E:$E,0),2))=0,"",INDEX([1]Sheet3!$B:$S,$A178+1,INDEX(Map!$E:$G,MATCH(N$1,Map!$E:$E,0),2))),""),"")</f>
        <v/>
      </c>
      <c r="O178" t="str">
        <f>IFERROR(IF($A178&gt;0,IF(LEN(INDEX(Map!$E:$G,MATCH(O$1,Map!$E:$E,0),2))=0,"",INDEX([1]Sheet3!$B:$S,$A178+1,INDEX(Map!$E:$G,MATCH(O$1,Map!$E:$E,0),2))),""),"")</f>
        <v/>
      </c>
      <c r="P178" t="str">
        <f>IFERROR(IF($A178&gt;0,IF(LEN(INDEX(Map!$E:$G,MATCH(P$1,Map!$E:$E,0),2))=0,"",INDEX([1]Sheet3!$B:$S,$A178+1,INDEX(Map!$E:$G,MATCH(P$1,Map!$E:$E,0),2))),""),"")</f>
        <v/>
      </c>
      <c r="Q178" t="str">
        <f>IFERROR(IF($A178&gt;0,IF(LEN(INDEX(Map!$E:$G,MATCH(Q$1,Map!$E:$E,0),2))=0,"",INDEX([1]Sheet3!$B:$S,$A178+1,INDEX(Map!$E:$G,MATCH(Q$1,Map!$E:$E,0),2))),""),"")</f>
        <v/>
      </c>
      <c r="R178" t="str">
        <f>IFERROR(IF($A178&gt;0,IF(LEN(INDEX(Map!$E:$G,MATCH(R$1,Map!$E:$E,0),2))=0,"",INDEX([1]Sheet3!$B:$S,$A178+1,INDEX(Map!$E:$G,MATCH(R$1,Map!$E:$E,0),2))),""),"")</f>
        <v/>
      </c>
      <c r="S178" t="str">
        <f>IFERROR(IF($A178&gt;0,IF(LEN(INDEX(Map!$E:$G,MATCH(S$1,Map!$E:$E,0),2))=0,"",INDEX([1]Sheet3!$B:$S,$A178+1,INDEX(Map!$E:$G,MATCH(S$1,Map!$E:$E,0),2))),""),"")</f>
        <v/>
      </c>
      <c r="T178" t="str">
        <f>IFERROR(IF($A178&gt;0,IF(LEN(INDEX(Map!$E:$G,MATCH(T$1,Map!$E:$E,0),2))=0,"",INDEX([1]Sheet3!$B:$S,$A178+1,INDEX(Map!$E:$G,MATCH(T$1,Map!$E:$E,0),2))),""),"")</f>
        <v/>
      </c>
      <c r="U178" t="str">
        <f>IFERROR(IF($A178&gt;0,IF(LEN(INDEX(Map!$E:$G,MATCH(U$1,Map!$E:$E,0),2))=0,"",INDEX([1]Sheet3!$B:$S,$A178+1,INDEX(Map!$E:$G,MATCH(U$1,Map!$E:$E,0),2))),""),"")</f>
        <v/>
      </c>
      <c r="V178" t="str">
        <f>IFERROR(IF($A178&gt;0,IF(LEN(INDEX(Map!$E:$G,MATCH(V$1,Map!$E:$E,0),2))=0,"",INDEX([1]Sheet3!$B:$S,$A178+1,INDEX(Map!$E:$G,MATCH(V$1,Map!$E:$E,0),2))),""),"")</f>
        <v/>
      </c>
      <c r="W178" t="str">
        <f>IFERROR(IF($A178&gt;0,IF(LEN(INDEX(Map!$E:$G,MATCH(W$1,Map!$E:$E,0),2))=0,"",INDEX([1]Sheet3!$B:$S,$A178+1,INDEX(Map!$E:$G,MATCH(W$1,Map!$E:$E,0),2))),""),"")</f>
        <v/>
      </c>
      <c r="X178" t="str">
        <f>IFERROR(IF($A178&gt;0,IF(LEN(INDEX(Map!$E:$G,MATCH(X$1,Map!$E:$E,0),2))=0,"",INDEX([1]Sheet3!$B:$S,$A178+1,INDEX(Map!$E:$G,MATCH(X$1,Map!$E:$E,0),2))),""),"")</f>
        <v/>
      </c>
      <c r="Y178" t="str">
        <f>IFERROR(IF($A178&gt;0,IF(LEN(INDEX(Map!$E:$G,MATCH(Y$1,Map!$E:$E,0),2))=0,"",INDEX([1]Sheet3!$B:$S,$A178+1,INDEX(Map!$E:$G,MATCH(Y$1,Map!$E:$E,0),2))),""),"")</f>
        <v/>
      </c>
      <c r="Z178" t="str">
        <f>IFERROR(IF($A178&gt;0,IF(LEN(INDEX(Map!$E:$G,MATCH(Z$1,Map!$E:$E,0),2))=0,"",INDEX([1]Sheet3!$B:$S,$A178+1,INDEX(Map!$E:$G,MATCH(Z$1,Map!$E:$E,0),2))),""),"")</f>
        <v/>
      </c>
      <c r="AA178" t="str">
        <f>IFERROR(IF($A178&gt;0,IF(LEN(INDEX(Map!$E:$G,MATCH(AA$1,Map!$E:$E,0),2))=0,"",INDEX([1]Sheet3!$B:$S,$A178+1,INDEX(Map!$E:$G,MATCH(AA$1,Map!$E:$E,0),2))),""),"")</f>
        <v/>
      </c>
      <c r="AB178" t="str">
        <f>IFERROR(IF($A178&gt;0,IF(LEN(INDEX(Map!$E:$G,MATCH(AB$1,Map!$E:$E,0),2))=0,"",INDEX([1]Sheet3!$B:$S,$A178+1,INDEX(Map!$E:$G,MATCH(AB$1,Map!$E:$E,0),2))),""),"")</f>
        <v/>
      </c>
      <c r="AC178" t="str">
        <f>IFERROR(IF($A178&gt;0,IF(LEN(INDEX(Map!$E:$G,MATCH(AC$1,Map!$E:$E,0),2))=0,"",INDEX([1]Sheet3!$B:$S,$A178+1,INDEX(Map!$E:$G,MATCH(AC$1,Map!$E:$E,0),2))),""),"")</f>
        <v/>
      </c>
      <c r="AD178" t="str">
        <f>IFERROR(IF($A178&gt;0,IF(LEN(INDEX(Map!$E:$G,MATCH(AD$1,Map!$E:$E,0),2))=0,"",INDEX([1]Sheet3!$B:$S,$A178+1,INDEX(Map!$E:$G,MATCH(AD$1,Map!$E:$E,0),2))),""),"")</f>
        <v/>
      </c>
      <c r="AE178" t="str">
        <f>IFERROR(IF($A178&gt;0,IF(LEN(INDEX(Map!$E:$G,MATCH(AE$1,Map!$E:$E,0),2))=0,"",INDEX([1]Sheet3!$B:$S,$A178+1,INDEX(Map!$E:$G,MATCH(AE$1,Map!$E:$E,0),2))),""),"")</f>
        <v/>
      </c>
    </row>
    <row r="179" spans="1:31" x14ac:dyDescent="0.25">
      <c r="A179" t="str">
        <f>IF(LEN([1]Sheet3!B179)=0,"",'Mailchimp Inport'!A178+1)</f>
        <v/>
      </c>
      <c r="B179" t="str">
        <f>IFERROR(IF($A179&gt;0,IF(LEN(INDEX(Map!$E:$G,MATCH(B$1,Map!$E:$E,0),2))=0,"",INDEX([1]Sheet3!$B:$S,$A179+1,INDEX(Map!$E:$G,MATCH(B$1,Map!$E:$E,0),2))),""),"")</f>
        <v/>
      </c>
      <c r="C179" t="str">
        <f>IFERROR(IF($A179&gt;0,IF(LEN(INDEX(Map!$E:$G,MATCH(C$1,Map!$E:$E,0),2))=0,"",INDEX([1]Sheet3!$B:$S,$A179+1,INDEX(Map!$E:$G,MATCH(C$1,Map!$E:$E,0),2))),""),"")</f>
        <v/>
      </c>
      <c r="D179" t="str">
        <f>IFERROR(IF($A179&gt;0,IF(LEN(INDEX(Map!$E:$G,MATCH(D$1,Map!$E:$E,0),2))=0,"",INDEX([1]Sheet3!$B:$S,$A179+1,INDEX(Map!$E:$G,MATCH(D$1,Map!$E:$E,0),2))),""),"")</f>
        <v/>
      </c>
      <c r="E179" t="str">
        <f>IFERROR(IF($A179&gt;0,IF(LEN(INDEX(Map!$E:$G,MATCH(E$1,Map!$E:$E,0),2))=0,"",INDEX([1]Sheet3!$B:$S,$A179+1,INDEX(Map!$E:$G,MATCH(E$1,Map!$E:$E,0),2))),""),"")</f>
        <v/>
      </c>
      <c r="F179" t="str">
        <f>IFERROR(IF($A179&gt;0,IF(LEN(INDEX(Map!$E:$G,MATCH(F$1,Map!$E:$E,0),2))=0,"",INDEX([1]Sheet3!$B:$S,$A179+1,INDEX(Map!$E:$G,MATCH(F$1,Map!$E:$E,0),2))),""),"")</f>
        <v/>
      </c>
      <c r="G179" t="str">
        <f>IFERROR(IF($A179&gt;0,IF(LEN(INDEX(Map!$E:$G,MATCH(G$1,Map!$E:$E,0),2))=0,"",INDEX([1]Sheet3!$B:$S,$A179+1,INDEX(Map!$E:$G,MATCH(G$1,Map!$E:$E,0),2))),""),"")</f>
        <v/>
      </c>
      <c r="H179" t="str">
        <f>IFERROR(IF($A179&gt;0,IF(LEN(INDEX(Map!$E:$G,MATCH(H$1,Map!$E:$E,0),2))=0,"",INDEX([1]Sheet3!$B:$S,$A179+1,INDEX(Map!$E:$G,MATCH(H$1,Map!$E:$E,0),2))),""),"")</f>
        <v/>
      </c>
      <c r="I179" t="str">
        <f>IFERROR(IF($A179&gt;0,IF(LEN(INDEX(Map!$E:$G,MATCH(I$1,Map!$E:$E,0),2))=0,"",INDEX([1]Sheet3!$B:$S,$A179+1,INDEX(Map!$E:$G,MATCH(I$1,Map!$E:$E,0),2))),""),"")</f>
        <v/>
      </c>
      <c r="J179" t="str">
        <f t="shared" si="2"/>
        <v/>
      </c>
      <c r="K179" t="str">
        <f>IFERROR(IF($A179&gt;0,IF(LEN(INDEX(Map!$E:$G,MATCH(K$1,Map!$E:$E,0),2))=0,"",INDEX([1]Sheet3!$B:$S,$A179+1,INDEX(Map!$E:$G,MATCH(K$1,Map!$E:$E,0),2))),""),"")</f>
        <v/>
      </c>
      <c r="L179" t="str">
        <f>IFERROR(IF($A179&gt;0,IF(LEN(INDEX(Map!$E:$G,MATCH(L$1,Map!$E:$E,0),2))=0,"",INDEX([1]Sheet3!$B:$S,$A179+1,INDEX(Map!$E:$G,MATCH(L$1,Map!$E:$E,0),2))),""),"")</f>
        <v/>
      </c>
      <c r="M179" t="str">
        <f>IFERROR(IF($A179&gt;0,IF(LEN(INDEX(Map!$E:$G,MATCH(M$1,Map!$E:$E,0),2))=0,"",INDEX([1]Sheet3!$B:$S,$A179+1,INDEX(Map!$E:$G,MATCH(M$1,Map!$E:$E,0),2))),""),"")</f>
        <v/>
      </c>
      <c r="N179" t="str">
        <f>IFERROR(IF($A179&gt;0,IF(LEN(INDEX(Map!$E:$G,MATCH(N$1,Map!$E:$E,0),2))=0,"",INDEX([1]Sheet3!$B:$S,$A179+1,INDEX(Map!$E:$G,MATCH(N$1,Map!$E:$E,0),2))),""),"")</f>
        <v/>
      </c>
      <c r="O179" t="str">
        <f>IFERROR(IF($A179&gt;0,IF(LEN(INDEX(Map!$E:$G,MATCH(O$1,Map!$E:$E,0),2))=0,"",INDEX([1]Sheet3!$B:$S,$A179+1,INDEX(Map!$E:$G,MATCH(O$1,Map!$E:$E,0),2))),""),"")</f>
        <v/>
      </c>
      <c r="P179" t="str">
        <f>IFERROR(IF($A179&gt;0,IF(LEN(INDEX(Map!$E:$G,MATCH(P$1,Map!$E:$E,0),2))=0,"",INDEX([1]Sheet3!$B:$S,$A179+1,INDEX(Map!$E:$G,MATCH(P$1,Map!$E:$E,0),2))),""),"")</f>
        <v/>
      </c>
      <c r="Q179" t="str">
        <f>IFERROR(IF($A179&gt;0,IF(LEN(INDEX(Map!$E:$G,MATCH(Q$1,Map!$E:$E,0),2))=0,"",INDEX([1]Sheet3!$B:$S,$A179+1,INDEX(Map!$E:$G,MATCH(Q$1,Map!$E:$E,0),2))),""),"")</f>
        <v/>
      </c>
      <c r="R179" t="str">
        <f>IFERROR(IF($A179&gt;0,IF(LEN(INDEX(Map!$E:$G,MATCH(R$1,Map!$E:$E,0),2))=0,"",INDEX([1]Sheet3!$B:$S,$A179+1,INDEX(Map!$E:$G,MATCH(R$1,Map!$E:$E,0),2))),""),"")</f>
        <v/>
      </c>
      <c r="S179" t="str">
        <f>IFERROR(IF($A179&gt;0,IF(LEN(INDEX(Map!$E:$G,MATCH(S$1,Map!$E:$E,0),2))=0,"",INDEX([1]Sheet3!$B:$S,$A179+1,INDEX(Map!$E:$G,MATCH(S$1,Map!$E:$E,0),2))),""),"")</f>
        <v/>
      </c>
      <c r="T179" t="str">
        <f>IFERROR(IF($A179&gt;0,IF(LEN(INDEX(Map!$E:$G,MATCH(T$1,Map!$E:$E,0),2))=0,"",INDEX([1]Sheet3!$B:$S,$A179+1,INDEX(Map!$E:$G,MATCH(T$1,Map!$E:$E,0),2))),""),"")</f>
        <v/>
      </c>
      <c r="U179" t="str">
        <f>IFERROR(IF($A179&gt;0,IF(LEN(INDEX(Map!$E:$G,MATCH(U$1,Map!$E:$E,0),2))=0,"",INDEX([1]Sheet3!$B:$S,$A179+1,INDEX(Map!$E:$G,MATCH(U$1,Map!$E:$E,0),2))),""),"")</f>
        <v/>
      </c>
      <c r="V179" t="str">
        <f>IFERROR(IF($A179&gt;0,IF(LEN(INDEX(Map!$E:$G,MATCH(V$1,Map!$E:$E,0),2))=0,"",INDEX([1]Sheet3!$B:$S,$A179+1,INDEX(Map!$E:$G,MATCH(V$1,Map!$E:$E,0),2))),""),"")</f>
        <v/>
      </c>
      <c r="W179" t="str">
        <f>IFERROR(IF($A179&gt;0,IF(LEN(INDEX(Map!$E:$G,MATCH(W$1,Map!$E:$E,0),2))=0,"",INDEX([1]Sheet3!$B:$S,$A179+1,INDEX(Map!$E:$G,MATCH(W$1,Map!$E:$E,0),2))),""),"")</f>
        <v/>
      </c>
      <c r="X179" t="str">
        <f>IFERROR(IF($A179&gt;0,IF(LEN(INDEX(Map!$E:$G,MATCH(X$1,Map!$E:$E,0),2))=0,"",INDEX([1]Sheet3!$B:$S,$A179+1,INDEX(Map!$E:$G,MATCH(X$1,Map!$E:$E,0),2))),""),"")</f>
        <v/>
      </c>
      <c r="Y179" t="str">
        <f>IFERROR(IF($A179&gt;0,IF(LEN(INDEX(Map!$E:$G,MATCH(Y$1,Map!$E:$E,0),2))=0,"",INDEX([1]Sheet3!$B:$S,$A179+1,INDEX(Map!$E:$G,MATCH(Y$1,Map!$E:$E,0),2))),""),"")</f>
        <v/>
      </c>
      <c r="Z179" t="str">
        <f>IFERROR(IF($A179&gt;0,IF(LEN(INDEX(Map!$E:$G,MATCH(Z$1,Map!$E:$E,0),2))=0,"",INDEX([1]Sheet3!$B:$S,$A179+1,INDEX(Map!$E:$G,MATCH(Z$1,Map!$E:$E,0),2))),""),"")</f>
        <v/>
      </c>
      <c r="AA179" t="str">
        <f>IFERROR(IF($A179&gt;0,IF(LEN(INDEX(Map!$E:$G,MATCH(AA$1,Map!$E:$E,0),2))=0,"",INDEX([1]Sheet3!$B:$S,$A179+1,INDEX(Map!$E:$G,MATCH(AA$1,Map!$E:$E,0),2))),""),"")</f>
        <v/>
      </c>
      <c r="AB179" t="str">
        <f>IFERROR(IF($A179&gt;0,IF(LEN(INDEX(Map!$E:$G,MATCH(AB$1,Map!$E:$E,0),2))=0,"",INDEX([1]Sheet3!$B:$S,$A179+1,INDEX(Map!$E:$G,MATCH(AB$1,Map!$E:$E,0),2))),""),"")</f>
        <v/>
      </c>
      <c r="AC179" t="str">
        <f>IFERROR(IF($A179&gt;0,IF(LEN(INDEX(Map!$E:$G,MATCH(AC$1,Map!$E:$E,0),2))=0,"",INDEX([1]Sheet3!$B:$S,$A179+1,INDEX(Map!$E:$G,MATCH(AC$1,Map!$E:$E,0),2))),""),"")</f>
        <v/>
      </c>
      <c r="AD179" t="str">
        <f>IFERROR(IF($A179&gt;0,IF(LEN(INDEX(Map!$E:$G,MATCH(AD$1,Map!$E:$E,0),2))=0,"",INDEX([1]Sheet3!$B:$S,$A179+1,INDEX(Map!$E:$G,MATCH(AD$1,Map!$E:$E,0),2))),""),"")</f>
        <v/>
      </c>
      <c r="AE179" t="str">
        <f>IFERROR(IF($A179&gt;0,IF(LEN(INDEX(Map!$E:$G,MATCH(AE$1,Map!$E:$E,0),2))=0,"",INDEX([1]Sheet3!$B:$S,$A179+1,INDEX(Map!$E:$G,MATCH(AE$1,Map!$E:$E,0),2))),""),"")</f>
        <v/>
      </c>
    </row>
    <row r="180" spans="1:31" x14ac:dyDescent="0.25">
      <c r="A180" t="str">
        <f>IF(LEN([1]Sheet3!B180)=0,"",'Mailchimp Inport'!A179+1)</f>
        <v/>
      </c>
      <c r="B180" t="str">
        <f>IFERROR(IF($A180&gt;0,IF(LEN(INDEX(Map!$E:$G,MATCH(B$1,Map!$E:$E,0),2))=0,"",INDEX([1]Sheet3!$B:$S,$A180+1,INDEX(Map!$E:$G,MATCH(B$1,Map!$E:$E,0),2))),""),"")</f>
        <v/>
      </c>
      <c r="C180" t="str">
        <f>IFERROR(IF($A180&gt;0,IF(LEN(INDEX(Map!$E:$G,MATCH(C$1,Map!$E:$E,0),2))=0,"",INDEX([1]Sheet3!$B:$S,$A180+1,INDEX(Map!$E:$G,MATCH(C$1,Map!$E:$E,0),2))),""),"")</f>
        <v/>
      </c>
      <c r="D180" t="str">
        <f>IFERROR(IF($A180&gt;0,IF(LEN(INDEX(Map!$E:$G,MATCH(D$1,Map!$E:$E,0),2))=0,"",INDEX([1]Sheet3!$B:$S,$A180+1,INDEX(Map!$E:$G,MATCH(D$1,Map!$E:$E,0),2))),""),"")</f>
        <v/>
      </c>
      <c r="E180" t="str">
        <f>IFERROR(IF($A180&gt;0,IF(LEN(INDEX(Map!$E:$G,MATCH(E$1,Map!$E:$E,0),2))=0,"",INDEX([1]Sheet3!$B:$S,$A180+1,INDEX(Map!$E:$G,MATCH(E$1,Map!$E:$E,0),2))),""),"")</f>
        <v/>
      </c>
      <c r="F180" t="str">
        <f>IFERROR(IF($A180&gt;0,IF(LEN(INDEX(Map!$E:$G,MATCH(F$1,Map!$E:$E,0),2))=0,"",INDEX([1]Sheet3!$B:$S,$A180+1,INDEX(Map!$E:$G,MATCH(F$1,Map!$E:$E,0),2))),""),"")</f>
        <v/>
      </c>
      <c r="G180" t="str">
        <f>IFERROR(IF($A180&gt;0,IF(LEN(INDEX(Map!$E:$G,MATCH(G$1,Map!$E:$E,0),2))=0,"",INDEX([1]Sheet3!$B:$S,$A180+1,INDEX(Map!$E:$G,MATCH(G$1,Map!$E:$E,0),2))),""),"")</f>
        <v/>
      </c>
      <c r="H180" t="str">
        <f>IFERROR(IF($A180&gt;0,IF(LEN(INDEX(Map!$E:$G,MATCH(H$1,Map!$E:$E,0),2))=0,"",INDEX([1]Sheet3!$B:$S,$A180+1,INDEX(Map!$E:$G,MATCH(H$1,Map!$E:$E,0),2))),""),"")</f>
        <v/>
      </c>
      <c r="I180" t="str">
        <f>IFERROR(IF($A180&gt;0,IF(LEN(INDEX(Map!$E:$G,MATCH(I$1,Map!$E:$E,0),2))=0,"",INDEX([1]Sheet3!$B:$S,$A180+1,INDEX(Map!$E:$G,MATCH(I$1,Map!$E:$E,0),2))),""),"")</f>
        <v/>
      </c>
      <c r="J180" t="str">
        <f t="shared" si="2"/>
        <v/>
      </c>
      <c r="K180" t="str">
        <f>IFERROR(IF($A180&gt;0,IF(LEN(INDEX(Map!$E:$G,MATCH(K$1,Map!$E:$E,0),2))=0,"",INDEX([1]Sheet3!$B:$S,$A180+1,INDEX(Map!$E:$G,MATCH(K$1,Map!$E:$E,0),2))),""),"")</f>
        <v/>
      </c>
      <c r="L180" t="str">
        <f>IFERROR(IF($A180&gt;0,IF(LEN(INDEX(Map!$E:$G,MATCH(L$1,Map!$E:$E,0),2))=0,"",INDEX([1]Sheet3!$B:$S,$A180+1,INDEX(Map!$E:$G,MATCH(L$1,Map!$E:$E,0),2))),""),"")</f>
        <v/>
      </c>
      <c r="M180" t="str">
        <f>IFERROR(IF($A180&gt;0,IF(LEN(INDEX(Map!$E:$G,MATCH(M$1,Map!$E:$E,0),2))=0,"",INDEX([1]Sheet3!$B:$S,$A180+1,INDEX(Map!$E:$G,MATCH(M$1,Map!$E:$E,0),2))),""),"")</f>
        <v/>
      </c>
      <c r="N180" t="str">
        <f>IFERROR(IF($A180&gt;0,IF(LEN(INDEX(Map!$E:$G,MATCH(N$1,Map!$E:$E,0),2))=0,"",INDEX([1]Sheet3!$B:$S,$A180+1,INDEX(Map!$E:$G,MATCH(N$1,Map!$E:$E,0),2))),""),"")</f>
        <v/>
      </c>
      <c r="O180" t="str">
        <f>IFERROR(IF($A180&gt;0,IF(LEN(INDEX(Map!$E:$G,MATCH(O$1,Map!$E:$E,0),2))=0,"",INDEX([1]Sheet3!$B:$S,$A180+1,INDEX(Map!$E:$G,MATCH(O$1,Map!$E:$E,0),2))),""),"")</f>
        <v/>
      </c>
      <c r="P180" t="str">
        <f>IFERROR(IF($A180&gt;0,IF(LEN(INDEX(Map!$E:$G,MATCH(P$1,Map!$E:$E,0),2))=0,"",INDEX([1]Sheet3!$B:$S,$A180+1,INDEX(Map!$E:$G,MATCH(P$1,Map!$E:$E,0),2))),""),"")</f>
        <v/>
      </c>
      <c r="Q180" t="str">
        <f>IFERROR(IF($A180&gt;0,IF(LEN(INDEX(Map!$E:$G,MATCH(Q$1,Map!$E:$E,0),2))=0,"",INDEX([1]Sheet3!$B:$S,$A180+1,INDEX(Map!$E:$G,MATCH(Q$1,Map!$E:$E,0),2))),""),"")</f>
        <v/>
      </c>
      <c r="R180" t="str">
        <f>IFERROR(IF($A180&gt;0,IF(LEN(INDEX(Map!$E:$G,MATCH(R$1,Map!$E:$E,0),2))=0,"",INDEX([1]Sheet3!$B:$S,$A180+1,INDEX(Map!$E:$G,MATCH(R$1,Map!$E:$E,0),2))),""),"")</f>
        <v/>
      </c>
      <c r="S180" t="str">
        <f>IFERROR(IF($A180&gt;0,IF(LEN(INDEX(Map!$E:$G,MATCH(S$1,Map!$E:$E,0),2))=0,"",INDEX([1]Sheet3!$B:$S,$A180+1,INDEX(Map!$E:$G,MATCH(S$1,Map!$E:$E,0),2))),""),"")</f>
        <v/>
      </c>
      <c r="T180" t="str">
        <f>IFERROR(IF($A180&gt;0,IF(LEN(INDEX(Map!$E:$G,MATCH(T$1,Map!$E:$E,0),2))=0,"",INDEX([1]Sheet3!$B:$S,$A180+1,INDEX(Map!$E:$G,MATCH(T$1,Map!$E:$E,0),2))),""),"")</f>
        <v/>
      </c>
      <c r="U180" t="str">
        <f>IFERROR(IF($A180&gt;0,IF(LEN(INDEX(Map!$E:$G,MATCH(U$1,Map!$E:$E,0),2))=0,"",INDEX([1]Sheet3!$B:$S,$A180+1,INDEX(Map!$E:$G,MATCH(U$1,Map!$E:$E,0),2))),""),"")</f>
        <v/>
      </c>
      <c r="V180" t="str">
        <f>IFERROR(IF($A180&gt;0,IF(LEN(INDEX(Map!$E:$G,MATCH(V$1,Map!$E:$E,0),2))=0,"",INDEX([1]Sheet3!$B:$S,$A180+1,INDEX(Map!$E:$G,MATCH(V$1,Map!$E:$E,0),2))),""),"")</f>
        <v/>
      </c>
      <c r="W180" t="str">
        <f>IFERROR(IF($A180&gt;0,IF(LEN(INDEX(Map!$E:$G,MATCH(W$1,Map!$E:$E,0),2))=0,"",INDEX([1]Sheet3!$B:$S,$A180+1,INDEX(Map!$E:$G,MATCH(W$1,Map!$E:$E,0),2))),""),"")</f>
        <v/>
      </c>
      <c r="X180" t="str">
        <f>IFERROR(IF($A180&gt;0,IF(LEN(INDEX(Map!$E:$G,MATCH(X$1,Map!$E:$E,0),2))=0,"",INDEX([1]Sheet3!$B:$S,$A180+1,INDEX(Map!$E:$G,MATCH(X$1,Map!$E:$E,0),2))),""),"")</f>
        <v/>
      </c>
      <c r="Y180" t="str">
        <f>IFERROR(IF($A180&gt;0,IF(LEN(INDEX(Map!$E:$G,MATCH(Y$1,Map!$E:$E,0),2))=0,"",INDEX([1]Sheet3!$B:$S,$A180+1,INDEX(Map!$E:$G,MATCH(Y$1,Map!$E:$E,0),2))),""),"")</f>
        <v/>
      </c>
      <c r="Z180" t="str">
        <f>IFERROR(IF($A180&gt;0,IF(LEN(INDEX(Map!$E:$G,MATCH(Z$1,Map!$E:$E,0),2))=0,"",INDEX([1]Sheet3!$B:$S,$A180+1,INDEX(Map!$E:$G,MATCH(Z$1,Map!$E:$E,0),2))),""),"")</f>
        <v/>
      </c>
      <c r="AA180" t="str">
        <f>IFERROR(IF($A180&gt;0,IF(LEN(INDEX(Map!$E:$G,MATCH(AA$1,Map!$E:$E,0),2))=0,"",INDEX([1]Sheet3!$B:$S,$A180+1,INDEX(Map!$E:$G,MATCH(AA$1,Map!$E:$E,0),2))),""),"")</f>
        <v/>
      </c>
      <c r="AB180" t="str">
        <f>IFERROR(IF($A180&gt;0,IF(LEN(INDEX(Map!$E:$G,MATCH(AB$1,Map!$E:$E,0),2))=0,"",INDEX([1]Sheet3!$B:$S,$A180+1,INDEX(Map!$E:$G,MATCH(AB$1,Map!$E:$E,0),2))),""),"")</f>
        <v/>
      </c>
      <c r="AC180" t="str">
        <f>IFERROR(IF($A180&gt;0,IF(LEN(INDEX(Map!$E:$G,MATCH(AC$1,Map!$E:$E,0),2))=0,"",INDEX([1]Sheet3!$B:$S,$A180+1,INDEX(Map!$E:$G,MATCH(AC$1,Map!$E:$E,0),2))),""),"")</f>
        <v/>
      </c>
      <c r="AD180" t="str">
        <f>IFERROR(IF($A180&gt;0,IF(LEN(INDEX(Map!$E:$G,MATCH(AD$1,Map!$E:$E,0),2))=0,"",INDEX([1]Sheet3!$B:$S,$A180+1,INDEX(Map!$E:$G,MATCH(AD$1,Map!$E:$E,0),2))),""),"")</f>
        <v/>
      </c>
      <c r="AE180" t="str">
        <f>IFERROR(IF($A180&gt;0,IF(LEN(INDEX(Map!$E:$G,MATCH(AE$1,Map!$E:$E,0),2))=0,"",INDEX([1]Sheet3!$B:$S,$A180+1,INDEX(Map!$E:$G,MATCH(AE$1,Map!$E:$E,0),2))),""),"")</f>
        <v/>
      </c>
    </row>
    <row r="181" spans="1:31" x14ac:dyDescent="0.25">
      <c r="A181" t="str">
        <f>IF(LEN([1]Sheet3!B181)=0,"",'Mailchimp Inport'!A180+1)</f>
        <v/>
      </c>
      <c r="B181" t="str">
        <f>IFERROR(IF($A181&gt;0,IF(LEN(INDEX(Map!$E:$G,MATCH(B$1,Map!$E:$E,0),2))=0,"",INDEX([1]Sheet3!$B:$S,$A181+1,INDEX(Map!$E:$G,MATCH(B$1,Map!$E:$E,0),2))),""),"")</f>
        <v/>
      </c>
      <c r="C181" t="str">
        <f>IFERROR(IF($A181&gt;0,IF(LEN(INDEX(Map!$E:$G,MATCH(C$1,Map!$E:$E,0),2))=0,"",INDEX([1]Sheet3!$B:$S,$A181+1,INDEX(Map!$E:$G,MATCH(C$1,Map!$E:$E,0),2))),""),"")</f>
        <v/>
      </c>
      <c r="D181" t="str">
        <f>IFERROR(IF($A181&gt;0,IF(LEN(INDEX(Map!$E:$G,MATCH(D$1,Map!$E:$E,0),2))=0,"",INDEX([1]Sheet3!$B:$S,$A181+1,INDEX(Map!$E:$G,MATCH(D$1,Map!$E:$E,0),2))),""),"")</f>
        <v/>
      </c>
      <c r="E181" t="str">
        <f>IFERROR(IF($A181&gt;0,IF(LEN(INDEX(Map!$E:$G,MATCH(E$1,Map!$E:$E,0),2))=0,"",INDEX([1]Sheet3!$B:$S,$A181+1,INDEX(Map!$E:$G,MATCH(E$1,Map!$E:$E,0),2))),""),"")</f>
        <v/>
      </c>
      <c r="F181" t="str">
        <f>IFERROR(IF($A181&gt;0,IF(LEN(INDEX(Map!$E:$G,MATCH(F$1,Map!$E:$E,0),2))=0,"",INDEX([1]Sheet3!$B:$S,$A181+1,INDEX(Map!$E:$G,MATCH(F$1,Map!$E:$E,0),2))),""),"")</f>
        <v/>
      </c>
      <c r="G181" t="str">
        <f>IFERROR(IF($A181&gt;0,IF(LEN(INDEX(Map!$E:$G,MATCH(G$1,Map!$E:$E,0),2))=0,"",INDEX([1]Sheet3!$B:$S,$A181+1,INDEX(Map!$E:$G,MATCH(G$1,Map!$E:$E,0),2))),""),"")</f>
        <v/>
      </c>
      <c r="H181" t="str">
        <f>IFERROR(IF($A181&gt;0,IF(LEN(INDEX(Map!$E:$G,MATCH(H$1,Map!$E:$E,0),2))=0,"",INDEX([1]Sheet3!$B:$S,$A181+1,INDEX(Map!$E:$G,MATCH(H$1,Map!$E:$E,0),2))),""),"")</f>
        <v/>
      </c>
      <c r="I181" t="str">
        <f>IFERROR(IF($A181&gt;0,IF(LEN(INDEX(Map!$E:$G,MATCH(I$1,Map!$E:$E,0),2))=0,"",INDEX([1]Sheet3!$B:$S,$A181+1,INDEX(Map!$E:$G,MATCH(I$1,Map!$E:$E,0),2))),""),"")</f>
        <v/>
      </c>
      <c r="J181" t="str">
        <f t="shared" si="2"/>
        <v/>
      </c>
      <c r="K181" t="str">
        <f>IFERROR(IF($A181&gt;0,IF(LEN(INDEX(Map!$E:$G,MATCH(K$1,Map!$E:$E,0),2))=0,"",INDEX([1]Sheet3!$B:$S,$A181+1,INDEX(Map!$E:$G,MATCH(K$1,Map!$E:$E,0),2))),""),"")</f>
        <v/>
      </c>
      <c r="L181" t="str">
        <f>IFERROR(IF($A181&gt;0,IF(LEN(INDEX(Map!$E:$G,MATCH(L$1,Map!$E:$E,0),2))=0,"",INDEX([1]Sheet3!$B:$S,$A181+1,INDEX(Map!$E:$G,MATCH(L$1,Map!$E:$E,0),2))),""),"")</f>
        <v/>
      </c>
      <c r="M181" t="str">
        <f>IFERROR(IF($A181&gt;0,IF(LEN(INDEX(Map!$E:$G,MATCH(M$1,Map!$E:$E,0),2))=0,"",INDEX([1]Sheet3!$B:$S,$A181+1,INDEX(Map!$E:$G,MATCH(M$1,Map!$E:$E,0),2))),""),"")</f>
        <v/>
      </c>
      <c r="N181" t="str">
        <f>IFERROR(IF($A181&gt;0,IF(LEN(INDEX(Map!$E:$G,MATCH(N$1,Map!$E:$E,0),2))=0,"",INDEX([1]Sheet3!$B:$S,$A181+1,INDEX(Map!$E:$G,MATCH(N$1,Map!$E:$E,0),2))),""),"")</f>
        <v/>
      </c>
      <c r="O181" t="str">
        <f>IFERROR(IF($A181&gt;0,IF(LEN(INDEX(Map!$E:$G,MATCH(O$1,Map!$E:$E,0),2))=0,"",INDEX([1]Sheet3!$B:$S,$A181+1,INDEX(Map!$E:$G,MATCH(O$1,Map!$E:$E,0),2))),""),"")</f>
        <v/>
      </c>
      <c r="P181" t="str">
        <f>IFERROR(IF($A181&gt;0,IF(LEN(INDEX(Map!$E:$G,MATCH(P$1,Map!$E:$E,0),2))=0,"",INDEX([1]Sheet3!$B:$S,$A181+1,INDEX(Map!$E:$G,MATCH(P$1,Map!$E:$E,0),2))),""),"")</f>
        <v/>
      </c>
      <c r="Q181" t="str">
        <f>IFERROR(IF($A181&gt;0,IF(LEN(INDEX(Map!$E:$G,MATCH(Q$1,Map!$E:$E,0),2))=0,"",INDEX([1]Sheet3!$B:$S,$A181+1,INDEX(Map!$E:$G,MATCH(Q$1,Map!$E:$E,0),2))),""),"")</f>
        <v/>
      </c>
      <c r="R181" t="str">
        <f>IFERROR(IF($A181&gt;0,IF(LEN(INDEX(Map!$E:$G,MATCH(R$1,Map!$E:$E,0),2))=0,"",INDEX([1]Sheet3!$B:$S,$A181+1,INDEX(Map!$E:$G,MATCH(R$1,Map!$E:$E,0),2))),""),"")</f>
        <v/>
      </c>
      <c r="S181" t="str">
        <f>IFERROR(IF($A181&gt;0,IF(LEN(INDEX(Map!$E:$G,MATCH(S$1,Map!$E:$E,0),2))=0,"",INDEX([1]Sheet3!$B:$S,$A181+1,INDEX(Map!$E:$G,MATCH(S$1,Map!$E:$E,0),2))),""),"")</f>
        <v/>
      </c>
      <c r="T181" t="str">
        <f>IFERROR(IF($A181&gt;0,IF(LEN(INDEX(Map!$E:$G,MATCH(T$1,Map!$E:$E,0),2))=0,"",INDEX([1]Sheet3!$B:$S,$A181+1,INDEX(Map!$E:$G,MATCH(T$1,Map!$E:$E,0),2))),""),"")</f>
        <v/>
      </c>
      <c r="U181" t="str">
        <f>IFERROR(IF($A181&gt;0,IF(LEN(INDEX(Map!$E:$G,MATCH(U$1,Map!$E:$E,0),2))=0,"",INDEX([1]Sheet3!$B:$S,$A181+1,INDEX(Map!$E:$G,MATCH(U$1,Map!$E:$E,0),2))),""),"")</f>
        <v/>
      </c>
      <c r="V181" t="str">
        <f>IFERROR(IF($A181&gt;0,IF(LEN(INDEX(Map!$E:$G,MATCH(V$1,Map!$E:$E,0),2))=0,"",INDEX([1]Sheet3!$B:$S,$A181+1,INDEX(Map!$E:$G,MATCH(V$1,Map!$E:$E,0),2))),""),"")</f>
        <v/>
      </c>
      <c r="W181" t="str">
        <f>IFERROR(IF($A181&gt;0,IF(LEN(INDEX(Map!$E:$G,MATCH(W$1,Map!$E:$E,0),2))=0,"",INDEX([1]Sheet3!$B:$S,$A181+1,INDEX(Map!$E:$G,MATCH(W$1,Map!$E:$E,0),2))),""),"")</f>
        <v/>
      </c>
      <c r="X181" t="str">
        <f>IFERROR(IF($A181&gt;0,IF(LEN(INDEX(Map!$E:$G,MATCH(X$1,Map!$E:$E,0),2))=0,"",INDEX([1]Sheet3!$B:$S,$A181+1,INDEX(Map!$E:$G,MATCH(X$1,Map!$E:$E,0),2))),""),"")</f>
        <v/>
      </c>
      <c r="Y181" t="str">
        <f>IFERROR(IF($A181&gt;0,IF(LEN(INDEX(Map!$E:$G,MATCH(Y$1,Map!$E:$E,0),2))=0,"",INDEX([1]Sheet3!$B:$S,$A181+1,INDEX(Map!$E:$G,MATCH(Y$1,Map!$E:$E,0),2))),""),"")</f>
        <v/>
      </c>
      <c r="Z181" t="str">
        <f>IFERROR(IF($A181&gt;0,IF(LEN(INDEX(Map!$E:$G,MATCH(Z$1,Map!$E:$E,0),2))=0,"",INDEX([1]Sheet3!$B:$S,$A181+1,INDEX(Map!$E:$G,MATCH(Z$1,Map!$E:$E,0),2))),""),"")</f>
        <v/>
      </c>
      <c r="AA181" t="str">
        <f>IFERROR(IF($A181&gt;0,IF(LEN(INDEX(Map!$E:$G,MATCH(AA$1,Map!$E:$E,0),2))=0,"",INDEX([1]Sheet3!$B:$S,$A181+1,INDEX(Map!$E:$G,MATCH(AA$1,Map!$E:$E,0),2))),""),"")</f>
        <v/>
      </c>
      <c r="AB181" t="str">
        <f>IFERROR(IF($A181&gt;0,IF(LEN(INDEX(Map!$E:$G,MATCH(AB$1,Map!$E:$E,0),2))=0,"",INDEX([1]Sheet3!$B:$S,$A181+1,INDEX(Map!$E:$G,MATCH(AB$1,Map!$E:$E,0),2))),""),"")</f>
        <v/>
      </c>
      <c r="AC181" t="str">
        <f>IFERROR(IF($A181&gt;0,IF(LEN(INDEX(Map!$E:$G,MATCH(AC$1,Map!$E:$E,0),2))=0,"",INDEX([1]Sheet3!$B:$S,$A181+1,INDEX(Map!$E:$G,MATCH(AC$1,Map!$E:$E,0),2))),""),"")</f>
        <v/>
      </c>
      <c r="AD181" t="str">
        <f>IFERROR(IF($A181&gt;0,IF(LEN(INDEX(Map!$E:$G,MATCH(AD$1,Map!$E:$E,0),2))=0,"",INDEX([1]Sheet3!$B:$S,$A181+1,INDEX(Map!$E:$G,MATCH(AD$1,Map!$E:$E,0),2))),""),"")</f>
        <v/>
      </c>
      <c r="AE181" t="str">
        <f>IFERROR(IF($A181&gt;0,IF(LEN(INDEX(Map!$E:$G,MATCH(AE$1,Map!$E:$E,0),2))=0,"",INDEX([1]Sheet3!$B:$S,$A181+1,INDEX(Map!$E:$G,MATCH(AE$1,Map!$E:$E,0),2))),""),"")</f>
        <v/>
      </c>
    </row>
    <row r="182" spans="1:31" x14ac:dyDescent="0.25">
      <c r="A182" t="str">
        <f>IF(LEN([1]Sheet3!B182)=0,"",'Mailchimp Inport'!A181+1)</f>
        <v/>
      </c>
      <c r="B182" t="str">
        <f>IFERROR(IF($A182&gt;0,IF(LEN(INDEX(Map!$E:$G,MATCH(B$1,Map!$E:$E,0),2))=0,"",INDEX([1]Sheet3!$B:$S,$A182+1,INDEX(Map!$E:$G,MATCH(B$1,Map!$E:$E,0),2))),""),"")</f>
        <v/>
      </c>
      <c r="C182" t="str">
        <f>IFERROR(IF($A182&gt;0,IF(LEN(INDEX(Map!$E:$G,MATCH(C$1,Map!$E:$E,0),2))=0,"",INDEX([1]Sheet3!$B:$S,$A182+1,INDEX(Map!$E:$G,MATCH(C$1,Map!$E:$E,0),2))),""),"")</f>
        <v/>
      </c>
      <c r="D182" t="str">
        <f>IFERROR(IF($A182&gt;0,IF(LEN(INDEX(Map!$E:$G,MATCH(D$1,Map!$E:$E,0),2))=0,"",INDEX([1]Sheet3!$B:$S,$A182+1,INDEX(Map!$E:$G,MATCH(D$1,Map!$E:$E,0),2))),""),"")</f>
        <v/>
      </c>
      <c r="E182" t="str">
        <f>IFERROR(IF($A182&gt;0,IF(LEN(INDEX(Map!$E:$G,MATCH(E$1,Map!$E:$E,0),2))=0,"",INDEX([1]Sheet3!$B:$S,$A182+1,INDEX(Map!$E:$G,MATCH(E$1,Map!$E:$E,0),2))),""),"")</f>
        <v/>
      </c>
      <c r="F182" t="str">
        <f>IFERROR(IF($A182&gt;0,IF(LEN(INDEX(Map!$E:$G,MATCH(F$1,Map!$E:$E,0),2))=0,"",INDEX([1]Sheet3!$B:$S,$A182+1,INDEX(Map!$E:$G,MATCH(F$1,Map!$E:$E,0),2))),""),"")</f>
        <v/>
      </c>
      <c r="G182" t="str">
        <f>IFERROR(IF($A182&gt;0,IF(LEN(INDEX(Map!$E:$G,MATCH(G$1,Map!$E:$E,0),2))=0,"",INDEX([1]Sheet3!$B:$S,$A182+1,INDEX(Map!$E:$G,MATCH(G$1,Map!$E:$E,0),2))),""),"")</f>
        <v/>
      </c>
      <c r="H182" t="str">
        <f>IFERROR(IF($A182&gt;0,IF(LEN(INDEX(Map!$E:$G,MATCH(H$1,Map!$E:$E,0),2))=0,"",INDEX([1]Sheet3!$B:$S,$A182+1,INDEX(Map!$E:$G,MATCH(H$1,Map!$E:$E,0),2))),""),"")</f>
        <v/>
      </c>
      <c r="I182" t="str">
        <f>IFERROR(IF($A182&gt;0,IF(LEN(INDEX(Map!$E:$G,MATCH(I$1,Map!$E:$E,0),2))=0,"",INDEX([1]Sheet3!$B:$S,$A182+1,INDEX(Map!$E:$G,MATCH(I$1,Map!$E:$E,0),2))),""),"")</f>
        <v/>
      </c>
      <c r="J182" t="str">
        <f t="shared" si="2"/>
        <v/>
      </c>
      <c r="K182" t="str">
        <f>IFERROR(IF($A182&gt;0,IF(LEN(INDEX(Map!$E:$G,MATCH(K$1,Map!$E:$E,0),2))=0,"",INDEX([1]Sheet3!$B:$S,$A182+1,INDEX(Map!$E:$G,MATCH(K$1,Map!$E:$E,0),2))),""),"")</f>
        <v/>
      </c>
      <c r="L182" t="str">
        <f>IFERROR(IF($A182&gt;0,IF(LEN(INDEX(Map!$E:$G,MATCH(L$1,Map!$E:$E,0),2))=0,"",INDEX([1]Sheet3!$B:$S,$A182+1,INDEX(Map!$E:$G,MATCH(L$1,Map!$E:$E,0),2))),""),"")</f>
        <v/>
      </c>
      <c r="M182" t="str">
        <f>IFERROR(IF($A182&gt;0,IF(LEN(INDEX(Map!$E:$G,MATCH(M$1,Map!$E:$E,0),2))=0,"",INDEX([1]Sheet3!$B:$S,$A182+1,INDEX(Map!$E:$G,MATCH(M$1,Map!$E:$E,0),2))),""),"")</f>
        <v/>
      </c>
      <c r="N182" t="str">
        <f>IFERROR(IF($A182&gt;0,IF(LEN(INDEX(Map!$E:$G,MATCH(N$1,Map!$E:$E,0),2))=0,"",INDEX([1]Sheet3!$B:$S,$A182+1,INDEX(Map!$E:$G,MATCH(N$1,Map!$E:$E,0),2))),""),"")</f>
        <v/>
      </c>
      <c r="O182" t="str">
        <f>IFERROR(IF($A182&gt;0,IF(LEN(INDEX(Map!$E:$G,MATCH(O$1,Map!$E:$E,0),2))=0,"",INDEX([1]Sheet3!$B:$S,$A182+1,INDEX(Map!$E:$G,MATCH(O$1,Map!$E:$E,0),2))),""),"")</f>
        <v/>
      </c>
      <c r="P182" t="str">
        <f>IFERROR(IF($A182&gt;0,IF(LEN(INDEX(Map!$E:$G,MATCH(P$1,Map!$E:$E,0),2))=0,"",INDEX([1]Sheet3!$B:$S,$A182+1,INDEX(Map!$E:$G,MATCH(P$1,Map!$E:$E,0),2))),""),"")</f>
        <v/>
      </c>
      <c r="Q182" t="str">
        <f>IFERROR(IF($A182&gt;0,IF(LEN(INDEX(Map!$E:$G,MATCH(Q$1,Map!$E:$E,0),2))=0,"",INDEX([1]Sheet3!$B:$S,$A182+1,INDEX(Map!$E:$G,MATCH(Q$1,Map!$E:$E,0),2))),""),"")</f>
        <v/>
      </c>
      <c r="R182" t="str">
        <f>IFERROR(IF($A182&gt;0,IF(LEN(INDEX(Map!$E:$G,MATCH(R$1,Map!$E:$E,0),2))=0,"",INDEX([1]Sheet3!$B:$S,$A182+1,INDEX(Map!$E:$G,MATCH(R$1,Map!$E:$E,0),2))),""),"")</f>
        <v/>
      </c>
      <c r="S182" t="str">
        <f>IFERROR(IF($A182&gt;0,IF(LEN(INDEX(Map!$E:$G,MATCH(S$1,Map!$E:$E,0),2))=0,"",INDEX([1]Sheet3!$B:$S,$A182+1,INDEX(Map!$E:$G,MATCH(S$1,Map!$E:$E,0),2))),""),"")</f>
        <v/>
      </c>
      <c r="T182" t="str">
        <f>IFERROR(IF($A182&gt;0,IF(LEN(INDEX(Map!$E:$G,MATCH(T$1,Map!$E:$E,0),2))=0,"",INDEX([1]Sheet3!$B:$S,$A182+1,INDEX(Map!$E:$G,MATCH(T$1,Map!$E:$E,0),2))),""),"")</f>
        <v/>
      </c>
      <c r="U182" t="str">
        <f>IFERROR(IF($A182&gt;0,IF(LEN(INDEX(Map!$E:$G,MATCH(U$1,Map!$E:$E,0),2))=0,"",INDEX([1]Sheet3!$B:$S,$A182+1,INDEX(Map!$E:$G,MATCH(U$1,Map!$E:$E,0),2))),""),"")</f>
        <v/>
      </c>
      <c r="V182" t="str">
        <f>IFERROR(IF($A182&gt;0,IF(LEN(INDEX(Map!$E:$G,MATCH(V$1,Map!$E:$E,0),2))=0,"",INDEX([1]Sheet3!$B:$S,$A182+1,INDEX(Map!$E:$G,MATCH(V$1,Map!$E:$E,0),2))),""),"")</f>
        <v/>
      </c>
      <c r="W182" t="str">
        <f>IFERROR(IF($A182&gt;0,IF(LEN(INDEX(Map!$E:$G,MATCH(W$1,Map!$E:$E,0),2))=0,"",INDEX([1]Sheet3!$B:$S,$A182+1,INDEX(Map!$E:$G,MATCH(W$1,Map!$E:$E,0),2))),""),"")</f>
        <v/>
      </c>
      <c r="X182" t="str">
        <f>IFERROR(IF($A182&gt;0,IF(LEN(INDEX(Map!$E:$G,MATCH(X$1,Map!$E:$E,0),2))=0,"",INDEX([1]Sheet3!$B:$S,$A182+1,INDEX(Map!$E:$G,MATCH(X$1,Map!$E:$E,0),2))),""),"")</f>
        <v/>
      </c>
      <c r="Y182" t="str">
        <f>IFERROR(IF($A182&gt;0,IF(LEN(INDEX(Map!$E:$G,MATCH(Y$1,Map!$E:$E,0),2))=0,"",INDEX([1]Sheet3!$B:$S,$A182+1,INDEX(Map!$E:$G,MATCH(Y$1,Map!$E:$E,0),2))),""),"")</f>
        <v/>
      </c>
      <c r="Z182" t="str">
        <f>IFERROR(IF($A182&gt;0,IF(LEN(INDEX(Map!$E:$G,MATCH(Z$1,Map!$E:$E,0),2))=0,"",INDEX([1]Sheet3!$B:$S,$A182+1,INDEX(Map!$E:$G,MATCH(Z$1,Map!$E:$E,0),2))),""),"")</f>
        <v/>
      </c>
      <c r="AA182" t="str">
        <f>IFERROR(IF($A182&gt;0,IF(LEN(INDEX(Map!$E:$G,MATCH(AA$1,Map!$E:$E,0),2))=0,"",INDEX([1]Sheet3!$B:$S,$A182+1,INDEX(Map!$E:$G,MATCH(AA$1,Map!$E:$E,0),2))),""),"")</f>
        <v/>
      </c>
      <c r="AB182" t="str">
        <f>IFERROR(IF($A182&gt;0,IF(LEN(INDEX(Map!$E:$G,MATCH(AB$1,Map!$E:$E,0),2))=0,"",INDEX([1]Sheet3!$B:$S,$A182+1,INDEX(Map!$E:$G,MATCH(AB$1,Map!$E:$E,0),2))),""),"")</f>
        <v/>
      </c>
      <c r="AC182" t="str">
        <f>IFERROR(IF($A182&gt;0,IF(LEN(INDEX(Map!$E:$G,MATCH(AC$1,Map!$E:$E,0),2))=0,"",INDEX([1]Sheet3!$B:$S,$A182+1,INDEX(Map!$E:$G,MATCH(AC$1,Map!$E:$E,0),2))),""),"")</f>
        <v/>
      </c>
      <c r="AD182" t="str">
        <f>IFERROR(IF($A182&gt;0,IF(LEN(INDEX(Map!$E:$G,MATCH(AD$1,Map!$E:$E,0),2))=0,"",INDEX([1]Sheet3!$B:$S,$A182+1,INDEX(Map!$E:$G,MATCH(AD$1,Map!$E:$E,0),2))),""),"")</f>
        <v/>
      </c>
      <c r="AE182" t="str">
        <f>IFERROR(IF($A182&gt;0,IF(LEN(INDEX(Map!$E:$G,MATCH(AE$1,Map!$E:$E,0),2))=0,"",INDEX([1]Sheet3!$B:$S,$A182+1,INDEX(Map!$E:$G,MATCH(AE$1,Map!$E:$E,0),2))),""),"")</f>
        <v/>
      </c>
    </row>
    <row r="183" spans="1:31" x14ac:dyDescent="0.25">
      <c r="A183" t="str">
        <f>IF(LEN([1]Sheet3!B183)=0,"",'Mailchimp Inport'!A182+1)</f>
        <v/>
      </c>
      <c r="B183" t="str">
        <f>IFERROR(IF($A183&gt;0,IF(LEN(INDEX(Map!$E:$G,MATCH(B$1,Map!$E:$E,0),2))=0,"",INDEX([1]Sheet3!$B:$S,$A183+1,INDEX(Map!$E:$G,MATCH(B$1,Map!$E:$E,0),2))),""),"")</f>
        <v/>
      </c>
      <c r="C183" t="str">
        <f>IFERROR(IF($A183&gt;0,IF(LEN(INDEX(Map!$E:$G,MATCH(C$1,Map!$E:$E,0),2))=0,"",INDEX([1]Sheet3!$B:$S,$A183+1,INDEX(Map!$E:$G,MATCH(C$1,Map!$E:$E,0),2))),""),"")</f>
        <v/>
      </c>
      <c r="D183" t="str">
        <f>IFERROR(IF($A183&gt;0,IF(LEN(INDEX(Map!$E:$G,MATCH(D$1,Map!$E:$E,0),2))=0,"",INDEX([1]Sheet3!$B:$S,$A183+1,INDEX(Map!$E:$G,MATCH(D$1,Map!$E:$E,0),2))),""),"")</f>
        <v/>
      </c>
      <c r="E183" t="str">
        <f>IFERROR(IF($A183&gt;0,IF(LEN(INDEX(Map!$E:$G,MATCH(E$1,Map!$E:$E,0),2))=0,"",INDEX([1]Sheet3!$B:$S,$A183+1,INDEX(Map!$E:$G,MATCH(E$1,Map!$E:$E,0),2))),""),"")</f>
        <v/>
      </c>
      <c r="F183" t="str">
        <f>IFERROR(IF($A183&gt;0,IF(LEN(INDEX(Map!$E:$G,MATCH(F$1,Map!$E:$E,0),2))=0,"",INDEX([1]Sheet3!$B:$S,$A183+1,INDEX(Map!$E:$G,MATCH(F$1,Map!$E:$E,0),2))),""),"")</f>
        <v/>
      </c>
      <c r="G183" t="str">
        <f>IFERROR(IF($A183&gt;0,IF(LEN(INDEX(Map!$E:$G,MATCH(G$1,Map!$E:$E,0),2))=0,"",INDEX([1]Sheet3!$B:$S,$A183+1,INDEX(Map!$E:$G,MATCH(G$1,Map!$E:$E,0),2))),""),"")</f>
        <v/>
      </c>
      <c r="H183" t="str">
        <f>IFERROR(IF($A183&gt;0,IF(LEN(INDEX(Map!$E:$G,MATCH(H$1,Map!$E:$E,0),2))=0,"",INDEX([1]Sheet3!$B:$S,$A183+1,INDEX(Map!$E:$G,MATCH(H$1,Map!$E:$E,0),2))),""),"")</f>
        <v/>
      </c>
      <c r="I183" t="str">
        <f>IFERROR(IF($A183&gt;0,IF(LEN(INDEX(Map!$E:$G,MATCH(I$1,Map!$E:$E,0),2))=0,"",INDEX([1]Sheet3!$B:$S,$A183+1,INDEX(Map!$E:$G,MATCH(I$1,Map!$E:$E,0),2))),""),"")</f>
        <v/>
      </c>
      <c r="J183" t="str">
        <f t="shared" si="2"/>
        <v/>
      </c>
      <c r="K183" t="str">
        <f>IFERROR(IF($A183&gt;0,IF(LEN(INDEX(Map!$E:$G,MATCH(K$1,Map!$E:$E,0),2))=0,"",INDEX([1]Sheet3!$B:$S,$A183+1,INDEX(Map!$E:$G,MATCH(K$1,Map!$E:$E,0),2))),""),"")</f>
        <v/>
      </c>
      <c r="L183" t="str">
        <f>IFERROR(IF($A183&gt;0,IF(LEN(INDEX(Map!$E:$G,MATCH(L$1,Map!$E:$E,0),2))=0,"",INDEX([1]Sheet3!$B:$S,$A183+1,INDEX(Map!$E:$G,MATCH(L$1,Map!$E:$E,0),2))),""),"")</f>
        <v/>
      </c>
      <c r="M183" t="str">
        <f>IFERROR(IF($A183&gt;0,IF(LEN(INDEX(Map!$E:$G,MATCH(M$1,Map!$E:$E,0),2))=0,"",INDEX([1]Sheet3!$B:$S,$A183+1,INDEX(Map!$E:$G,MATCH(M$1,Map!$E:$E,0),2))),""),"")</f>
        <v/>
      </c>
      <c r="N183" t="str">
        <f>IFERROR(IF($A183&gt;0,IF(LEN(INDEX(Map!$E:$G,MATCH(N$1,Map!$E:$E,0),2))=0,"",INDEX([1]Sheet3!$B:$S,$A183+1,INDEX(Map!$E:$G,MATCH(N$1,Map!$E:$E,0),2))),""),"")</f>
        <v/>
      </c>
      <c r="O183" t="str">
        <f>IFERROR(IF($A183&gt;0,IF(LEN(INDEX(Map!$E:$G,MATCH(O$1,Map!$E:$E,0),2))=0,"",INDEX([1]Sheet3!$B:$S,$A183+1,INDEX(Map!$E:$G,MATCH(O$1,Map!$E:$E,0),2))),""),"")</f>
        <v/>
      </c>
      <c r="P183" t="str">
        <f>IFERROR(IF($A183&gt;0,IF(LEN(INDEX(Map!$E:$G,MATCH(P$1,Map!$E:$E,0),2))=0,"",INDEX([1]Sheet3!$B:$S,$A183+1,INDEX(Map!$E:$G,MATCH(P$1,Map!$E:$E,0),2))),""),"")</f>
        <v/>
      </c>
      <c r="Q183" t="str">
        <f>IFERROR(IF($A183&gt;0,IF(LEN(INDEX(Map!$E:$G,MATCH(Q$1,Map!$E:$E,0),2))=0,"",INDEX([1]Sheet3!$B:$S,$A183+1,INDEX(Map!$E:$G,MATCH(Q$1,Map!$E:$E,0),2))),""),"")</f>
        <v/>
      </c>
      <c r="R183" t="str">
        <f>IFERROR(IF($A183&gt;0,IF(LEN(INDEX(Map!$E:$G,MATCH(R$1,Map!$E:$E,0),2))=0,"",INDEX([1]Sheet3!$B:$S,$A183+1,INDEX(Map!$E:$G,MATCH(R$1,Map!$E:$E,0),2))),""),"")</f>
        <v/>
      </c>
      <c r="S183" t="str">
        <f>IFERROR(IF($A183&gt;0,IF(LEN(INDEX(Map!$E:$G,MATCH(S$1,Map!$E:$E,0),2))=0,"",INDEX([1]Sheet3!$B:$S,$A183+1,INDEX(Map!$E:$G,MATCH(S$1,Map!$E:$E,0),2))),""),"")</f>
        <v/>
      </c>
      <c r="T183" t="str">
        <f>IFERROR(IF($A183&gt;0,IF(LEN(INDEX(Map!$E:$G,MATCH(T$1,Map!$E:$E,0),2))=0,"",INDEX([1]Sheet3!$B:$S,$A183+1,INDEX(Map!$E:$G,MATCH(T$1,Map!$E:$E,0),2))),""),"")</f>
        <v/>
      </c>
      <c r="U183" t="str">
        <f>IFERROR(IF($A183&gt;0,IF(LEN(INDEX(Map!$E:$G,MATCH(U$1,Map!$E:$E,0),2))=0,"",INDEX([1]Sheet3!$B:$S,$A183+1,INDEX(Map!$E:$G,MATCH(U$1,Map!$E:$E,0),2))),""),"")</f>
        <v/>
      </c>
      <c r="V183" t="str">
        <f>IFERROR(IF($A183&gt;0,IF(LEN(INDEX(Map!$E:$G,MATCH(V$1,Map!$E:$E,0),2))=0,"",INDEX([1]Sheet3!$B:$S,$A183+1,INDEX(Map!$E:$G,MATCH(V$1,Map!$E:$E,0),2))),""),"")</f>
        <v/>
      </c>
      <c r="W183" t="str">
        <f>IFERROR(IF($A183&gt;0,IF(LEN(INDEX(Map!$E:$G,MATCH(W$1,Map!$E:$E,0),2))=0,"",INDEX([1]Sheet3!$B:$S,$A183+1,INDEX(Map!$E:$G,MATCH(W$1,Map!$E:$E,0),2))),""),"")</f>
        <v/>
      </c>
      <c r="X183" t="str">
        <f>IFERROR(IF($A183&gt;0,IF(LEN(INDEX(Map!$E:$G,MATCH(X$1,Map!$E:$E,0),2))=0,"",INDEX([1]Sheet3!$B:$S,$A183+1,INDEX(Map!$E:$G,MATCH(X$1,Map!$E:$E,0),2))),""),"")</f>
        <v/>
      </c>
      <c r="Y183" t="str">
        <f>IFERROR(IF($A183&gt;0,IF(LEN(INDEX(Map!$E:$G,MATCH(Y$1,Map!$E:$E,0),2))=0,"",INDEX([1]Sheet3!$B:$S,$A183+1,INDEX(Map!$E:$G,MATCH(Y$1,Map!$E:$E,0),2))),""),"")</f>
        <v/>
      </c>
      <c r="Z183" t="str">
        <f>IFERROR(IF($A183&gt;0,IF(LEN(INDEX(Map!$E:$G,MATCH(Z$1,Map!$E:$E,0),2))=0,"",INDEX([1]Sheet3!$B:$S,$A183+1,INDEX(Map!$E:$G,MATCH(Z$1,Map!$E:$E,0),2))),""),"")</f>
        <v/>
      </c>
      <c r="AA183" t="str">
        <f>IFERROR(IF($A183&gt;0,IF(LEN(INDEX(Map!$E:$G,MATCH(AA$1,Map!$E:$E,0),2))=0,"",INDEX([1]Sheet3!$B:$S,$A183+1,INDEX(Map!$E:$G,MATCH(AA$1,Map!$E:$E,0),2))),""),"")</f>
        <v/>
      </c>
      <c r="AB183" t="str">
        <f>IFERROR(IF($A183&gt;0,IF(LEN(INDEX(Map!$E:$G,MATCH(AB$1,Map!$E:$E,0),2))=0,"",INDEX([1]Sheet3!$B:$S,$A183+1,INDEX(Map!$E:$G,MATCH(AB$1,Map!$E:$E,0),2))),""),"")</f>
        <v/>
      </c>
      <c r="AC183" t="str">
        <f>IFERROR(IF($A183&gt;0,IF(LEN(INDEX(Map!$E:$G,MATCH(AC$1,Map!$E:$E,0),2))=0,"",INDEX([1]Sheet3!$B:$S,$A183+1,INDEX(Map!$E:$G,MATCH(AC$1,Map!$E:$E,0),2))),""),"")</f>
        <v/>
      </c>
      <c r="AD183" t="str">
        <f>IFERROR(IF($A183&gt;0,IF(LEN(INDEX(Map!$E:$G,MATCH(AD$1,Map!$E:$E,0),2))=0,"",INDEX([1]Sheet3!$B:$S,$A183+1,INDEX(Map!$E:$G,MATCH(AD$1,Map!$E:$E,0),2))),""),"")</f>
        <v/>
      </c>
      <c r="AE183" t="str">
        <f>IFERROR(IF($A183&gt;0,IF(LEN(INDEX(Map!$E:$G,MATCH(AE$1,Map!$E:$E,0),2))=0,"",INDEX([1]Sheet3!$B:$S,$A183+1,INDEX(Map!$E:$G,MATCH(AE$1,Map!$E:$E,0),2))),""),"")</f>
        <v/>
      </c>
    </row>
    <row r="184" spans="1:31" x14ac:dyDescent="0.25">
      <c r="A184" t="str">
        <f>IF(LEN([1]Sheet3!B184)=0,"",'Mailchimp Inport'!A183+1)</f>
        <v/>
      </c>
      <c r="B184" t="str">
        <f>IFERROR(IF($A184&gt;0,IF(LEN(INDEX(Map!$E:$G,MATCH(B$1,Map!$E:$E,0),2))=0,"",INDEX([1]Sheet3!$B:$S,$A184+1,INDEX(Map!$E:$G,MATCH(B$1,Map!$E:$E,0),2))),""),"")</f>
        <v/>
      </c>
      <c r="C184" t="str">
        <f>IFERROR(IF($A184&gt;0,IF(LEN(INDEX(Map!$E:$G,MATCH(C$1,Map!$E:$E,0),2))=0,"",INDEX([1]Sheet3!$B:$S,$A184+1,INDEX(Map!$E:$G,MATCH(C$1,Map!$E:$E,0),2))),""),"")</f>
        <v/>
      </c>
      <c r="D184" t="str">
        <f>IFERROR(IF($A184&gt;0,IF(LEN(INDEX(Map!$E:$G,MATCH(D$1,Map!$E:$E,0),2))=0,"",INDEX([1]Sheet3!$B:$S,$A184+1,INDEX(Map!$E:$G,MATCH(D$1,Map!$E:$E,0),2))),""),"")</f>
        <v/>
      </c>
      <c r="E184" t="str">
        <f>IFERROR(IF($A184&gt;0,IF(LEN(INDEX(Map!$E:$G,MATCH(E$1,Map!$E:$E,0),2))=0,"",INDEX([1]Sheet3!$B:$S,$A184+1,INDEX(Map!$E:$G,MATCH(E$1,Map!$E:$E,0),2))),""),"")</f>
        <v/>
      </c>
      <c r="F184" t="str">
        <f>IFERROR(IF($A184&gt;0,IF(LEN(INDEX(Map!$E:$G,MATCH(F$1,Map!$E:$E,0),2))=0,"",INDEX([1]Sheet3!$B:$S,$A184+1,INDEX(Map!$E:$G,MATCH(F$1,Map!$E:$E,0),2))),""),"")</f>
        <v/>
      </c>
      <c r="G184" t="str">
        <f>IFERROR(IF($A184&gt;0,IF(LEN(INDEX(Map!$E:$G,MATCH(G$1,Map!$E:$E,0),2))=0,"",INDEX([1]Sheet3!$B:$S,$A184+1,INDEX(Map!$E:$G,MATCH(G$1,Map!$E:$E,0),2))),""),"")</f>
        <v/>
      </c>
      <c r="H184" t="str">
        <f>IFERROR(IF($A184&gt;0,IF(LEN(INDEX(Map!$E:$G,MATCH(H$1,Map!$E:$E,0),2))=0,"",INDEX([1]Sheet3!$B:$S,$A184+1,INDEX(Map!$E:$G,MATCH(H$1,Map!$E:$E,0),2))),""),"")</f>
        <v/>
      </c>
      <c r="I184" t="str">
        <f>IFERROR(IF($A184&gt;0,IF(LEN(INDEX(Map!$E:$G,MATCH(I$1,Map!$E:$E,0),2))=0,"",INDEX([1]Sheet3!$B:$S,$A184+1,INDEX(Map!$E:$G,MATCH(I$1,Map!$E:$E,0),2))),""),"")</f>
        <v/>
      </c>
      <c r="J184" t="str">
        <f t="shared" si="2"/>
        <v/>
      </c>
      <c r="K184" t="str">
        <f>IFERROR(IF($A184&gt;0,IF(LEN(INDEX(Map!$E:$G,MATCH(K$1,Map!$E:$E,0),2))=0,"",INDEX([1]Sheet3!$B:$S,$A184+1,INDEX(Map!$E:$G,MATCH(K$1,Map!$E:$E,0),2))),""),"")</f>
        <v/>
      </c>
      <c r="L184" t="str">
        <f>IFERROR(IF($A184&gt;0,IF(LEN(INDEX(Map!$E:$G,MATCH(L$1,Map!$E:$E,0),2))=0,"",INDEX([1]Sheet3!$B:$S,$A184+1,INDEX(Map!$E:$G,MATCH(L$1,Map!$E:$E,0),2))),""),"")</f>
        <v/>
      </c>
      <c r="M184" t="str">
        <f>IFERROR(IF($A184&gt;0,IF(LEN(INDEX(Map!$E:$G,MATCH(M$1,Map!$E:$E,0),2))=0,"",INDEX([1]Sheet3!$B:$S,$A184+1,INDEX(Map!$E:$G,MATCH(M$1,Map!$E:$E,0),2))),""),"")</f>
        <v/>
      </c>
      <c r="N184" t="str">
        <f>IFERROR(IF($A184&gt;0,IF(LEN(INDEX(Map!$E:$G,MATCH(N$1,Map!$E:$E,0),2))=0,"",INDEX([1]Sheet3!$B:$S,$A184+1,INDEX(Map!$E:$G,MATCH(N$1,Map!$E:$E,0),2))),""),"")</f>
        <v/>
      </c>
      <c r="O184" t="str">
        <f>IFERROR(IF($A184&gt;0,IF(LEN(INDEX(Map!$E:$G,MATCH(O$1,Map!$E:$E,0),2))=0,"",INDEX([1]Sheet3!$B:$S,$A184+1,INDEX(Map!$E:$G,MATCH(O$1,Map!$E:$E,0),2))),""),"")</f>
        <v/>
      </c>
      <c r="P184" t="str">
        <f>IFERROR(IF($A184&gt;0,IF(LEN(INDEX(Map!$E:$G,MATCH(P$1,Map!$E:$E,0),2))=0,"",INDEX([1]Sheet3!$B:$S,$A184+1,INDEX(Map!$E:$G,MATCH(P$1,Map!$E:$E,0),2))),""),"")</f>
        <v/>
      </c>
      <c r="Q184" t="str">
        <f>IFERROR(IF($A184&gt;0,IF(LEN(INDEX(Map!$E:$G,MATCH(Q$1,Map!$E:$E,0),2))=0,"",INDEX([1]Sheet3!$B:$S,$A184+1,INDEX(Map!$E:$G,MATCH(Q$1,Map!$E:$E,0),2))),""),"")</f>
        <v/>
      </c>
      <c r="R184" t="str">
        <f>IFERROR(IF($A184&gt;0,IF(LEN(INDEX(Map!$E:$G,MATCH(R$1,Map!$E:$E,0),2))=0,"",INDEX([1]Sheet3!$B:$S,$A184+1,INDEX(Map!$E:$G,MATCH(R$1,Map!$E:$E,0),2))),""),"")</f>
        <v/>
      </c>
      <c r="S184" t="str">
        <f>IFERROR(IF($A184&gt;0,IF(LEN(INDEX(Map!$E:$G,MATCH(S$1,Map!$E:$E,0),2))=0,"",INDEX([1]Sheet3!$B:$S,$A184+1,INDEX(Map!$E:$G,MATCH(S$1,Map!$E:$E,0),2))),""),"")</f>
        <v/>
      </c>
      <c r="T184" t="str">
        <f>IFERROR(IF($A184&gt;0,IF(LEN(INDEX(Map!$E:$G,MATCH(T$1,Map!$E:$E,0),2))=0,"",INDEX([1]Sheet3!$B:$S,$A184+1,INDEX(Map!$E:$G,MATCH(T$1,Map!$E:$E,0),2))),""),"")</f>
        <v/>
      </c>
      <c r="U184" t="str">
        <f>IFERROR(IF($A184&gt;0,IF(LEN(INDEX(Map!$E:$G,MATCH(U$1,Map!$E:$E,0),2))=0,"",INDEX([1]Sheet3!$B:$S,$A184+1,INDEX(Map!$E:$G,MATCH(U$1,Map!$E:$E,0),2))),""),"")</f>
        <v/>
      </c>
      <c r="V184" t="str">
        <f>IFERROR(IF($A184&gt;0,IF(LEN(INDEX(Map!$E:$G,MATCH(V$1,Map!$E:$E,0),2))=0,"",INDEX([1]Sheet3!$B:$S,$A184+1,INDEX(Map!$E:$G,MATCH(V$1,Map!$E:$E,0),2))),""),"")</f>
        <v/>
      </c>
      <c r="W184" t="str">
        <f>IFERROR(IF($A184&gt;0,IF(LEN(INDEX(Map!$E:$G,MATCH(W$1,Map!$E:$E,0),2))=0,"",INDEX([1]Sheet3!$B:$S,$A184+1,INDEX(Map!$E:$G,MATCH(W$1,Map!$E:$E,0),2))),""),"")</f>
        <v/>
      </c>
      <c r="X184" t="str">
        <f>IFERROR(IF($A184&gt;0,IF(LEN(INDEX(Map!$E:$G,MATCH(X$1,Map!$E:$E,0),2))=0,"",INDEX([1]Sheet3!$B:$S,$A184+1,INDEX(Map!$E:$G,MATCH(X$1,Map!$E:$E,0),2))),""),"")</f>
        <v/>
      </c>
      <c r="Y184" t="str">
        <f>IFERROR(IF($A184&gt;0,IF(LEN(INDEX(Map!$E:$G,MATCH(Y$1,Map!$E:$E,0),2))=0,"",INDEX([1]Sheet3!$B:$S,$A184+1,INDEX(Map!$E:$G,MATCH(Y$1,Map!$E:$E,0),2))),""),"")</f>
        <v/>
      </c>
      <c r="Z184" t="str">
        <f>IFERROR(IF($A184&gt;0,IF(LEN(INDEX(Map!$E:$G,MATCH(Z$1,Map!$E:$E,0),2))=0,"",INDEX([1]Sheet3!$B:$S,$A184+1,INDEX(Map!$E:$G,MATCH(Z$1,Map!$E:$E,0),2))),""),"")</f>
        <v/>
      </c>
      <c r="AA184" t="str">
        <f>IFERROR(IF($A184&gt;0,IF(LEN(INDEX(Map!$E:$G,MATCH(AA$1,Map!$E:$E,0),2))=0,"",INDEX([1]Sheet3!$B:$S,$A184+1,INDEX(Map!$E:$G,MATCH(AA$1,Map!$E:$E,0),2))),""),"")</f>
        <v/>
      </c>
      <c r="AB184" t="str">
        <f>IFERROR(IF($A184&gt;0,IF(LEN(INDEX(Map!$E:$G,MATCH(AB$1,Map!$E:$E,0),2))=0,"",INDEX([1]Sheet3!$B:$S,$A184+1,INDEX(Map!$E:$G,MATCH(AB$1,Map!$E:$E,0),2))),""),"")</f>
        <v/>
      </c>
      <c r="AC184" t="str">
        <f>IFERROR(IF($A184&gt;0,IF(LEN(INDEX(Map!$E:$G,MATCH(AC$1,Map!$E:$E,0),2))=0,"",INDEX([1]Sheet3!$B:$S,$A184+1,INDEX(Map!$E:$G,MATCH(AC$1,Map!$E:$E,0),2))),""),"")</f>
        <v/>
      </c>
      <c r="AD184" t="str">
        <f>IFERROR(IF($A184&gt;0,IF(LEN(INDEX(Map!$E:$G,MATCH(AD$1,Map!$E:$E,0),2))=0,"",INDEX([1]Sheet3!$B:$S,$A184+1,INDEX(Map!$E:$G,MATCH(AD$1,Map!$E:$E,0),2))),""),"")</f>
        <v/>
      </c>
      <c r="AE184" t="str">
        <f>IFERROR(IF($A184&gt;0,IF(LEN(INDEX(Map!$E:$G,MATCH(AE$1,Map!$E:$E,0),2))=0,"",INDEX([1]Sheet3!$B:$S,$A184+1,INDEX(Map!$E:$G,MATCH(AE$1,Map!$E:$E,0),2))),""),"")</f>
        <v/>
      </c>
    </row>
    <row r="185" spans="1:31" x14ac:dyDescent="0.25">
      <c r="A185" t="str">
        <f>IF(LEN([1]Sheet3!B185)=0,"",'Mailchimp Inport'!A184+1)</f>
        <v/>
      </c>
      <c r="B185" t="str">
        <f>IFERROR(IF($A185&gt;0,IF(LEN(INDEX(Map!$E:$G,MATCH(B$1,Map!$E:$E,0),2))=0,"",INDEX([1]Sheet3!$B:$S,$A185+1,INDEX(Map!$E:$G,MATCH(B$1,Map!$E:$E,0),2))),""),"")</f>
        <v/>
      </c>
      <c r="C185" t="str">
        <f>IFERROR(IF($A185&gt;0,IF(LEN(INDEX(Map!$E:$G,MATCH(C$1,Map!$E:$E,0),2))=0,"",INDEX([1]Sheet3!$B:$S,$A185+1,INDEX(Map!$E:$G,MATCH(C$1,Map!$E:$E,0),2))),""),"")</f>
        <v/>
      </c>
      <c r="D185" t="str">
        <f>IFERROR(IF($A185&gt;0,IF(LEN(INDEX(Map!$E:$G,MATCH(D$1,Map!$E:$E,0),2))=0,"",INDEX([1]Sheet3!$B:$S,$A185+1,INDEX(Map!$E:$G,MATCH(D$1,Map!$E:$E,0),2))),""),"")</f>
        <v/>
      </c>
      <c r="E185" t="str">
        <f>IFERROR(IF($A185&gt;0,IF(LEN(INDEX(Map!$E:$G,MATCH(E$1,Map!$E:$E,0),2))=0,"",INDEX([1]Sheet3!$B:$S,$A185+1,INDEX(Map!$E:$G,MATCH(E$1,Map!$E:$E,0),2))),""),"")</f>
        <v/>
      </c>
      <c r="F185" t="str">
        <f>IFERROR(IF($A185&gt;0,IF(LEN(INDEX(Map!$E:$G,MATCH(F$1,Map!$E:$E,0),2))=0,"",INDEX([1]Sheet3!$B:$S,$A185+1,INDEX(Map!$E:$G,MATCH(F$1,Map!$E:$E,0),2))),""),"")</f>
        <v/>
      </c>
      <c r="G185" t="str">
        <f>IFERROR(IF($A185&gt;0,IF(LEN(INDEX(Map!$E:$G,MATCH(G$1,Map!$E:$E,0),2))=0,"",INDEX([1]Sheet3!$B:$S,$A185+1,INDEX(Map!$E:$G,MATCH(G$1,Map!$E:$E,0),2))),""),"")</f>
        <v/>
      </c>
      <c r="H185" t="str">
        <f>IFERROR(IF($A185&gt;0,IF(LEN(INDEX(Map!$E:$G,MATCH(H$1,Map!$E:$E,0),2))=0,"",INDEX([1]Sheet3!$B:$S,$A185+1,INDEX(Map!$E:$G,MATCH(H$1,Map!$E:$E,0),2))),""),"")</f>
        <v/>
      </c>
      <c r="I185" t="str">
        <f>IFERROR(IF($A185&gt;0,IF(LEN(INDEX(Map!$E:$G,MATCH(I$1,Map!$E:$E,0),2))=0,"",INDEX([1]Sheet3!$B:$S,$A185+1,INDEX(Map!$E:$G,MATCH(I$1,Map!$E:$E,0),2))),""),"")</f>
        <v/>
      </c>
      <c r="J185" t="str">
        <f t="shared" si="2"/>
        <v/>
      </c>
      <c r="K185" t="str">
        <f>IFERROR(IF($A185&gt;0,IF(LEN(INDEX(Map!$E:$G,MATCH(K$1,Map!$E:$E,0),2))=0,"",INDEX([1]Sheet3!$B:$S,$A185+1,INDEX(Map!$E:$G,MATCH(K$1,Map!$E:$E,0),2))),""),"")</f>
        <v/>
      </c>
      <c r="L185" t="str">
        <f>IFERROR(IF($A185&gt;0,IF(LEN(INDEX(Map!$E:$G,MATCH(L$1,Map!$E:$E,0),2))=0,"",INDEX([1]Sheet3!$B:$S,$A185+1,INDEX(Map!$E:$G,MATCH(L$1,Map!$E:$E,0),2))),""),"")</f>
        <v/>
      </c>
      <c r="M185" t="str">
        <f>IFERROR(IF($A185&gt;0,IF(LEN(INDEX(Map!$E:$G,MATCH(M$1,Map!$E:$E,0),2))=0,"",INDEX([1]Sheet3!$B:$S,$A185+1,INDEX(Map!$E:$G,MATCH(M$1,Map!$E:$E,0),2))),""),"")</f>
        <v/>
      </c>
      <c r="N185" t="str">
        <f>IFERROR(IF($A185&gt;0,IF(LEN(INDEX(Map!$E:$G,MATCH(N$1,Map!$E:$E,0),2))=0,"",INDEX([1]Sheet3!$B:$S,$A185+1,INDEX(Map!$E:$G,MATCH(N$1,Map!$E:$E,0),2))),""),"")</f>
        <v/>
      </c>
      <c r="O185" t="str">
        <f>IFERROR(IF($A185&gt;0,IF(LEN(INDEX(Map!$E:$G,MATCH(O$1,Map!$E:$E,0),2))=0,"",INDEX([1]Sheet3!$B:$S,$A185+1,INDEX(Map!$E:$G,MATCH(O$1,Map!$E:$E,0),2))),""),"")</f>
        <v/>
      </c>
      <c r="P185" t="str">
        <f>IFERROR(IF($A185&gt;0,IF(LEN(INDEX(Map!$E:$G,MATCH(P$1,Map!$E:$E,0),2))=0,"",INDEX([1]Sheet3!$B:$S,$A185+1,INDEX(Map!$E:$G,MATCH(P$1,Map!$E:$E,0),2))),""),"")</f>
        <v/>
      </c>
      <c r="Q185" t="str">
        <f>IFERROR(IF($A185&gt;0,IF(LEN(INDEX(Map!$E:$G,MATCH(Q$1,Map!$E:$E,0),2))=0,"",INDEX([1]Sheet3!$B:$S,$A185+1,INDEX(Map!$E:$G,MATCH(Q$1,Map!$E:$E,0),2))),""),"")</f>
        <v/>
      </c>
      <c r="R185" t="str">
        <f>IFERROR(IF($A185&gt;0,IF(LEN(INDEX(Map!$E:$G,MATCH(R$1,Map!$E:$E,0),2))=0,"",INDEX([1]Sheet3!$B:$S,$A185+1,INDEX(Map!$E:$G,MATCH(R$1,Map!$E:$E,0),2))),""),"")</f>
        <v/>
      </c>
      <c r="S185" t="str">
        <f>IFERROR(IF($A185&gt;0,IF(LEN(INDEX(Map!$E:$G,MATCH(S$1,Map!$E:$E,0),2))=0,"",INDEX([1]Sheet3!$B:$S,$A185+1,INDEX(Map!$E:$G,MATCH(S$1,Map!$E:$E,0),2))),""),"")</f>
        <v/>
      </c>
      <c r="T185" t="str">
        <f>IFERROR(IF($A185&gt;0,IF(LEN(INDEX(Map!$E:$G,MATCH(T$1,Map!$E:$E,0),2))=0,"",INDEX([1]Sheet3!$B:$S,$A185+1,INDEX(Map!$E:$G,MATCH(T$1,Map!$E:$E,0),2))),""),"")</f>
        <v/>
      </c>
      <c r="U185" t="str">
        <f>IFERROR(IF($A185&gt;0,IF(LEN(INDEX(Map!$E:$G,MATCH(U$1,Map!$E:$E,0),2))=0,"",INDEX([1]Sheet3!$B:$S,$A185+1,INDEX(Map!$E:$G,MATCH(U$1,Map!$E:$E,0),2))),""),"")</f>
        <v/>
      </c>
      <c r="V185" t="str">
        <f>IFERROR(IF($A185&gt;0,IF(LEN(INDEX(Map!$E:$G,MATCH(V$1,Map!$E:$E,0),2))=0,"",INDEX([1]Sheet3!$B:$S,$A185+1,INDEX(Map!$E:$G,MATCH(V$1,Map!$E:$E,0),2))),""),"")</f>
        <v/>
      </c>
      <c r="W185" t="str">
        <f>IFERROR(IF($A185&gt;0,IF(LEN(INDEX(Map!$E:$G,MATCH(W$1,Map!$E:$E,0),2))=0,"",INDEX([1]Sheet3!$B:$S,$A185+1,INDEX(Map!$E:$G,MATCH(W$1,Map!$E:$E,0),2))),""),"")</f>
        <v/>
      </c>
      <c r="X185" t="str">
        <f>IFERROR(IF($A185&gt;0,IF(LEN(INDEX(Map!$E:$G,MATCH(X$1,Map!$E:$E,0),2))=0,"",INDEX([1]Sheet3!$B:$S,$A185+1,INDEX(Map!$E:$G,MATCH(X$1,Map!$E:$E,0),2))),""),"")</f>
        <v/>
      </c>
      <c r="Y185" t="str">
        <f>IFERROR(IF($A185&gt;0,IF(LEN(INDEX(Map!$E:$G,MATCH(Y$1,Map!$E:$E,0),2))=0,"",INDEX([1]Sheet3!$B:$S,$A185+1,INDEX(Map!$E:$G,MATCH(Y$1,Map!$E:$E,0),2))),""),"")</f>
        <v/>
      </c>
      <c r="Z185" t="str">
        <f>IFERROR(IF($A185&gt;0,IF(LEN(INDEX(Map!$E:$G,MATCH(Z$1,Map!$E:$E,0),2))=0,"",INDEX([1]Sheet3!$B:$S,$A185+1,INDEX(Map!$E:$G,MATCH(Z$1,Map!$E:$E,0),2))),""),"")</f>
        <v/>
      </c>
      <c r="AA185" t="str">
        <f>IFERROR(IF($A185&gt;0,IF(LEN(INDEX(Map!$E:$G,MATCH(AA$1,Map!$E:$E,0),2))=0,"",INDEX([1]Sheet3!$B:$S,$A185+1,INDEX(Map!$E:$G,MATCH(AA$1,Map!$E:$E,0),2))),""),"")</f>
        <v/>
      </c>
      <c r="AB185" t="str">
        <f>IFERROR(IF($A185&gt;0,IF(LEN(INDEX(Map!$E:$G,MATCH(AB$1,Map!$E:$E,0),2))=0,"",INDEX([1]Sheet3!$B:$S,$A185+1,INDEX(Map!$E:$G,MATCH(AB$1,Map!$E:$E,0),2))),""),"")</f>
        <v/>
      </c>
      <c r="AC185" t="str">
        <f>IFERROR(IF($A185&gt;0,IF(LEN(INDEX(Map!$E:$G,MATCH(AC$1,Map!$E:$E,0),2))=0,"",INDEX([1]Sheet3!$B:$S,$A185+1,INDEX(Map!$E:$G,MATCH(AC$1,Map!$E:$E,0),2))),""),"")</f>
        <v/>
      </c>
      <c r="AD185" t="str">
        <f>IFERROR(IF($A185&gt;0,IF(LEN(INDEX(Map!$E:$G,MATCH(AD$1,Map!$E:$E,0),2))=0,"",INDEX([1]Sheet3!$B:$S,$A185+1,INDEX(Map!$E:$G,MATCH(AD$1,Map!$E:$E,0),2))),""),"")</f>
        <v/>
      </c>
      <c r="AE185" t="str">
        <f>IFERROR(IF($A185&gt;0,IF(LEN(INDEX(Map!$E:$G,MATCH(AE$1,Map!$E:$E,0),2))=0,"",INDEX([1]Sheet3!$B:$S,$A185+1,INDEX(Map!$E:$G,MATCH(AE$1,Map!$E:$E,0),2))),""),"")</f>
        <v/>
      </c>
    </row>
    <row r="186" spans="1:31" x14ac:dyDescent="0.25">
      <c r="A186" t="str">
        <f>IF(LEN([1]Sheet3!B186)=0,"",'Mailchimp Inport'!A185+1)</f>
        <v/>
      </c>
      <c r="B186" t="str">
        <f>IFERROR(IF($A186&gt;0,IF(LEN(INDEX(Map!$E:$G,MATCH(B$1,Map!$E:$E,0),2))=0,"",INDEX([1]Sheet3!$B:$S,$A186+1,INDEX(Map!$E:$G,MATCH(B$1,Map!$E:$E,0),2))),""),"")</f>
        <v/>
      </c>
      <c r="C186" t="str">
        <f>IFERROR(IF($A186&gt;0,IF(LEN(INDEX(Map!$E:$G,MATCH(C$1,Map!$E:$E,0),2))=0,"",INDEX([1]Sheet3!$B:$S,$A186+1,INDEX(Map!$E:$G,MATCH(C$1,Map!$E:$E,0),2))),""),"")</f>
        <v/>
      </c>
      <c r="D186" t="str">
        <f>IFERROR(IF($A186&gt;0,IF(LEN(INDEX(Map!$E:$G,MATCH(D$1,Map!$E:$E,0),2))=0,"",INDEX([1]Sheet3!$B:$S,$A186+1,INDEX(Map!$E:$G,MATCH(D$1,Map!$E:$E,0),2))),""),"")</f>
        <v/>
      </c>
      <c r="E186" t="str">
        <f>IFERROR(IF($A186&gt;0,IF(LEN(INDEX(Map!$E:$G,MATCH(E$1,Map!$E:$E,0),2))=0,"",INDEX([1]Sheet3!$B:$S,$A186+1,INDEX(Map!$E:$G,MATCH(E$1,Map!$E:$E,0),2))),""),"")</f>
        <v/>
      </c>
      <c r="F186" t="str">
        <f>IFERROR(IF($A186&gt;0,IF(LEN(INDEX(Map!$E:$G,MATCH(F$1,Map!$E:$E,0),2))=0,"",INDEX([1]Sheet3!$B:$S,$A186+1,INDEX(Map!$E:$G,MATCH(F$1,Map!$E:$E,0),2))),""),"")</f>
        <v/>
      </c>
      <c r="G186" t="str">
        <f>IFERROR(IF($A186&gt;0,IF(LEN(INDEX(Map!$E:$G,MATCH(G$1,Map!$E:$E,0),2))=0,"",INDEX([1]Sheet3!$B:$S,$A186+1,INDEX(Map!$E:$G,MATCH(G$1,Map!$E:$E,0),2))),""),"")</f>
        <v/>
      </c>
      <c r="H186" t="str">
        <f>IFERROR(IF($A186&gt;0,IF(LEN(INDEX(Map!$E:$G,MATCH(H$1,Map!$E:$E,0),2))=0,"",INDEX([1]Sheet3!$B:$S,$A186+1,INDEX(Map!$E:$G,MATCH(H$1,Map!$E:$E,0),2))),""),"")</f>
        <v/>
      </c>
      <c r="I186" t="str">
        <f>IFERROR(IF($A186&gt;0,IF(LEN(INDEX(Map!$E:$G,MATCH(I$1,Map!$E:$E,0),2))=0,"",INDEX([1]Sheet3!$B:$S,$A186+1,INDEX(Map!$E:$G,MATCH(I$1,Map!$E:$E,0),2))),""),"")</f>
        <v/>
      </c>
      <c r="J186" t="str">
        <f t="shared" si="2"/>
        <v/>
      </c>
      <c r="K186" t="str">
        <f>IFERROR(IF($A186&gt;0,IF(LEN(INDEX(Map!$E:$G,MATCH(K$1,Map!$E:$E,0),2))=0,"",INDEX([1]Sheet3!$B:$S,$A186+1,INDEX(Map!$E:$G,MATCH(K$1,Map!$E:$E,0),2))),""),"")</f>
        <v/>
      </c>
      <c r="L186" t="str">
        <f>IFERROR(IF($A186&gt;0,IF(LEN(INDEX(Map!$E:$G,MATCH(L$1,Map!$E:$E,0),2))=0,"",INDEX([1]Sheet3!$B:$S,$A186+1,INDEX(Map!$E:$G,MATCH(L$1,Map!$E:$E,0),2))),""),"")</f>
        <v/>
      </c>
      <c r="M186" t="str">
        <f>IFERROR(IF($A186&gt;0,IF(LEN(INDEX(Map!$E:$G,MATCH(M$1,Map!$E:$E,0),2))=0,"",INDEX([1]Sheet3!$B:$S,$A186+1,INDEX(Map!$E:$G,MATCH(M$1,Map!$E:$E,0),2))),""),"")</f>
        <v/>
      </c>
      <c r="N186" t="str">
        <f>IFERROR(IF($A186&gt;0,IF(LEN(INDEX(Map!$E:$G,MATCH(N$1,Map!$E:$E,0),2))=0,"",INDEX([1]Sheet3!$B:$S,$A186+1,INDEX(Map!$E:$G,MATCH(N$1,Map!$E:$E,0),2))),""),"")</f>
        <v/>
      </c>
      <c r="O186" t="str">
        <f>IFERROR(IF($A186&gt;0,IF(LEN(INDEX(Map!$E:$G,MATCH(O$1,Map!$E:$E,0),2))=0,"",INDEX([1]Sheet3!$B:$S,$A186+1,INDEX(Map!$E:$G,MATCH(O$1,Map!$E:$E,0),2))),""),"")</f>
        <v/>
      </c>
      <c r="P186" t="str">
        <f>IFERROR(IF($A186&gt;0,IF(LEN(INDEX(Map!$E:$G,MATCH(P$1,Map!$E:$E,0),2))=0,"",INDEX([1]Sheet3!$B:$S,$A186+1,INDEX(Map!$E:$G,MATCH(P$1,Map!$E:$E,0),2))),""),"")</f>
        <v/>
      </c>
      <c r="Q186" t="str">
        <f>IFERROR(IF($A186&gt;0,IF(LEN(INDEX(Map!$E:$G,MATCH(Q$1,Map!$E:$E,0),2))=0,"",INDEX([1]Sheet3!$B:$S,$A186+1,INDEX(Map!$E:$G,MATCH(Q$1,Map!$E:$E,0),2))),""),"")</f>
        <v/>
      </c>
      <c r="R186" t="str">
        <f>IFERROR(IF($A186&gt;0,IF(LEN(INDEX(Map!$E:$G,MATCH(R$1,Map!$E:$E,0),2))=0,"",INDEX([1]Sheet3!$B:$S,$A186+1,INDEX(Map!$E:$G,MATCH(R$1,Map!$E:$E,0),2))),""),"")</f>
        <v/>
      </c>
      <c r="S186" t="str">
        <f>IFERROR(IF($A186&gt;0,IF(LEN(INDEX(Map!$E:$G,MATCH(S$1,Map!$E:$E,0),2))=0,"",INDEX([1]Sheet3!$B:$S,$A186+1,INDEX(Map!$E:$G,MATCH(S$1,Map!$E:$E,0),2))),""),"")</f>
        <v/>
      </c>
      <c r="T186" t="str">
        <f>IFERROR(IF($A186&gt;0,IF(LEN(INDEX(Map!$E:$G,MATCH(T$1,Map!$E:$E,0),2))=0,"",INDEX([1]Sheet3!$B:$S,$A186+1,INDEX(Map!$E:$G,MATCH(T$1,Map!$E:$E,0),2))),""),"")</f>
        <v/>
      </c>
      <c r="U186" t="str">
        <f>IFERROR(IF($A186&gt;0,IF(LEN(INDEX(Map!$E:$G,MATCH(U$1,Map!$E:$E,0),2))=0,"",INDEX([1]Sheet3!$B:$S,$A186+1,INDEX(Map!$E:$G,MATCH(U$1,Map!$E:$E,0),2))),""),"")</f>
        <v/>
      </c>
      <c r="V186" t="str">
        <f>IFERROR(IF($A186&gt;0,IF(LEN(INDEX(Map!$E:$G,MATCH(V$1,Map!$E:$E,0),2))=0,"",INDEX([1]Sheet3!$B:$S,$A186+1,INDEX(Map!$E:$G,MATCH(V$1,Map!$E:$E,0),2))),""),"")</f>
        <v/>
      </c>
      <c r="W186" t="str">
        <f>IFERROR(IF($A186&gt;0,IF(LEN(INDEX(Map!$E:$G,MATCH(W$1,Map!$E:$E,0),2))=0,"",INDEX([1]Sheet3!$B:$S,$A186+1,INDEX(Map!$E:$G,MATCH(W$1,Map!$E:$E,0),2))),""),"")</f>
        <v/>
      </c>
      <c r="X186" t="str">
        <f>IFERROR(IF($A186&gt;0,IF(LEN(INDEX(Map!$E:$G,MATCH(X$1,Map!$E:$E,0),2))=0,"",INDEX([1]Sheet3!$B:$S,$A186+1,INDEX(Map!$E:$G,MATCH(X$1,Map!$E:$E,0),2))),""),"")</f>
        <v/>
      </c>
      <c r="Y186" t="str">
        <f>IFERROR(IF($A186&gt;0,IF(LEN(INDEX(Map!$E:$G,MATCH(Y$1,Map!$E:$E,0),2))=0,"",INDEX([1]Sheet3!$B:$S,$A186+1,INDEX(Map!$E:$G,MATCH(Y$1,Map!$E:$E,0),2))),""),"")</f>
        <v/>
      </c>
      <c r="Z186" t="str">
        <f>IFERROR(IF($A186&gt;0,IF(LEN(INDEX(Map!$E:$G,MATCH(Z$1,Map!$E:$E,0),2))=0,"",INDEX([1]Sheet3!$B:$S,$A186+1,INDEX(Map!$E:$G,MATCH(Z$1,Map!$E:$E,0),2))),""),"")</f>
        <v/>
      </c>
      <c r="AA186" t="str">
        <f>IFERROR(IF($A186&gt;0,IF(LEN(INDEX(Map!$E:$G,MATCH(AA$1,Map!$E:$E,0),2))=0,"",INDEX([1]Sheet3!$B:$S,$A186+1,INDEX(Map!$E:$G,MATCH(AA$1,Map!$E:$E,0),2))),""),"")</f>
        <v/>
      </c>
      <c r="AB186" t="str">
        <f>IFERROR(IF($A186&gt;0,IF(LEN(INDEX(Map!$E:$G,MATCH(AB$1,Map!$E:$E,0),2))=0,"",INDEX([1]Sheet3!$B:$S,$A186+1,INDEX(Map!$E:$G,MATCH(AB$1,Map!$E:$E,0),2))),""),"")</f>
        <v/>
      </c>
      <c r="AC186" t="str">
        <f>IFERROR(IF($A186&gt;0,IF(LEN(INDEX(Map!$E:$G,MATCH(AC$1,Map!$E:$E,0),2))=0,"",INDEX([1]Sheet3!$B:$S,$A186+1,INDEX(Map!$E:$G,MATCH(AC$1,Map!$E:$E,0),2))),""),"")</f>
        <v/>
      </c>
      <c r="AD186" t="str">
        <f>IFERROR(IF($A186&gt;0,IF(LEN(INDEX(Map!$E:$G,MATCH(AD$1,Map!$E:$E,0),2))=0,"",INDEX([1]Sheet3!$B:$S,$A186+1,INDEX(Map!$E:$G,MATCH(AD$1,Map!$E:$E,0),2))),""),"")</f>
        <v/>
      </c>
      <c r="AE186" t="str">
        <f>IFERROR(IF($A186&gt;0,IF(LEN(INDEX(Map!$E:$G,MATCH(AE$1,Map!$E:$E,0),2))=0,"",INDEX([1]Sheet3!$B:$S,$A186+1,INDEX(Map!$E:$G,MATCH(AE$1,Map!$E:$E,0),2))),""),"")</f>
        <v/>
      </c>
    </row>
    <row r="187" spans="1:31" x14ac:dyDescent="0.25">
      <c r="A187" t="str">
        <f>IF(LEN([1]Sheet3!B187)=0,"",'Mailchimp Inport'!A186+1)</f>
        <v/>
      </c>
      <c r="B187" t="str">
        <f>IFERROR(IF($A187&gt;0,IF(LEN(INDEX(Map!$E:$G,MATCH(B$1,Map!$E:$E,0),2))=0,"",INDEX([1]Sheet3!$B:$S,$A187+1,INDEX(Map!$E:$G,MATCH(B$1,Map!$E:$E,0),2))),""),"")</f>
        <v/>
      </c>
      <c r="C187" t="str">
        <f>IFERROR(IF($A187&gt;0,IF(LEN(INDEX(Map!$E:$G,MATCH(C$1,Map!$E:$E,0),2))=0,"",INDEX([1]Sheet3!$B:$S,$A187+1,INDEX(Map!$E:$G,MATCH(C$1,Map!$E:$E,0),2))),""),"")</f>
        <v/>
      </c>
      <c r="D187" t="str">
        <f>IFERROR(IF($A187&gt;0,IF(LEN(INDEX(Map!$E:$G,MATCH(D$1,Map!$E:$E,0),2))=0,"",INDEX([1]Sheet3!$B:$S,$A187+1,INDEX(Map!$E:$G,MATCH(D$1,Map!$E:$E,0),2))),""),"")</f>
        <v/>
      </c>
      <c r="E187" t="str">
        <f>IFERROR(IF($A187&gt;0,IF(LEN(INDEX(Map!$E:$G,MATCH(E$1,Map!$E:$E,0),2))=0,"",INDEX([1]Sheet3!$B:$S,$A187+1,INDEX(Map!$E:$G,MATCH(E$1,Map!$E:$E,0),2))),""),"")</f>
        <v/>
      </c>
      <c r="F187" t="str">
        <f>IFERROR(IF($A187&gt;0,IF(LEN(INDEX(Map!$E:$G,MATCH(F$1,Map!$E:$E,0),2))=0,"",INDEX([1]Sheet3!$B:$S,$A187+1,INDEX(Map!$E:$G,MATCH(F$1,Map!$E:$E,0),2))),""),"")</f>
        <v/>
      </c>
      <c r="G187" t="str">
        <f>IFERROR(IF($A187&gt;0,IF(LEN(INDEX(Map!$E:$G,MATCH(G$1,Map!$E:$E,0),2))=0,"",INDEX([1]Sheet3!$B:$S,$A187+1,INDEX(Map!$E:$G,MATCH(G$1,Map!$E:$E,0),2))),""),"")</f>
        <v/>
      </c>
      <c r="H187" t="str">
        <f>IFERROR(IF($A187&gt;0,IF(LEN(INDEX(Map!$E:$G,MATCH(H$1,Map!$E:$E,0),2))=0,"",INDEX([1]Sheet3!$B:$S,$A187+1,INDEX(Map!$E:$G,MATCH(H$1,Map!$E:$E,0),2))),""),"")</f>
        <v/>
      </c>
      <c r="I187" t="str">
        <f>IFERROR(IF($A187&gt;0,IF(LEN(INDEX(Map!$E:$G,MATCH(I$1,Map!$E:$E,0),2))=0,"",INDEX([1]Sheet3!$B:$S,$A187+1,INDEX(Map!$E:$G,MATCH(I$1,Map!$E:$E,0),2))),""),"")</f>
        <v/>
      </c>
      <c r="J187" t="str">
        <f t="shared" si="2"/>
        <v/>
      </c>
      <c r="K187" t="str">
        <f>IFERROR(IF($A187&gt;0,IF(LEN(INDEX(Map!$E:$G,MATCH(K$1,Map!$E:$E,0),2))=0,"",INDEX([1]Sheet3!$B:$S,$A187+1,INDEX(Map!$E:$G,MATCH(K$1,Map!$E:$E,0),2))),""),"")</f>
        <v/>
      </c>
      <c r="L187" t="str">
        <f>IFERROR(IF($A187&gt;0,IF(LEN(INDEX(Map!$E:$G,MATCH(L$1,Map!$E:$E,0),2))=0,"",INDEX([1]Sheet3!$B:$S,$A187+1,INDEX(Map!$E:$G,MATCH(L$1,Map!$E:$E,0),2))),""),"")</f>
        <v/>
      </c>
      <c r="M187" t="str">
        <f>IFERROR(IF($A187&gt;0,IF(LEN(INDEX(Map!$E:$G,MATCH(M$1,Map!$E:$E,0),2))=0,"",INDEX([1]Sheet3!$B:$S,$A187+1,INDEX(Map!$E:$G,MATCH(M$1,Map!$E:$E,0),2))),""),"")</f>
        <v/>
      </c>
      <c r="N187" t="str">
        <f>IFERROR(IF($A187&gt;0,IF(LEN(INDEX(Map!$E:$G,MATCH(N$1,Map!$E:$E,0),2))=0,"",INDEX([1]Sheet3!$B:$S,$A187+1,INDEX(Map!$E:$G,MATCH(N$1,Map!$E:$E,0),2))),""),"")</f>
        <v/>
      </c>
      <c r="O187" t="str">
        <f>IFERROR(IF($A187&gt;0,IF(LEN(INDEX(Map!$E:$G,MATCH(O$1,Map!$E:$E,0),2))=0,"",INDEX([1]Sheet3!$B:$S,$A187+1,INDEX(Map!$E:$G,MATCH(O$1,Map!$E:$E,0),2))),""),"")</f>
        <v/>
      </c>
      <c r="P187" t="str">
        <f>IFERROR(IF($A187&gt;0,IF(LEN(INDEX(Map!$E:$G,MATCH(P$1,Map!$E:$E,0),2))=0,"",INDEX([1]Sheet3!$B:$S,$A187+1,INDEX(Map!$E:$G,MATCH(P$1,Map!$E:$E,0),2))),""),"")</f>
        <v/>
      </c>
      <c r="Q187" t="str">
        <f>IFERROR(IF($A187&gt;0,IF(LEN(INDEX(Map!$E:$G,MATCH(Q$1,Map!$E:$E,0),2))=0,"",INDEX([1]Sheet3!$B:$S,$A187+1,INDEX(Map!$E:$G,MATCH(Q$1,Map!$E:$E,0),2))),""),"")</f>
        <v/>
      </c>
      <c r="R187" t="str">
        <f>IFERROR(IF($A187&gt;0,IF(LEN(INDEX(Map!$E:$G,MATCH(R$1,Map!$E:$E,0),2))=0,"",INDEX([1]Sheet3!$B:$S,$A187+1,INDEX(Map!$E:$G,MATCH(R$1,Map!$E:$E,0),2))),""),"")</f>
        <v/>
      </c>
      <c r="S187" t="str">
        <f>IFERROR(IF($A187&gt;0,IF(LEN(INDEX(Map!$E:$G,MATCH(S$1,Map!$E:$E,0),2))=0,"",INDEX([1]Sheet3!$B:$S,$A187+1,INDEX(Map!$E:$G,MATCH(S$1,Map!$E:$E,0),2))),""),"")</f>
        <v/>
      </c>
      <c r="T187" t="str">
        <f>IFERROR(IF($A187&gt;0,IF(LEN(INDEX(Map!$E:$G,MATCH(T$1,Map!$E:$E,0),2))=0,"",INDEX([1]Sheet3!$B:$S,$A187+1,INDEX(Map!$E:$G,MATCH(T$1,Map!$E:$E,0),2))),""),"")</f>
        <v/>
      </c>
      <c r="U187" t="str">
        <f>IFERROR(IF($A187&gt;0,IF(LEN(INDEX(Map!$E:$G,MATCH(U$1,Map!$E:$E,0),2))=0,"",INDEX([1]Sheet3!$B:$S,$A187+1,INDEX(Map!$E:$G,MATCH(U$1,Map!$E:$E,0),2))),""),"")</f>
        <v/>
      </c>
      <c r="V187" t="str">
        <f>IFERROR(IF($A187&gt;0,IF(LEN(INDEX(Map!$E:$G,MATCH(V$1,Map!$E:$E,0),2))=0,"",INDEX([1]Sheet3!$B:$S,$A187+1,INDEX(Map!$E:$G,MATCH(V$1,Map!$E:$E,0),2))),""),"")</f>
        <v/>
      </c>
      <c r="W187" t="str">
        <f>IFERROR(IF($A187&gt;0,IF(LEN(INDEX(Map!$E:$G,MATCH(W$1,Map!$E:$E,0),2))=0,"",INDEX([1]Sheet3!$B:$S,$A187+1,INDEX(Map!$E:$G,MATCH(W$1,Map!$E:$E,0),2))),""),"")</f>
        <v/>
      </c>
      <c r="X187" t="str">
        <f>IFERROR(IF($A187&gt;0,IF(LEN(INDEX(Map!$E:$G,MATCH(X$1,Map!$E:$E,0),2))=0,"",INDEX([1]Sheet3!$B:$S,$A187+1,INDEX(Map!$E:$G,MATCH(X$1,Map!$E:$E,0),2))),""),"")</f>
        <v/>
      </c>
      <c r="Y187" t="str">
        <f>IFERROR(IF($A187&gt;0,IF(LEN(INDEX(Map!$E:$G,MATCH(Y$1,Map!$E:$E,0),2))=0,"",INDEX([1]Sheet3!$B:$S,$A187+1,INDEX(Map!$E:$G,MATCH(Y$1,Map!$E:$E,0),2))),""),"")</f>
        <v/>
      </c>
      <c r="Z187" t="str">
        <f>IFERROR(IF($A187&gt;0,IF(LEN(INDEX(Map!$E:$G,MATCH(Z$1,Map!$E:$E,0),2))=0,"",INDEX([1]Sheet3!$B:$S,$A187+1,INDEX(Map!$E:$G,MATCH(Z$1,Map!$E:$E,0),2))),""),"")</f>
        <v/>
      </c>
      <c r="AA187" t="str">
        <f>IFERROR(IF($A187&gt;0,IF(LEN(INDEX(Map!$E:$G,MATCH(AA$1,Map!$E:$E,0),2))=0,"",INDEX([1]Sheet3!$B:$S,$A187+1,INDEX(Map!$E:$G,MATCH(AA$1,Map!$E:$E,0),2))),""),"")</f>
        <v/>
      </c>
      <c r="AB187" t="str">
        <f>IFERROR(IF($A187&gt;0,IF(LEN(INDEX(Map!$E:$G,MATCH(AB$1,Map!$E:$E,0),2))=0,"",INDEX([1]Sheet3!$B:$S,$A187+1,INDEX(Map!$E:$G,MATCH(AB$1,Map!$E:$E,0),2))),""),"")</f>
        <v/>
      </c>
      <c r="AC187" t="str">
        <f>IFERROR(IF($A187&gt;0,IF(LEN(INDEX(Map!$E:$G,MATCH(AC$1,Map!$E:$E,0),2))=0,"",INDEX([1]Sheet3!$B:$S,$A187+1,INDEX(Map!$E:$G,MATCH(AC$1,Map!$E:$E,0),2))),""),"")</f>
        <v/>
      </c>
      <c r="AD187" t="str">
        <f>IFERROR(IF($A187&gt;0,IF(LEN(INDEX(Map!$E:$G,MATCH(AD$1,Map!$E:$E,0),2))=0,"",INDEX([1]Sheet3!$B:$S,$A187+1,INDEX(Map!$E:$G,MATCH(AD$1,Map!$E:$E,0),2))),""),"")</f>
        <v/>
      </c>
      <c r="AE187" t="str">
        <f>IFERROR(IF($A187&gt;0,IF(LEN(INDEX(Map!$E:$G,MATCH(AE$1,Map!$E:$E,0),2))=0,"",INDEX([1]Sheet3!$B:$S,$A187+1,INDEX(Map!$E:$G,MATCH(AE$1,Map!$E:$E,0),2))),""),"")</f>
        <v/>
      </c>
    </row>
    <row r="188" spans="1:31" x14ac:dyDescent="0.25">
      <c r="A188" t="str">
        <f>IF(LEN([1]Sheet3!B188)=0,"",'Mailchimp Inport'!A187+1)</f>
        <v/>
      </c>
      <c r="B188" t="str">
        <f>IFERROR(IF($A188&gt;0,IF(LEN(INDEX(Map!$E:$G,MATCH(B$1,Map!$E:$E,0),2))=0,"",INDEX([1]Sheet3!$B:$S,$A188+1,INDEX(Map!$E:$G,MATCH(B$1,Map!$E:$E,0),2))),""),"")</f>
        <v/>
      </c>
      <c r="C188" t="str">
        <f>IFERROR(IF($A188&gt;0,IF(LEN(INDEX(Map!$E:$G,MATCH(C$1,Map!$E:$E,0),2))=0,"",INDEX([1]Sheet3!$B:$S,$A188+1,INDEX(Map!$E:$G,MATCH(C$1,Map!$E:$E,0),2))),""),"")</f>
        <v/>
      </c>
      <c r="D188" t="str">
        <f>IFERROR(IF($A188&gt;0,IF(LEN(INDEX(Map!$E:$G,MATCH(D$1,Map!$E:$E,0),2))=0,"",INDEX([1]Sheet3!$B:$S,$A188+1,INDEX(Map!$E:$G,MATCH(D$1,Map!$E:$E,0),2))),""),"")</f>
        <v/>
      </c>
      <c r="E188" t="str">
        <f>IFERROR(IF($A188&gt;0,IF(LEN(INDEX(Map!$E:$G,MATCH(E$1,Map!$E:$E,0),2))=0,"",INDEX([1]Sheet3!$B:$S,$A188+1,INDEX(Map!$E:$G,MATCH(E$1,Map!$E:$E,0),2))),""),"")</f>
        <v/>
      </c>
      <c r="F188" t="str">
        <f>IFERROR(IF($A188&gt;0,IF(LEN(INDEX(Map!$E:$G,MATCH(F$1,Map!$E:$E,0),2))=0,"",INDEX([1]Sheet3!$B:$S,$A188+1,INDEX(Map!$E:$G,MATCH(F$1,Map!$E:$E,0),2))),""),"")</f>
        <v/>
      </c>
      <c r="G188" t="str">
        <f>IFERROR(IF($A188&gt;0,IF(LEN(INDEX(Map!$E:$G,MATCH(G$1,Map!$E:$E,0),2))=0,"",INDEX([1]Sheet3!$B:$S,$A188+1,INDEX(Map!$E:$G,MATCH(G$1,Map!$E:$E,0),2))),""),"")</f>
        <v/>
      </c>
      <c r="H188" t="str">
        <f>IFERROR(IF($A188&gt;0,IF(LEN(INDEX(Map!$E:$G,MATCH(H$1,Map!$E:$E,0),2))=0,"",INDEX([1]Sheet3!$B:$S,$A188+1,INDEX(Map!$E:$G,MATCH(H$1,Map!$E:$E,0),2))),""),"")</f>
        <v/>
      </c>
      <c r="I188" t="str">
        <f>IFERROR(IF($A188&gt;0,IF(LEN(INDEX(Map!$E:$G,MATCH(I$1,Map!$E:$E,0),2))=0,"",INDEX([1]Sheet3!$B:$S,$A188+1,INDEX(Map!$E:$G,MATCH(I$1,Map!$E:$E,0),2))),""),"")</f>
        <v/>
      </c>
      <c r="J188" t="str">
        <f t="shared" si="2"/>
        <v/>
      </c>
      <c r="K188" t="str">
        <f>IFERROR(IF($A188&gt;0,IF(LEN(INDEX(Map!$E:$G,MATCH(K$1,Map!$E:$E,0),2))=0,"",INDEX([1]Sheet3!$B:$S,$A188+1,INDEX(Map!$E:$G,MATCH(K$1,Map!$E:$E,0),2))),""),"")</f>
        <v/>
      </c>
      <c r="L188" t="str">
        <f>IFERROR(IF($A188&gt;0,IF(LEN(INDEX(Map!$E:$G,MATCH(L$1,Map!$E:$E,0),2))=0,"",INDEX([1]Sheet3!$B:$S,$A188+1,INDEX(Map!$E:$G,MATCH(L$1,Map!$E:$E,0),2))),""),"")</f>
        <v/>
      </c>
      <c r="M188" t="str">
        <f>IFERROR(IF($A188&gt;0,IF(LEN(INDEX(Map!$E:$G,MATCH(M$1,Map!$E:$E,0),2))=0,"",INDEX([1]Sheet3!$B:$S,$A188+1,INDEX(Map!$E:$G,MATCH(M$1,Map!$E:$E,0),2))),""),"")</f>
        <v/>
      </c>
      <c r="N188" t="str">
        <f>IFERROR(IF($A188&gt;0,IF(LEN(INDEX(Map!$E:$G,MATCH(N$1,Map!$E:$E,0),2))=0,"",INDEX([1]Sheet3!$B:$S,$A188+1,INDEX(Map!$E:$G,MATCH(N$1,Map!$E:$E,0),2))),""),"")</f>
        <v/>
      </c>
      <c r="O188" t="str">
        <f>IFERROR(IF($A188&gt;0,IF(LEN(INDEX(Map!$E:$G,MATCH(O$1,Map!$E:$E,0),2))=0,"",INDEX([1]Sheet3!$B:$S,$A188+1,INDEX(Map!$E:$G,MATCH(O$1,Map!$E:$E,0),2))),""),"")</f>
        <v/>
      </c>
      <c r="P188" t="str">
        <f>IFERROR(IF($A188&gt;0,IF(LEN(INDEX(Map!$E:$G,MATCH(P$1,Map!$E:$E,0),2))=0,"",INDEX([1]Sheet3!$B:$S,$A188+1,INDEX(Map!$E:$G,MATCH(P$1,Map!$E:$E,0),2))),""),"")</f>
        <v/>
      </c>
      <c r="Q188" t="str">
        <f>IFERROR(IF($A188&gt;0,IF(LEN(INDEX(Map!$E:$G,MATCH(Q$1,Map!$E:$E,0),2))=0,"",INDEX([1]Sheet3!$B:$S,$A188+1,INDEX(Map!$E:$G,MATCH(Q$1,Map!$E:$E,0),2))),""),"")</f>
        <v/>
      </c>
      <c r="R188" t="str">
        <f>IFERROR(IF($A188&gt;0,IF(LEN(INDEX(Map!$E:$G,MATCH(R$1,Map!$E:$E,0),2))=0,"",INDEX([1]Sheet3!$B:$S,$A188+1,INDEX(Map!$E:$G,MATCH(R$1,Map!$E:$E,0),2))),""),"")</f>
        <v/>
      </c>
      <c r="S188" t="str">
        <f>IFERROR(IF($A188&gt;0,IF(LEN(INDEX(Map!$E:$G,MATCH(S$1,Map!$E:$E,0),2))=0,"",INDEX([1]Sheet3!$B:$S,$A188+1,INDEX(Map!$E:$G,MATCH(S$1,Map!$E:$E,0),2))),""),"")</f>
        <v/>
      </c>
      <c r="T188" t="str">
        <f>IFERROR(IF($A188&gt;0,IF(LEN(INDEX(Map!$E:$G,MATCH(T$1,Map!$E:$E,0),2))=0,"",INDEX([1]Sheet3!$B:$S,$A188+1,INDEX(Map!$E:$G,MATCH(T$1,Map!$E:$E,0),2))),""),"")</f>
        <v/>
      </c>
      <c r="U188" t="str">
        <f>IFERROR(IF($A188&gt;0,IF(LEN(INDEX(Map!$E:$G,MATCH(U$1,Map!$E:$E,0),2))=0,"",INDEX([1]Sheet3!$B:$S,$A188+1,INDEX(Map!$E:$G,MATCH(U$1,Map!$E:$E,0),2))),""),"")</f>
        <v/>
      </c>
      <c r="V188" t="str">
        <f>IFERROR(IF($A188&gt;0,IF(LEN(INDEX(Map!$E:$G,MATCH(V$1,Map!$E:$E,0),2))=0,"",INDEX([1]Sheet3!$B:$S,$A188+1,INDEX(Map!$E:$G,MATCH(V$1,Map!$E:$E,0),2))),""),"")</f>
        <v/>
      </c>
      <c r="W188" t="str">
        <f>IFERROR(IF($A188&gt;0,IF(LEN(INDEX(Map!$E:$G,MATCH(W$1,Map!$E:$E,0),2))=0,"",INDEX([1]Sheet3!$B:$S,$A188+1,INDEX(Map!$E:$G,MATCH(W$1,Map!$E:$E,0),2))),""),"")</f>
        <v/>
      </c>
      <c r="X188" t="str">
        <f>IFERROR(IF($A188&gt;0,IF(LEN(INDEX(Map!$E:$G,MATCH(X$1,Map!$E:$E,0),2))=0,"",INDEX([1]Sheet3!$B:$S,$A188+1,INDEX(Map!$E:$G,MATCH(X$1,Map!$E:$E,0),2))),""),"")</f>
        <v/>
      </c>
      <c r="Y188" t="str">
        <f>IFERROR(IF($A188&gt;0,IF(LEN(INDEX(Map!$E:$G,MATCH(Y$1,Map!$E:$E,0),2))=0,"",INDEX([1]Sheet3!$B:$S,$A188+1,INDEX(Map!$E:$G,MATCH(Y$1,Map!$E:$E,0),2))),""),"")</f>
        <v/>
      </c>
      <c r="Z188" t="str">
        <f>IFERROR(IF($A188&gt;0,IF(LEN(INDEX(Map!$E:$G,MATCH(Z$1,Map!$E:$E,0),2))=0,"",INDEX([1]Sheet3!$B:$S,$A188+1,INDEX(Map!$E:$G,MATCH(Z$1,Map!$E:$E,0),2))),""),"")</f>
        <v/>
      </c>
      <c r="AA188" t="str">
        <f>IFERROR(IF($A188&gt;0,IF(LEN(INDEX(Map!$E:$G,MATCH(AA$1,Map!$E:$E,0),2))=0,"",INDEX([1]Sheet3!$B:$S,$A188+1,INDEX(Map!$E:$G,MATCH(AA$1,Map!$E:$E,0),2))),""),"")</f>
        <v/>
      </c>
      <c r="AB188" t="str">
        <f>IFERROR(IF($A188&gt;0,IF(LEN(INDEX(Map!$E:$G,MATCH(AB$1,Map!$E:$E,0),2))=0,"",INDEX([1]Sheet3!$B:$S,$A188+1,INDEX(Map!$E:$G,MATCH(AB$1,Map!$E:$E,0),2))),""),"")</f>
        <v/>
      </c>
      <c r="AC188" t="str">
        <f>IFERROR(IF($A188&gt;0,IF(LEN(INDEX(Map!$E:$G,MATCH(AC$1,Map!$E:$E,0),2))=0,"",INDEX([1]Sheet3!$B:$S,$A188+1,INDEX(Map!$E:$G,MATCH(AC$1,Map!$E:$E,0),2))),""),"")</f>
        <v/>
      </c>
      <c r="AD188" t="str">
        <f>IFERROR(IF($A188&gt;0,IF(LEN(INDEX(Map!$E:$G,MATCH(AD$1,Map!$E:$E,0),2))=0,"",INDEX([1]Sheet3!$B:$S,$A188+1,INDEX(Map!$E:$G,MATCH(AD$1,Map!$E:$E,0),2))),""),"")</f>
        <v/>
      </c>
      <c r="AE188" t="str">
        <f>IFERROR(IF($A188&gt;0,IF(LEN(INDEX(Map!$E:$G,MATCH(AE$1,Map!$E:$E,0),2))=0,"",INDEX([1]Sheet3!$B:$S,$A188+1,INDEX(Map!$E:$G,MATCH(AE$1,Map!$E:$E,0),2))),""),"")</f>
        <v/>
      </c>
    </row>
    <row r="189" spans="1:31" x14ac:dyDescent="0.25">
      <c r="A189" t="str">
        <f>IF(LEN([1]Sheet3!B189)=0,"",'Mailchimp Inport'!A188+1)</f>
        <v/>
      </c>
      <c r="B189" t="str">
        <f>IFERROR(IF($A189&gt;0,IF(LEN(INDEX(Map!$E:$G,MATCH(B$1,Map!$E:$E,0),2))=0,"",INDEX([1]Sheet3!$B:$S,$A189+1,INDEX(Map!$E:$G,MATCH(B$1,Map!$E:$E,0),2))),""),"")</f>
        <v/>
      </c>
      <c r="C189" t="str">
        <f>IFERROR(IF($A189&gt;0,IF(LEN(INDEX(Map!$E:$G,MATCH(C$1,Map!$E:$E,0),2))=0,"",INDEX([1]Sheet3!$B:$S,$A189+1,INDEX(Map!$E:$G,MATCH(C$1,Map!$E:$E,0),2))),""),"")</f>
        <v/>
      </c>
      <c r="D189" t="str">
        <f>IFERROR(IF($A189&gt;0,IF(LEN(INDEX(Map!$E:$G,MATCH(D$1,Map!$E:$E,0),2))=0,"",INDEX([1]Sheet3!$B:$S,$A189+1,INDEX(Map!$E:$G,MATCH(D$1,Map!$E:$E,0),2))),""),"")</f>
        <v/>
      </c>
      <c r="E189" t="str">
        <f>IFERROR(IF($A189&gt;0,IF(LEN(INDEX(Map!$E:$G,MATCH(E$1,Map!$E:$E,0),2))=0,"",INDEX([1]Sheet3!$B:$S,$A189+1,INDEX(Map!$E:$G,MATCH(E$1,Map!$E:$E,0),2))),""),"")</f>
        <v/>
      </c>
      <c r="F189" t="str">
        <f>IFERROR(IF($A189&gt;0,IF(LEN(INDEX(Map!$E:$G,MATCH(F$1,Map!$E:$E,0),2))=0,"",INDEX([1]Sheet3!$B:$S,$A189+1,INDEX(Map!$E:$G,MATCH(F$1,Map!$E:$E,0),2))),""),"")</f>
        <v/>
      </c>
      <c r="G189" t="str">
        <f>IFERROR(IF($A189&gt;0,IF(LEN(INDEX(Map!$E:$G,MATCH(G$1,Map!$E:$E,0),2))=0,"",INDEX([1]Sheet3!$B:$S,$A189+1,INDEX(Map!$E:$G,MATCH(G$1,Map!$E:$E,0),2))),""),"")</f>
        <v/>
      </c>
      <c r="H189" t="str">
        <f>IFERROR(IF($A189&gt;0,IF(LEN(INDEX(Map!$E:$G,MATCH(H$1,Map!$E:$E,0),2))=0,"",INDEX([1]Sheet3!$B:$S,$A189+1,INDEX(Map!$E:$G,MATCH(H$1,Map!$E:$E,0),2))),""),"")</f>
        <v/>
      </c>
      <c r="I189" t="str">
        <f>IFERROR(IF($A189&gt;0,IF(LEN(INDEX(Map!$E:$G,MATCH(I$1,Map!$E:$E,0),2))=0,"",INDEX([1]Sheet3!$B:$S,$A189+1,INDEX(Map!$E:$G,MATCH(I$1,Map!$E:$E,0),2))),""),"")</f>
        <v/>
      </c>
      <c r="J189" t="str">
        <f t="shared" si="2"/>
        <v/>
      </c>
      <c r="K189" t="str">
        <f>IFERROR(IF($A189&gt;0,IF(LEN(INDEX(Map!$E:$G,MATCH(K$1,Map!$E:$E,0),2))=0,"",INDEX([1]Sheet3!$B:$S,$A189+1,INDEX(Map!$E:$G,MATCH(K$1,Map!$E:$E,0),2))),""),"")</f>
        <v/>
      </c>
      <c r="L189" t="str">
        <f>IFERROR(IF($A189&gt;0,IF(LEN(INDEX(Map!$E:$G,MATCH(L$1,Map!$E:$E,0),2))=0,"",INDEX([1]Sheet3!$B:$S,$A189+1,INDEX(Map!$E:$G,MATCH(L$1,Map!$E:$E,0),2))),""),"")</f>
        <v/>
      </c>
      <c r="M189" t="str">
        <f>IFERROR(IF($A189&gt;0,IF(LEN(INDEX(Map!$E:$G,MATCH(M$1,Map!$E:$E,0),2))=0,"",INDEX([1]Sheet3!$B:$S,$A189+1,INDEX(Map!$E:$G,MATCH(M$1,Map!$E:$E,0),2))),""),"")</f>
        <v/>
      </c>
      <c r="N189" t="str">
        <f>IFERROR(IF($A189&gt;0,IF(LEN(INDEX(Map!$E:$G,MATCH(N$1,Map!$E:$E,0),2))=0,"",INDEX([1]Sheet3!$B:$S,$A189+1,INDEX(Map!$E:$G,MATCH(N$1,Map!$E:$E,0),2))),""),"")</f>
        <v/>
      </c>
      <c r="O189" t="str">
        <f>IFERROR(IF($A189&gt;0,IF(LEN(INDEX(Map!$E:$G,MATCH(O$1,Map!$E:$E,0),2))=0,"",INDEX([1]Sheet3!$B:$S,$A189+1,INDEX(Map!$E:$G,MATCH(O$1,Map!$E:$E,0),2))),""),"")</f>
        <v/>
      </c>
      <c r="P189" t="str">
        <f>IFERROR(IF($A189&gt;0,IF(LEN(INDEX(Map!$E:$G,MATCH(P$1,Map!$E:$E,0),2))=0,"",INDEX([1]Sheet3!$B:$S,$A189+1,INDEX(Map!$E:$G,MATCH(P$1,Map!$E:$E,0),2))),""),"")</f>
        <v/>
      </c>
      <c r="Q189" t="str">
        <f>IFERROR(IF($A189&gt;0,IF(LEN(INDEX(Map!$E:$G,MATCH(Q$1,Map!$E:$E,0),2))=0,"",INDEX([1]Sheet3!$B:$S,$A189+1,INDEX(Map!$E:$G,MATCH(Q$1,Map!$E:$E,0),2))),""),"")</f>
        <v/>
      </c>
      <c r="R189" t="str">
        <f>IFERROR(IF($A189&gt;0,IF(LEN(INDEX(Map!$E:$G,MATCH(R$1,Map!$E:$E,0),2))=0,"",INDEX([1]Sheet3!$B:$S,$A189+1,INDEX(Map!$E:$G,MATCH(R$1,Map!$E:$E,0),2))),""),"")</f>
        <v/>
      </c>
      <c r="S189" t="str">
        <f>IFERROR(IF($A189&gt;0,IF(LEN(INDEX(Map!$E:$G,MATCH(S$1,Map!$E:$E,0),2))=0,"",INDEX([1]Sheet3!$B:$S,$A189+1,INDEX(Map!$E:$G,MATCH(S$1,Map!$E:$E,0),2))),""),"")</f>
        <v/>
      </c>
      <c r="T189" t="str">
        <f>IFERROR(IF($A189&gt;0,IF(LEN(INDEX(Map!$E:$G,MATCH(T$1,Map!$E:$E,0),2))=0,"",INDEX([1]Sheet3!$B:$S,$A189+1,INDEX(Map!$E:$G,MATCH(T$1,Map!$E:$E,0),2))),""),"")</f>
        <v/>
      </c>
      <c r="U189" t="str">
        <f>IFERROR(IF($A189&gt;0,IF(LEN(INDEX(Map!$E:$G,MATCH(U$1,Map!$E:$E,0),2))=0,"",INDEX([1]Sheet3!$B:$S,$A189+1,INDEX(Map!$E:$G,MATCH(U$1,Map!$E:$E,0),2))),""),"")</f>
        <v/>
      </c>
      <c r="V189" t="str">
        <f>IFERROR(IF($A189&gt;0,IF(LEN(INDEX(Map!$E:$G,MATCH(V$1,Map!$E:$E,0),2))=0,"",INDEX([1]Sheet3!$B:$S,$A189+1,INDEX(Map!$E:$G,MATCH(V$1,Map!$E:$E,0),2))),""),"")</f>
        <v/>
      </c>
      <c r="W189" t="str">
        <f>IFERROR(IF($A189&gt;0,IF(LEN(INDEX(Map!$E:$G,MATCH(W$1,Map!$E:$E,0),2))=0,"",INDEX([1]Sheet3!$B:$S,$A189+1,INDEX(Map!$E:$G,MATCH(W$1,Map!$E:$E,0),2))),""),"")</f>
        <v/>
      </c>
      <c r="X189" t="str">
        <f>IFERROR(IF($A189&gt;0,IF(LEN(INDEX(Map!$E:$G,MATCH(X$1,Map!$E:$E,0),2))=0,"",INDEX([1]Sheet3!$B:$S,$A189+1,INDEX(Map!$E:$G,MATCH(X$1,Map!$E:$E,0),2))),""),"")</f>
        <v/>
      </c>
      <c r="Y189" t="str">
        <f>IFERROR(IF($A189&gt;0,IF(LEN(INDEX(Map!$E:$G,MATCH(Y$1,Map!$E:$E,0),2))=0,"",INDEX([1]Sheet3!$B:$S,$A189+1,INDEX(Map!$E:$G,MATCH(Y$1,Map!$E:$E,0),2))),""),"")</f>
        <v/>
      </c>
      <c r="Z189" t="str">
        <f>IFERROR(IF($A189&gt;0,IF(LEN(INDEX(Map!$E:$G,MATCH(Z$1,Map!$E:$E,0),2))=0,"",INDEX([1]Sheet3!$B:$S,$A189+1,INDEX(Map!$E:$G,MATCH(Z$1,Map!$E:$E,0),2))),""),"")</f>
        <v/>
      </c>
      <c r="AA189" t="str">
        <f>IFERROR(IF($A189&gt;0,IF(LEN(INDEX(Map!$E:$G,MATCH(AA$1,Map!$E:$E,0),2))=0,"",INDEX([1]Sheet3!$B:$S,$A189+1,INDEX(Map!$E:$G,MATCH(AA$1,Map!$E:$E,0),2))),""),"")</f>
        <v/>
      </c>
      <c r="AB189" t="str">
        <f>IFERROR(IF($A189&gt;0,IF(LEN(INDEX(Map!$E:$G,MATCH(AB$1,Map!$E:$E,0),2))=0,"",INDEX([1]Sheet3!$B:$S,$A189+1,INDEX(Map!$E:$G,MATCH(AB$1,Map!$E:$E,0),2))),""),"")</f>
        <v/>
      </c>
      <c r="AC189" t="str">
        <f>IFERROR(IF($A189&gt;0,IF(LEN(INDEX(Map!$E:$G,MATCH(AC$1,Map!$E:$E,0),2))=0,"",INDEX([1]Sheet3!$B:$S,$A189+1,INDEX(Map!$E:$G,MATCH(AC$1,Map!$E:$E,0),2))),""),"")</f>
        <v/>
      </c>
      <c r="AD189" t="str">
        <f>IFERROR(IF($A189&gt;0,IF(LEN(INDEX(Map!$E:$G,MATCH(AD$1,Map!$E:$E,0),2))=0,"",INDEX([1]Sheet3!$B:$S,$A189+1,INDEX(Map!$E:$G,MATCH(AD$1,Map!$E:$E,0),2))),""),"")</f>
        <v/>
      </c>
      <c r="AE189" t="str">
        <f>IFERROR(IF($A189&gt;0,IF(LEN(INDEX(Map!$E:$G,MATCH(AE$1,Map!$E:$E,0),2))=0,"",INDEX([1]Sheet3!$B:$S,$A189+1,INDEX(Map!$E:$G,MATCH(AE$1,Map!$E:$E,0),2))),""),"")</f>
        <v/>
      </c>
    </row>
    <row r="190" spans="1:31" x14ac:dyDescent="0.25">
      <c r="A190" t="str">
        <f>IF(LEN([1]Sheet3!B190)=0,"",'Mailchimp Inport'!A189+1)</f>
        <v/>
      </c>
      <c r="B190" t="str">
        <f>IFERROR(IF($A190&gt;0,IF(LEN(INDEX(Map!$E:$G,MATCH(B$1,Map!$E:$E,0),2))=0,"",INDEX([1]Sheet3!$B:$S,$A190+1,INDEX(Map!$E:$G,MATCH(B$1,Map!$E:$E,0),2))),""),"")</f>
        <v/>
      </c>
      <c r="C190" t="str">
        <f>IFERROR(IF($A190&gt;0,IF(LEN(INDEX(Map!$E:$G,MATCH(C$1,Map!$E:$E,0),2))=0,"",INDEX([1]Sheet3!$B:$S,$A190+1,INDEX(Map!$E:$G,MATCH(C$1,Map!$E:$E,0),2))),""),"")</f>
        <v/>
      </c>
      <c r="D190" t="str">
        <f>IFERROR(IF($A190&gt;0,IF(LEN(INDEX(Map!$E:$G,MATCH(D$1,Map!$E:$E,0),2))=0,"",INDEX([1]Sheet3!$B:$S,$A190+1,INDEX(Map!$E:$G,MATCH(D$1,Map!$E:$E,0),2))),""),"")</f>
        <v/>
      </c>
      <c r="E190" t="str">
        <f>IFERROR(IF($A190&gt;0,IF(LEN(INDEX(Map!$E:$G,MATCH(E$1,Map!$E:$E,0),2))=0,"",INDEX([1]Sheet3!$B:$S,$A190+1,INDEX(Map!$E:$G,MATCH(E$1,Map!$E:$E,0),2))),""),"")</f>
        <v/>
      </c>
      <c r="F190" t="str">
        <f>IFERROR(IF($A190&gt;0,IF(LEN(INDEX(Map!$E:$G,MATCH(F$1,Map!$E:$E,0),2))=0,"",INDEX([1]Sheet3!$B:$S,$A190+1,INDEX(Map!$E:$G,MATCH(F$1,Map!$E:$E,0),2))),""),"")</f>
        <v/>
      </c>
      <c r="G190" t="str">
        <f>IFERROR(IF($A190&gt;0,IF(LEN(INDEX(Map!$E:$G,MATCH(G$1,Map!$E:$E,0),2))=0,"",INDEX([1]Sheet3!$B:$S,$A190+1,INDEX(Map!$E:$G,MATCH(G$1,Map!$E:$E,0),2))),""),"")</f>
        <v/>
      </c>
      <c r="H190" t="str">
        <f>IFERROR(IF($A190&gt;0,IF(LEN(INDEX(Map!$E:$G,MATCH(H$1,Map!$E:$E,0),2))=0,"",INDEX([1]Sheet3!$B:$S,$A190+1,INDEX(Map!$E:$G,MATCH(H$1,Map!$E:$E,0),2))),""),"")</f>
        <v/>
      </c>
      <c r="I190" t="str">
        <f>IFERROR(IF($A190&gt;0,IF(LEN(INDEX(Map!$E:$G,MATCH(I$1,Map!$E:$E,0),2))=0,"",INDEX([1]Sheet3!$B:$S,$A190+1,INDEX(Map!$E:$G,MATCH(I$1,Map!$E:$E,0),2))),""),"")</f>
        <v/>
      </c>
      <c r="J190" t="str">
        <f t="shared" si="2"/>
        <v/>
      </c>
      <c r="K190" t="str">
        <f>IFERROR(IF($A190&gt;0,IF(LEN(INDEX(Map!$E:$G,MATCH(K$1,Map!$E:$E,0),2))=0,"",INDEX([1]Sheet3!$B:$S,$A190+1,INDEX(Map!$E:$G,MATCH(K$1,Map!$E:$E,0),2))),""),"")</f>
        <v/>
      </c>
      <c r="L190" t="str">
        <f>IFERROR(IF($A190&gt;0,IF(LEN(INDEX(Map!$E:$G,MATCH(L$1,Map!$E:$E,0),2))=0,"",INDEX([1]Sheet3!$B:$S,$A190+1,INDEX(Map!$E:$G,MATCH(L$1,Map!$E:$E,0),2))),""),"")</f>
        <v/>
      </c>
      <c r="M190" t="str">
        <f>IFERROR(IF($A190&gt;0,IF(LEN(INDEX(Map!$E:$G,MATCH(M$1,Map!$E:$E,0),2))=0,"",INDEX([1]Sheet3!$B:$S,$A190+1,INDEX(Map!$E:$G,MATCH(M$1,Map!$E:$E,0),2))),""),"")</f>
        <v/>
      </c>
      <c r="N190" t="str">
        <f>IFERROR(IF($A190&gt;0,IF(LEN(INDEX(Map!$E:$G,MATCH(N$1,Map!$E:$E,0),2))=0,"",INDEX([1]Sheet3!$B:$S,$A190+1,INDEX(Map!$E:$G,MATCH(N$1,Map!$E:$E,0),2))),""),"")</f>
        <v/>
      </c>
      <c r="O190" t="str">
        <f>IFERROR(IF($A190&gt;0,IF(LEN(INDEX(Map!$E:$G,MATCH(O$1,Map!$E:$E,0),2))=0,"",INDEX([1]Sheet3!$B:$S,$A190+1,INDEX(Map!$E:$G,MATCH(O$1,Map!$E:$E,0),2))),""),"")</f>
        <v/>
      </c>
      <c r="P190" t="str">
        <f>IFERROR(IF($A190&gt;0,IF(LEN(INDEX(Map!$E:$G,MATCH(P$1,Map!$E:$E,0),2))=0,"",INDEX([1]Sheet3!$B:$S,$A190+1,INDEX(Map!$E:$G,MATCH(P$1,Map!$E:$E,0),2))),""),"")</f>
        <v/>
      </c>
      <c r="Q190" t="str">
        <f>IFERROR(IF($A190&gt;0,IF(LEN(INDEX(Map!$E:$G,MATCH(Q$1,Map!$E:$E,0),2))=0,"",INDEX([1]Sheet3!$B:$S,$A190+1,INDEX(Map!$E:$G,MATCH(Q$1,Map!$E:$E,0),2))),""),"")</f>
        <v/>
      </c>
      <c r="R190" t="str">
        <f>IFERROR(IF($A190&gt;0,IF(LEN(INDEX(Map!$E:$G,MATCH(R$1,Map!$E:$E,0),2))=0,"",INDEX([1]Sheet3!$B:$S,$A190+1,INDEX(Map!$E:$G,MATCH(R$1,Map!$E:$E,0),2))),""),"")</f>
        <v/>
      </c>
      <c r="S190" t="str">
        <f>IFERROR(IF($A190&gt;0,IF(LEN(INDEX(Map!$E:$G,MATCH(S$1,Map!$E:$E,0),2))=0,"",INDEX([1]Sheet3!$B:$S,$A190+1,INDEX(Map!$E:$G,MATCH(S$1,Map!$E:$E,0),2))),""),"")</f>
        <v/>
      </c>
      <c r="T190" t="str">
        <f>IFERROR(IF($A190&gt;0,IF(LEN(INDEX(Map!$E:$G,MATCH(T$1,Map!$E:$E,0),2))=0,"",INDEX([1]Sheet3!$B:$S,$A190+1,INDEX(Map!$E:$G,MATCH(T$1,Map!$E:$E,0),2))),""),"")</f>
        <v/>
      </c>
      <c r="U190" t="str">
        <f>IFERROR(IF($A190&gt;0,IF(LEN(INDEX(Map!$E:$G,MATCH(U$1,Map!$E:$E,0),2))=0,"",INDEX([1]Sheet3!$B:$S,$A190+1,INDEX(Map!$E:$G,MATCH(U$1,Map!$E:$E,0),2))),""),"")</f>
        <v/>
      </c>
      <c r="V190" t="str">
        <f>IFERROR(IF($A190&gt;0,IF(LEN(INDEX(Map!$E:$G,MATCH(V$1,Map!$E:$E,0),2))=0,"",INDEX([1]Sheet3!$B:$S,$A190+1,INDEX(Map!$E:$G,MATCH(V$1,Map!$E:$E,0),2))),""),"")</f>
        <v/>
      </c>
      <c r="W190" t="str">
        <f>IFERROR(IF($A190&gt;0,IF(LEN(INDEX(Map!$E:$G,MATCH(W$1,Map!$E:$E,0),2))=0,"",INDEX([1]Sheet3!$B:$S,$A190+1,INDEX(Map!$E:$G,MATCH(W$1,Map!$E:$E,0),2))),""),"")</f>
        <v/>
      </c>
      <c r="X190" t="str">
        <f>IFERROR(IF($A190&gt;0,IF(LEN(INDEX(Map!$E:$G,MATCH(X$1,Map!$E:$E,0),2))=0,"",INDEX([1]Sheet3!$B:$S,$A190+1,INDEX(Map!$E:$G,MATCH(X$1,Map!$E:$E,0),2))),""),"")</f>
        <v/>
      </c>
      <c r="Y190" t="str">
        <f>IFERROR(IF($A190&gt;0,IF(LEN(INDEX(Map!$E:$G,MATCH(Y$1,Map!$E:$E,0),2))=0,"",INDEX([1]Sheet3!$B:$S,$A190+1,INDEX(Map!$E:$G,MATCH(Y$1,Map!$E:$E,0),2))),""),"")</f>
        <v/>
      </c>
      <c r="Z190" t="str">
        <f>IFERROR(IF($A190&gt;0,IF(LEN(INDEX(Map!$E:$G,MATCH(Z$1,Map!$E:$E,0),2))=0,"",INDEX([1]Sheet3!$B:$S,$A190+1,INDEX(Map!$E:$G,MATCH(Z$1,Map!$E:$E,0),2))),""),"")</f>
        <v/>
      </c>
      <c r="AA190" t="str">
        <f>IFERROR(IF($A190&gt;0,IF(LEN(INDEX(Map!$E:$G,MATCH(AA$1,Map!$E:$E,0),2))=0,"",INDEX([1]Sheet3!$B:$S,$A190+1,INDEX(Map!$E:$G,MATCH(AA$1,Map!$E:$E,0),2))),""),"")</f>
        <v/>
      </c>
      <c r="AB190" t="str">
        <f>IFERROR(IF($A190&gt;0,IF(LEN(INDEX(Map!$E:$G,MATCH(AB$1,Map!$E:$E,0),2))=0,"",INDEX([1]Sheet3!$B:$S,$A190+1,INDEX(Map!$E:$G,MATCH(AB$1,Map!$E:$E,0),2))),""),"")</f>
        <v/>
      </c>
      <c r="AC190" t="str">
        <f>IFERROR(IF($A190&gt;0,IF(LEN(INDEX(Map!$E:$G,MATCH(AC$1,Map!$E:$E,0),2))=0,"",INDEX([1]Sheet3!$B:$S,$A190+1,INDEX(Map!$E:$G,MATCH(AC$1,Map!$E:$E,0),2))),""),"")</f>
        <v/>
      </c>
      <c r="AD190" t="str">
        <f>IFERROR(IF($A190&gt;0,IF(LEN(INDEX(Map!$E:$G,MATCH(AD$1,Map!$E:$E,0),2))=0,"",INDEX([1]Sheet3!$B:$S,$A190+1,INDEX(Map!$E:$G,MATCH(AD$1,Map!$E:$E,0),2))),""),"")</f>
        <v/>
      </c>
      <c r="AE190" t="str">
        <f>IFERROR(IF($A190&gt;0,IF(LEN(INDEX(Map!$E:$G,MATCH(AE$1,Map!$E:$E,0),2))=0,"",INDEX([1]Sheet3!$B:$S,$A190+1,INDEX(Map!$E:$G,MATCH(AE$1,Map!$E:$E,0),2))),""),"")</f>
        <v/>
      </c>
    </row>
    <row r="191" spans="1:31" x14ac:dyDescent="0.25">
      <c r="A191" t="str">
        <f>IF(LEN([1]Sheet3!B191)=0,"",'Mailchimp Inport'!A190+1)</f>
        <v/>
      </c>
      <c r="B191" t="str">
        <f>IFERROR(IF($A191&gt;0,IF(LEN(INDEX(Map!$E:$G,MATCH(B$1,Map!$E:$E,0),2))=0,"",INDEX([1]Sheet3!$B:$S,$A191+1,INDEX(Map!$E:$G,MATCH(B$1,Map!$E:$E,0),2))),""),"")</f>
        <v/>
      </c>
      <c r="C191" t="str">
        <f>IFERROR(IF($A191&gt;0,IF(LEN(INDEX(Map!$E:$G,MATCH(C$1,Map!$E:$E,0),2))=0,"",INDEX([1]Sheet3!$B:$S,$A191+1,INDEX(Map!$E:$G,MATCH(C$1,Map!$E:$E,0),2))),""),"")</f>
        <v/>
      </c>
      <c r="D191" t="str">
        <f>IFERROR(IF($A191&gt;0,IF(LEN(INDEX(Map!$E:$G,MATCH(D$1,Map!$E:$E,0),2))=0,"",INDEX([1]Sheet3!$B:$S,$A191+1,INDEX(Map!$E:$G,MATCH(D$1,Map!$E:$E,0),2))),""),"")</f>
        <v/>
      </c>
      <c r="E191" t="str">
        <f>IFERROR(IF($A191&gt;0,IF(LEN(INDEX(Map!$E:$G,MATCH(E$1,Map!$E:$E,0),2))=0,"",INDEX([1]Sheet3!$B:$S,$A191+1,INDEX(Map!$E:$G,MATCH(E$1,Map!$E:$E,0),2))),""),"")</f>
        <v/>
      </c>
      <c r="F191" t="str">
        <f>IFERROR(IF($A191&gt;0,IF(LEN(INDEX(Map!$E:$G,MATCH(F$1,Map!$E:$E,0),2))=0,"",INDEX([1]Sheet3!$B:$S,$A191+1,INDEX(Map!$E:$G,MATCH(F$1,Map!$E:$E,0),2))),""),"")</f>
        <v/>
      </c>
      <c r="G191" t="str">
        <f>IFERROR(IF($A191&gt;0,IF(LEN(INDEX(Map!$E:$G,MATCH(G$1,Map!$E:$E,0),2))=0,"",INDEX([1]Sheet3!$B:$S,$A191+1,INDEX(Map!$E:$G,MATCH(G$1,Map!$E:$E,0),2))),""),"")</f>
        <v/>
      </c>
      <c r="H191" t="str">
        <f>IFERROR(IF($A191&gt;0,IF(LEN(INDEX(Map!$E:$G,MATCH(H$1,Map!$E:$E,0),2))=0,"",INDEX([1]Sheet3!$B:$S,$A191+1,INDEX(Map!$E:$G,MATCH(H$1,Map!$E:$E,0),2))),""),"")</f>
        <v/>
      </c>
      <c r="I191" t="str">
        <f>IFERROR(IF($A191&gt;0,IF(LEN(INDEX(Map!$E:$G,MATCH(I$1,Map!$E:$E,0),2))=0,"",INDEX([1]Sheet3!$B:$S,$A191+1,INDEX(Map!$E:$G,MATCH(I$1,Map!$E:$E,0),2))),""),"")</f>
        <v/>
      </c>
      <c r="J191" t="str">
        <f t="shared" si="2"/>
        <v/>
      </c>
      <c r="K191" t="str">
        <f>IFERROR(IF($A191&gt;0,IF(LEN(INDEX(Map!$E:$G,MATCH(K$1,Map!$E:$E,0),2))=0,"",INDEX([1]Sheet3!$B:$S,$A191+1,INDEX(Map!$E:$G,MATCH(K$1,Map!$E:$E,0),2))),""),"")</f>
        <v/>
      </c>
      <c r="L191" t="str">
        <f>IFERROR(IF($A191&gt;0,IF(LEN(INDEX(Map!$E:$G,MATCH(L$1,Map!$E:$E,0),2))=0,"",INDEX([1]Sheet3!$B:$S,$A191+1,INDEX(Map!$E:$G,MATCH(L$1,Map!$E:$E,0),2))),""),"")</f>
        <v/>
      </c>
      <c r="M191" t="str">
        <f>IFERROR(IF($A191&gt;0,IF(LEN(INDEX(Map!$E:$G,MATCH(M$1,Map!$E:$E,0),2))=0,"",INDEX([1]Sheet3!$B:$S,$A191+1,INDEX(Map!$E:$G,MATCH(M$1,Map!$E:$E,0),2))),""),"")</f>
        <v/>
      </c>
      <c r="N191" t="str">
        <f>IFERROR(IF($A191&gt;0,IF(LEN(INDEX(Map!$E:$G,MATCH(N$1,Map!$E:$E,0),2))=0,"",INDEX([1]Sheet3!$B:$S,$A191+1,INDEX(Map!$E:$G,MATCH(N$1,Map!$E:$E,0),2))),""),"")</f>
        <v/>
      </c>
      <c r="O191" t="str">
        <f>IFERROR(IF($A191&gt;0,IF(LEN(INDEX(Map!$E:$G,MATCH(O$1,Map!$E:$E,0),2))=0,"",INDEX([1]Sheet3!$B:$S,$A191+1,INDEX(Map!$E:$G,MATCH(O$1,Map!$E:$E,0),2))),""),"")</f>
        <v/>
      </c>
      <c r="P191" t="str">
        <f>IFERROR(IF($A191&gt;0,IF(LEN(INDEX(Map!$E:$G,MATCH(P$1,Map!$E:$E,0),2))=0,"",INDEX([1]Sheet3!$B:$S,$A191+1,INDEX(Map!$E:$G,MATCH(P$1,Map!$E:$E,0),2))),""),"")</f>
        <v/>
      </c>
      <c r="Q191" t="str">
        <f>IFERROR(IF($A191&gt;0,IF(LEN(INDEX(Map!$E:$G,MATCH(Q$1,Map!$E:$E,0),2))=0,"",INDEX([1]Sheet3!$B:$S,$A191+1,INDEX(Map!$E:$G,MATCH(Q$1,Map!$E:$E,0),2))),""),"")</f>
        <v/>
      </c>
      <c r="R191" t="str">
        <f>IFERROR(IF($A191&gt;0,IF(LEN(INDEX(Map!$E:$G,MATCH(R$1,Map!$E:$E,0),2))=0,"",INDEX([1]Sheet3!$B:$S,$A191+1,INDEX(Map!$E:$G,MATCH(R$1,Map!$E:$E,0),2))),""),"")</f>
        <v/>
      </c>
      <c r="S191" t="str">
        <f>IFERROR(IF($A191&gt;0,IF(LEN(INDEX(Map!$E:$G,MATCH(S$1,Map!$E:$E,0),2))=0,"",INDEX([1]Sheet3!$B:$S,$A191+1,INDEX(Map!$E:$G,MATCH(S$1,Map!$E:$E,0),2))),""),"")</f>
        <v/>
      </c>
      <c r="T191" t="str">
        <f>IFERROR(IF($A191&gt;0,IF(LEN(INDEX(Map!$E:$G,MATCH(T$1,Map!$E:$E,0),2))=0,"",INDEX([1]Sheet3!$B:$S,$A191+1,INDEX(Map!$E:$G,MATCH(T$1,Map!$E:$E,0),2))),""),"")</f>
        <v/>
      </c>
      <c r="U191" t="str">
        <f>IFERROR(IF($A191&gt;0,IF(LEN(INDEX(Map!$E:$G,MATCH(U$1,Map!$E:$E,0),2))=0,"",INDEX([1]Sheet3!$B:$S,$A191+1,INDEX(Map!$E:$G,MATCH(U$1,Map!$E:$E,0),2))),""),"")</f>
        <v/>
      </c>
      <c r="V191" t="str">
        <f>IFERROR(IF($A191&gt;0,IF(LEN(INDEX(Map!$E:$G,MATCH(V$1,Map!$E:$E,0),2))=0,"",INDEX([1]Sheet3!$B:$S,$A191+1,INDEX(Map!$E:$G,MATCH(V$1,Map!$E:$E,0),2))),""),"")</f>
        <v/>
      </c>
      <c r="W191" t="str">
        <f>IFERROR(IF($A191&gt;0,IF(LEN(INDEX(Map!$E:$G,MATCH(W$1,Map!$E:$E,0),2))=0,"",INDEX([1]Sheet3!$B:$S,$A191+1,INDEX(Map!$E:$G,MATCH(W$1,Map!$E:$E,0),2))),""),"")</f>
        <v/>
      </c>
      <c r="X191" t="str">
        <f>IFERROR(IF($A191&gt;0,IF(LEN(INDEX(Map!$E:$G,MATCH(X$1,Map!$E:$E,0),2))=0,"",INDEX([1]Sheet3!$B:$S,$A191+1,INDEX(Map!$E:$G,MATCH(X$1,Map!$E:$E,0),2))),""),"")</f>
        <v/>
      </c>
      <c r="Y191" t="str">
        <f>IFERROR(IF($A191&gt;0,IF(LEN(INDEX(Map!$E:$G,MATCH(Y$1,Map!$E:$E,0),2))=0,"",INDEX([1]Sheet3!$B:$S,$A191+1,INDEX(Map!$E:$G,MATCH(Y$1,Map!$E:$E,0),2))),""),"")</f>
        <v/>
      </c>
      <c r="Z191" t="str">
        <f>IFERROR(IF($A191&gt;0,IF(LEN(INDEX(Map!$E:$G,MATCH(Z$1,Map!$E:$E,0),2))=0,"",INDEX([1]Sheet3!$B:$S,$A191+1,INDEX(Map!$E:$G,MATCH(Z$1,Map!$E:$E,0),2))),""),"")</f>
        <v/>
      </c>
      <c r="AA191" t="str">
        <f>IFERROR(IF($A191&gt;0,IF(LEN(INDEX(Map!$E:$G,MATCH(AA$1,Map!$E:$E,0),2))=0,"",INDEX([1]Sheet3!$B:$S,$A191+1,INDEX(Map!$E:$G,MATCH(AA$1,Map!$E:$E,0),2))),""),"")</f>
        <v/>
      </c>
      <c r="AB191" t="str">
        <f>IFERROR(IF($A191&gt;0,IF(LEN(INDEX(Map!$E:$G,MATCH(AB$1,Map!$E:$E,0),2))=0,"",INDEX([1]Sheet3!$B:$S,$A191+1,INDEX(Map!$E:$G,MATCH(AB$1,Map!$E:$E,0),2))),""),"")</f>
        <v/>
      </c>
      <c r="AC191" t="str">
        <f>IFERROR(IF($A191&gt;0,IF(LEN(INDEX(Map!$E:$G,MATCH(AC$1,Map!$E:$E,0),2))=0,"",INDEX([1]Sheet3!$B:$S,$A191+1,INDEX(Map!$E:$G,MATCH(AC$1,Map!$E:$E,0),2))),""),"")</f>
        <v/>
      </c>
      <c r="AD191" t="str">
        <f>IFERROR(IF($A191&gt;0,IF(LEN(INDEX(Map!$E:$G,MATCH(AD$1,Map!$E:$E,0),2))=0,"",INDEX([1]Sheet3!$B:$S,$A191+1,INDEX(Map!$E:$G,MATCH(AD$1,Map!$E:$E,0),2))),""),"")</f>
        <v/>
      </c>
      <c r="AE191" t="str">
        <f>IFERROR(IF($A191&gt;0,IF(LEN(INDEX(Map!$E:$G,MATCH(AE$1,Map!$E:$E,0),2))=0,"",INDEX([1]Sheet3!$B:$S,$A191+1,INDEX(Map!$E:$G,MATCH(AE$1,Map!$E:$E,0),2))),""),"")</f>
        <v/>
      </c>
    </row>
    <row r="192" spans="1:31" x14ac:dyDescent="0.25">
      <c r="A192" t="str">
        <f>IF(LEN([1]Sheet3!B192)=0,"",'Mailchimp Inport'!A191+1)</f>
        <v/>
      </c>
      <c r="B192" t="str">
        <f>IFERROR(IF($A192&gt;0,IF(LEN(INDEX(Map!$E:$G,MATCH(B$1,Map!$E:$E,0),2))=0,"",INDEX([1]Sheet3!$B:$S,$A192+1,INDEX(Map!$E:$G,MATCH(B$1,Map!$E:$E,0),2))),""),"")</f>
        <v/>
      </c>
      <c r="C192" t="str">
        <f>IFERROR(IF($A192&gt;0,IF(LEN(INDEX(Map!$E:$G,MATCH(C$1,Map!$E:$E,0),2))=0,"",INDEX([1]Sheet3!$B:$S,$A192+1,INDEX(Map!$E:$G,MATCH(C$1,Map!$E:$E,0),2))),""),"")</f>
        <v/>
      </c>
      <c r="D192" t="str">
        <f>IFERROR(IF($A192&gt;0,IF(LEN(INDEX(Map!$E:$G,MATCH(D$1,Map!$E:$E,0),2))=0,"",INDEX([1]Sheet3!$B:$S,$A192+1,INDEX(Map!$E:$G,MATCH(D$1,Map!$E:$E,0),2))),""),"")</f>
        <v/>
      </c>
      <c r="E192" t="str">
        <f>IFERROR(IF($A192&gt;0,IF(LEN(INDEX(Map!$E:$G,MATCH(E$1,Map!$E:$E,0),2))=0,"",INDEX([1]Sheet3!$B:$S,$A192+1,INDEX(Map!$E:$G,MATCH(E$1,Map!$E:$E,0),2))),""),"")</f>
        <v/>
      </c>
      <c r="F192" t="str">
        <f>IFERROR(IF($A192&gt;0,IF(LEN(INDEX(Map!$E:$G,MATCH(F$1,Map!$E:$E,0),2))=0,"",INDEX([1]Sheet3!$B:$S,$A192+1,INDEX(Map!$E:$G,MATCH(F$1,Map!$E:$E,0),2))),""),"")</f>
        <v/>
      </c>
      <c r="G192" t="str">
        <f>IFERROR(IF($A192&gt;0,IF(LEN(INDEX(Map!$E:$G,MATCH(G$1,Map!$E:$E,0),2))=0,"",INDEX([1]Sheet3!$B:$S,$A192+1,INDEX(Map!$E:$G,MATCH(G$1,Map!$E:$E,0),2))),""),"")</f>
        <v/>
      </c>
      <c r="H192" t="str">
        <f>IFERROR(IF($A192&gt;0,IF(LEN(INDEX(Map!$E:$G,MATCH(H$1,Map!$E:$E,0),2))=0,"",INDEX([1]Sheet3!$B:$S,$A192+1,INDEX(Map!$E:$G,MATCH(H$1,Map!$E:$E,0),2))),""),"")</f>
        <v/>
      </c>
      <c r="I192" t="str">
        <f>IFERROR(IF($A192&gt;0,IF(LEN(INDEX(Map!$E:$G,MATCH(I$1,Map!$E:$E,0),2))=0,"",INDEX([1]Sheet3!$B:$S,$A192+1,INDEX(Map!$E:$G,MATCH(I$1,Map!$E:$E,0),2))),""),"")</f>
        <v/>
      </c>
      <c r="J192" t="str">
        <f t="shared" si="2"/>
        <v/>
      </c>
      <c r="K192" t="str">
        <f>IFERROR(IF($A192&gt;0,IF(LEN(INDEX(Map!$E:$G,MATCH(K$1,Map!$E:$E,0),2))=0,"",INDEX([1]Sheet3!$B:$S,$A192+1,INDEX(Map!$E:$G,MATCH(K$1,Map!$E:$E,0),2))),""),"")</f>
        <v/>
      </c>
      <c r="L192" t="str">
        <f>IFERROR(IF($A192&gt;0,IF(LEN(INDEX(Map!$E:$G,MATCH(L$1,Map!$E:$E,0),2))=0,"",INDEX([1]Sheet3!$B:$S,$A192+1,INDEX(Map!$E:$G,MATCH(L$1,Map!$E:$E,0),2))),""),"")</f>
        <v/>
      </c>
      <c r="M192" t="str">
        <f>IFERROR(IF($A192&gt;0,IF(LEN(INDEX(Map!$E:$G,MATCH(M$1,Map!$E:$E,0),2))=0,"",INDEX([1]Sheet3!$B:$S,$A192+1,INDEX(Map!$E:$G,MATCH(M$1,Map!$E:$E,0),2))),""),"")</f>
        <v/>
      </c>
      <c r="N192" t="str">
        <f>IFERROR(IF($A192&gt;0,IF(LEN(INDEX(Map!$E:$G,MATCH(N$1,Map!$E:$E,0),2))=0,"",INDEX([1]Sheet3!$B:$S,$A192+1,INDEX(Map!$E:$G,MATCH(N$1,Map!$E:$E,0),2))),""),"")</f>
        <v/>
      </c>
      <c r="O192" t="str">
        <f>IFERROR(IF($A192&gt;0,IF(LEN(INDEX(Map!$E:$G,MATCH(O$1,Map!$E:$E,0),2))=0,"",INDEX([1]Sheet3!$B:$S,$A192+1,INDEX(Map!$E:$G,MATCH(O$1,Map!$E:$E,0),2))),""),"")</f>
        <v/>
      </c>
      <c r="P192" t="str">
        <f>IFERROR(IF($A192&gt;0,IF(LEN(INDEX(Map!$E:$G,MATCH(P$1,Map!$E:$E,0),2))=0,"",INDEX([1]Sheet3!$B:$S,$A192+1,INDEX(Map!$E:$G,MATCH(P$1,Map!$E:$E,0),2))),""),"")</f>
        <v/>
      </c>
      <c r="Q192" t="str">
        <f>IFERROR(IF($A192&gt;0,IF(LEN(INDEX(Map!$E:$G,MATCH(Q$1,Map!$E:$E,0),2))=0,"",INDEX([1]Sheet3!$B:$S,$A192+1,INDEX(Map!$E:$G,MATCH(Q$1,Map!$E:$E,0),2))),""),"")</f>
        <v/>
      </c>
      <c r="R192" t="str">
        <f>IFERROR(IF($A192&gt;0,IF(LEN(INDEX(Map!$E:$G,MATCH(R$1,Map!$E:$E,0),2))=0,"",INDEX([1]Sheet3!$B:$S,$A192+1,INDEX(Map!$E:$G,MATCH(R$1,Map!$E:$E,0),2))),""),"")</f>
        <v/>
      </c>
      <c r="S192" t="str">
        <f>IFERROR(IF($A192&gt;0,IF(LEN(INDEX(Map!$E:$G,MATCH(S$1,Map!$E:$E,0),2))=0,"",INDEX([1]Sheet3!$B:$S,$A192+1,INDEX(Map!$E:$G,MATCH(S$1,Map!$E:$E,0),2))),""),"")</f>
        <v/>
      </c>
      <c r="T192" t="str">
        <f>IFERROR(IF($A192&gt;0,IF(LEN(INDEX(Map!$E:$G,MATCH(T$1,Map!$E:$E,0),2))=0,"",INDEX([1]Sheet3!$B:$S,$A192+1,INDEX(Map!$E:$G,MATCH(T$1,Map!$E:$E,0),2))),""),"")</f>
        <v/>
      </c>
      <c r="U192" t="str">
        <f>IFERROR(IF($A192&gt;0,IF(LEN(INDEX(Map!$E:$G,MATCH(U$1,Map!$E:$E,0),2))=0,"",INDEX([1]Sheet3!$B:$S,$A192+1,INDEX(Map!$E:$G,MATCH(U$1,Map!$E:$E,0),2))),""),"")</f>
        <v/>
      </c>
      <c r="V192" t="str">
        <f>IFERROR(IF($A192&gt;0,IF(LEN(INDEX(Map!$E:$G,MATCH(V$1,Map!$E:$E,0),2))=0,"",INDEX([1]Sheet3!$B:$S,$A192+1,INDEX(Map!$E:$G,MATCH(V$1,Map!$E:$E,0),2))),""),"")</f>
        <v/>
      </c>
      <c r="W192" t="str">
        <f>IFERROR(IF($A192&gt;0,IF(LEN(INDEX(Map!$E:$G,MATCH(W$1,Map!$E:$E,0),2))=0,"",INDEX([1]Sheet3!$B:$S,$A192+1,INDEX(Map!$E:$G,MATCH(W$1,Map!$E:$E,0),2))),""),"")</f>
        <v/>
      </c>
      <c r="X192" t="str">
        <f>IFERROR(IF($A192&gt;0,IF(LEN(INDEX(Map!$E:$G,MATCH(X$1,Map!$E:$E,0),2))=0,"",INDEX([1]Sheet3!$B:$S,$A192+1,INDEX(Map!$E:$G,MATCH(X$1,Map!$E:$E,0),2))),""),"")</f>
        <v/>
      </c>
      <c r="Y192" t="str">
        <f>IFERROR(IF($A192&gt;0,IF(LEN(INDEX(Map!$E:$G,MATCH(Y$1,Map!$E:$E,0),2))=0,"",INDEX([1]Sheet3!$B:$S,$A192+1,INDEX(Map!$E:$G,MATCH(Y$1,Map!$E:$E,0),2))),""),"")</f>
        <v/>
      </c>
      <c r="Z192" t="str">
        <f>IFERROR(IF($A192&gt;0,IF(LEN(INDEX(Map!$E:$G,MATCH(Z$1,Map!$E:$E,0),2))=0,"",INDEX([1]Sheet3!$B:$S,$A192+1,INDEX(Map!$E:$G,MATCH(Z$1,Map!$E:$E,0),2))),""),"")</f>
        <v/>
      </c>
      <c r="AA192" t="str">
        <f>IFERROR(IF($A192&gt;0,IF(LEN(INDEX(Map!$E:$G,MATCH(AA$1,Map!$E:$E,0),2))=0,"",INDEX([1]Sheet3!$B:$S,$A192+1,INDEX(Map!$E:$G,MATCH(AA$1,Map!$E:$E,0),2))),""),"")</f>
        <v/>
      </c>
      <c r="AB192" t="str">
        <f>IFERROR(IF($A192&gt;0,IF(LEN(INDEX(Map!$E:$G,MATCH(AB$1,Map!$E:$E,0),2))=0,"",INDEX([1]Sheet3!$B:$S,$A192+1,INDEX(Map!$E:$G,MATCH(AB$1,Map!$E:$E,0),2))),""),"")</f>
        <v/>
      </c>
      <c r="AC192" t="str">
        <f>IFERROR(IF($A192&gt;0,IF(LEN(INDEX(Map!$E:$G,MATCH(AC$1,Map!$E:$E,0),2))=0,"",INDEX([1]Sheet3!$B:$S,$A192+1,INDEX(Map!$E:$G,MATCH(AC$1,Map!$E:$E,0),2))),""),"")</f>
        <v/>
      </c>
      <c r="AD192" t="str">
        <f>IFERROR(IF($A192&gt;0,IF(LEN(INDEX(Map!$E:$G,MATCH(AD$1,Map!$E:$E,0),2))=0,"",INDEX([1]Sheet3!$B:$S,$A192+1,INDEX(Map!$E:$G,MATCH(AD$1,Map!$E:$E,0),2))),""),"")</f>
        <v/>
      </c>
      <c r="AE192" t="str">
        <f>IFERROR(IF($A192&gt;0,IF(LEN(INDEX(Map!$E:$G,MATCH(AE$1,Map!$E:$E,0),2))=0,"",INDEX([1]Sheet3!$B:$S,$A192+1,INDEX(Map!$E:$G,MATCH(AE$1,Map!$E:$E,0),2))),""),"")</f>
        <v/>
      </c>
    </row>
    <row r="193" spans="1:31" x14ac:dyDescent="0.25">
      <c r="A193" t="str">
        <f>IF(LEN([1]Sheet3!B193)=0,"",'Mailchimp Inport'!A192+1)</f>
        <v/>
      </c>
      <c r="B193" t="str">
        <f>IFERROR(IF($A193&gt;0,IF(LEN(INDEX(Map!$E:$G,MATCH(B$1,Map!$E:$E,0),2))=0,"",INDEX([1]Sheet3!$B:$S,$A193+1,INDEX(Map!$E:$G,MATCH(B$1,Map!$E:$E,0),2))),""),"")</f>
        <v/>
      </c>
      <c r="C193" t="str">
        <f>IFERROR(IF($A193&gt;0,IF(LEN(INDEX(Map!$E:$G,MATCH(C$1,Map!$E:$E,0),2))=0,"",INDEX([1]Sheet3!$B:$S,$A193+1,INDEX(Map!$E:$G,MATCH(C$1,Map!$E:$E,0),2))),""),"")</f>
        <v/>
      </c>
      <c r="D193" t="str">
        <f>IFERROR(IF($A193&gt;0,IF(LEN(INDEX(Map!$E:$G,MATCH(D$1,Map!$E:$E,0),2))=0,"",INDEX([1]Sheet3!$B:$S,$A193+1,INDEX(Map!$E:$G,MATCH(D$1,Map!$E:$E,0),2))),""),"")</f>
        <v/>
      </c>
      <c r="E193" t="str">
        <f>IFERROR(IF($A193&gt;0,IF(LEN(INDEX(Map!$E:$G,MATCH(E$1,Map!$E:$E,0),2))=0,"",INDEX([1]Sheet3!$B:$S,$A193+1,INDEX(Map!$E:$G,MATCH(E$1,Map!$E:$E,0),2))),""),"")</f>
        <v/>
      </c>
      <c r="F193" t="str">
        <f>IFERROR(IF($A193&gt;0,IF(LEN(INDEX(Map!$E:$G,MATCH(F$1,Map!$E:$E,0),2))=0,"",INDEX([1]Sheet3!$B:$S,$A193+1,INDEX(Map!$E:$G,MATCH(F$1,Map!$E:$E,0),2))),""),"")</f>
        <v/>
      </c>
      <c r="G193" t="str">
        <f>IFERROR(IF($A193&gt;0,IF(LEN(INDEX(Map!$E:$G,MATCH(G$1,Map!$E:$E,0),2))=0,"",INDEX([1]Sheet3!$B:$S,$A193+1,INDEX(Map!$E:$G,MATCH(G$1,Map!$E:$E,0),2))),""),"")</f>
        <v/>
      </c>
      <c r="H193" t="str">
        <f>IFERROR(IF($A193&gt;0,IF(LEN(INDEX(Map!$E:$G,MATCH(H$1,Map!$E:$E,0),2))=0,"",INDEX([1]Sheet3!$B:$S,$A193+1,INDEX(Map!$E:$G,MATCH(H$1,Map!$E:$E,0),2))),""),"")</f>
        <v/>
      </c>
      <c r="I193" t="str">
        <f>IFERROR(IF($A193&gt;0,IF(LEN(INDEX(Map!$E:$G,MATCH(I$1,Map!$E:$E,0),2))=0,"",INDEX([1]Sheet3!$B:$S,$A193+1,INDEX(Map!$E:$G,MATCH(I$1,Map!$E:$E,0),2))),""),"")</f>
        <v/>
      </c>
      <c r="J193" t="str">
        <f t="shared" si="2"/>
        <v/>
      </c>
      <c r="K193" t="str">
        <f>IFERROR(IF($A193&gt;0,IF(LEN(INDEX(Map!$E:$G,MATCH(K$1,Map!$E:$E,0),2))=0,"",INDEX([1]Sheet3!$B:$S,$A193+1,INDEX(Map!$E:$G,MATCH(K$1,Map!$E:$E,0),2))),""),"")</f>
        <v/>
      </c>
      <c r="L193" t="str">
        <f>IFERROR(IF($A193&gt;0,IF(LEN(INDEX(Map!$E:$G,MATCH(L$1,Map!$E:$E,0),2))=0,"",INDEX([1]Sheet3!$B:$S,$A193+1,INDEX(Map!$E:$G,MATCH(L$1,Map!$E:$E,0),2))),""),"")</f>
        <v/>
      </c>
      <c r="M193" t="str">
        <f>IFERROR(IF($A193&gt;0,IF(LEN(INDEX(Map!$E:$G,MATCH(M$1,Map!$E:$E,0),2))=0,"",INDEX([1]Sheet3!$B:$S,$A193+1,INDEX(Map!$E:$G,MATCH(M$1,Map!$E:$E,0),2))),""),"")</f>
        <v/>
      </c>
      <c r="N193" t="str">
        <f>IFERROR(IF($A193&gt;0,IF(LEN(INDEX(Map!$E:$G,MATCH(N$1,Map!$E:$E,0),2))=0,"",INDEX([1]Sheet3!$B:$S,$A193+1,INDEX(Map!$E:$G,MATCH(N$1,Map!$E:$E,0),2))),""),"")</f>
        <v/>
      </c>
      <c r="O193" t="str">
        <f>IFERROR(IF($A193&gt;0,IF(LEN(INDEX(Map!$E:$G,MATCH(O$1,Map!$E:$E,0),2))=0,"",INDEX([1]Sheet3!$B:$S,$A193+1,INDEX(Map!$E:$G,MATCH(O$1,Map!$E:$E,0),2))),""),"")</f>
        <v/>
      </c>
      <c r="P193" t="str">
        <f>IFERROR(IF($A193&gt;0,IF(LEN(INDEX(Map!$E:$G,MATCH(P$1,Map!$E:$E,0),2))=0,"",INDEX([1]Sheet3!$B:$S,$A193+1,INDEX(Map!$E:$G,MATCH(P$1,Map!$E:$E,0),2))),""),"")</f>
        <v/>
      </c>
      <c r="Q193" t="str">
        <f>IFERROR(IF($A193&gt;0,IF(LEN(INDEX(Map!$E:$G,MATCH(Q$1,Map!$E:$E,0),2))=0,"",INDEX([1]Sheet3!$B:$S,$A193+1,INDEX(Map!$E:$G,MATCH(Q$1,Map!$E:$E,0),2))),""),"")</f>
        <v/>
      </c>
      <c r="R193" t="str">
        <f>IFERROR(IF($A193&gt;0,IF(LEN(INDEX(Map!$E:$G,MATCH(R$1,Map!$E:$E,0),2))=0,"",INDEX([1]Sheet3!$B:$S,$A193+1,INDEX(Map!$E:$G,MATCH(R$1,Map!$E:$E,0),2))),""),"")</f>
        <v/>
      </c>
      <c r="S193" t="str">
        <f>IFERROR(IF($A193&gt;0,IF(LEN(INDEX(Map!$E:$G,MATCH(S$1,Map!$E:$E,0),2))=0,"",INDEX([1]Sheet3!$B:$S,$A193+1,INDEX(Map!$E:$G,MATCH(S$1,Map!$E:$E,0),2))),""),"")</f>
        <v/>
      </c>
      <c r="T193" t="str">
        <f>IFERROR(IF($A193&gt;0,IF(LEN(INDEX(Map!$E:$G,MATCH(T$1,Map!$E:$E,0),2))=0,"",INDEX([1]Sheet3!$B:$S,$A193+1,INDEX(Map!$E:$G,MATCH(T$1,Map!$E:$E,0),2))),""),"")</f>
        <v/>
      </c>
      <c r="U193" t="str">
        <f>IFERROR(IF($A193&gt;0,IF(LEN(INDEX(Map!$E:$G,MATCH(U$1,Map!$E:$E,0),2))=0,"",INDEX([1]Sheet3!$B:$S,$A193+1,INDEX(Map!$E:$G,MATCH(U$1,Map!$E:$E,0),2))),""),"")</f>
        <v/>
      </c>
      <c r="V193" t="str">
        <f>IFERROR(IF($A193&gt;0,IF(LEN(INDEX(Map!$E:$G,MATCH(V$1,Map!$E:$E,0),2))=0,"",INDEX([1]Sheet3!$B:$S,$A193+1,INDEX(Map!$E:$G,MATCH(V$1,Map!$E:$E,0),2))),""),"")</f>
        <v/>
      </c>
      <c r="W193" t="str">
        <f>IFERROR(IF($A193&gt;0,IF(LEN(INDEX(Map!$E:$G,MATCH(W$1,Map!$E:$E,0),2))=0,"",INDEX([1]Sheet3!$B:$S,$A193+1,INDEX(Map!$E:$G,MATCH(W$1,Map!$E:$E,0),2))),""),"")</f>
        <v/>
      </c>
      <c r="X193" t="str">
        <f>IFERROR(IF($A193&gt;0,IF(LEN(INDEX(Map!$E:$G,MATCH(X$1,Map!$E:$E,0),2))=0,"",INDEX([1]Sheet3!$B:$S,$A193+1,INDEX(Map!$E:$G,MATCH(X$1,Map!$E:$E,0),2))),""),"")</f>
        <v/>
      </c>
      <c r="Y193" t="str">
        <f>IFERROR(IF($A193&gt;0,IF(LEN(INDEX(Map!$E:$G,MATCH(Y$1,Map!$E:$E,0),2))=0,"",INDEX([1]Sheet3!$B:$S,$A193+1,INDEX(Map!$E:$G,MATCH(Y$1,Map!$E:$E,0),2))),""),"")</f>
        <v/>
      </c>
      <c r="Z193" t="str">
        <f>IFERROR(IF($A193&gt;0,IF(LEN(INDEX(Map!$E:$G,MATCH(Z$1,Map!$E:$E,0),2))=0,"",INDEX([1]Sheet3!$B:$S,$A193+1,INDEX(Map!$E:$G,MATCH(Z$1,Map!$E:$E,0),2))),""),"")</f>
        <v/>
      </c>
      <c r="AA193" t="str">
        <f>IFERROR(IF($A193&gt;0,IF(LEN(INDEX(Map!$E:$G,MATCH(AA$1,Map!$E:$E,0),2))=0,"",INDEX([1]Sheet3!$B:$S,$A193+1,INDEX(Map!$E:$G,MATCH(AA$1,Map!$E:$E,0),2))),""),"")</f>
        <v/>
      </c>
      <c r="AB193" t="str">
        <f>IFERROR(IF($A193&gt;0,IF(LEN(INDEX(Map!$E:$G,MATCH(AB$1,Map!$E:$E,0),2))=0,"",INDEX([1]Sheet3!$B:$S,$A193+1,INDEX(Map!$E:$G,MATCH(AB$1,Map!$E:$E,0),2))),""),"")</f>
        <v/>
      </c>
      <c r="AC193" t="str">
        <f>IFERROR(IF($A193&gt;0,IF(LEN(INDEX(Map!$E:$G,MATCH(AC$1,Map!$E:$E,0),2))=0,"",INDEX([1]Sheet3!$B:$S,$A193+1,INDEX(Map!$E:$G,MATCH(AC$1,Map!$E:$E,0),2))),""),"")</f>
        <v/>
      </c>
      <c r="AD193" t="str">
        <f>IFERROR(IF($A193&gt;0,IF(LEN(INDEX(Map!$E:$G,MATCH(AD$1,Map!$E:$E,0),2))=0,"",INDEX([1]Sheet3!$B:$S,$A193+1,INDEX(Map!$E:$G,MATCH(AD$1,Map!$E:$E,0),2))),""),"")</f>
        <v/>
      </c>
      <c r="AE193" t="str">
        <f>IFERROR(IF($A193&gt;0,IF(LEN(INDEX(Map!$E:$G,MATCH(AE$1,Map!$E:$E,0),2))=0,"",INDEX([1]Sheet3!$B:$S,$A193+1,INDEX(Map!$E:$G,MATCH(AE$1,Map!$E:$E,0),2))),""),"")</f>
        <v/>
      </c>
    </row>
    <row r="194" spans="1:31" x14ac:dyDescent="0.25">
      <c r="A194" t="str">
        <f>IF(LEN([1]Sheet3!B194)=0,"",'Mailchimp Inport'!A193+1)</f>
        <v/>
      </c>
      <c r="B194" t="str">
        <f>IFERROR(IF($A194&gt;0,IF(LEN(INDEX(Map!$E:$G,MATCH(B$1,Map!$E:$E,0),2))=0,"",INDEX([1]Sheet3!$B:$S,$A194+1,INDEX(Map!$E:$G,MATCH(B$1,Map!$E:$E,0),2))),""),"")</f>
        <v/>
      </c>
      <c r="C194" t="str">
        <f>IFERROR(IF($A194&gt;0,IF(LEN(INDEX(Map!$E:$G,MATCH(C$1,Map!$E:$E,0),2))=0,"",INDEX([1]Sheet3!$B:$S,$A194+1,INDEX(Map!$E:$G,MATCH(C$1,Map!$E:$E,0),2))),""),"")</f>
        <v/>
      </c>
      <c r="D194" t="str">
        <f>IFERROR(IF($A194&gt;0,IF(LEN(INDEX(Map!$E:$G,MATCH(D$1,Map!$E:$E,0),2))=0,"",INDEX([1]Sheet3!$B:$S,$A194+1,INDEX(Map!$E:$G,MATCH(D$1,Map!$E:$E,0),2))),""),"")</f>
        <v/>
      </c>
      <c r="E194" t="str">
        <f>IFERROR(IF($A194&gt;0,IF(LEN(INDEX(Map!$E:$G,MATCH(E$1,Map!$E:$E,0),2))=0,"",INDEX([1]Sheet3!$B:$S,$A194+1,INDEX(Map!$E:$G,MATCH(E$1,Map!$E:$E,0),2))),""),"")</f>
        <v/>
      </c>
      <c r="F194" t="str">
        <f>IFERROR(IF($A194&gt;0,IF(LEN(INDEX(Map!$E:$G,MATCH(F$1,Map!$E:$E,0),2))=0,"",INDEX([1]Sheet3!$B:$S,$A194+1,INDEX(Map!$E:$G,MATCH(F$1,Map!$E:$E,0),2))),""),"")</f>
        <v/>
      </c>
      <c r="G194" t="str">
        <f>IFERROR(IF($A194&gt;0,IF(LEN(INDEX(Map!$E:$G,MATCH(G$1,Map!$E:$E,0),2))=0,"",INDEX([1]Sheet3!$B:$S,$A194+1,INDEX(Map!$E:$G,MATCH(G$1,Map!$E:$E,0),2))),""),"")</f>
        <v/>
      </c>
      <c r="H194" t="str">
        <f>IFERROR(IF($A194&gt;0,IF(LEN(INDEX(Map!$E:$G,MATCH(H$1,Map!$E:$E,0),2))=0,"",INDEX([1]Sheet3!$B:$S,$A194+1,INDEX(Map!$E:$G,MATCH(H$1,Map!$E:$E,0),2))),""),"")</f>
        <v/>
      </c>
      <c r="I194" t="str">
        <f>IFERROR(IF($A194&gt;0,IF(LEN(INDEX(Map!$E:$G,MATCH(I$1,Map!$E:$E,0),2))=0,"",INDEX([1]Sheet3!$B:$S,$A194+1,INDEX(Map!$E:$G,MATCH(I$1,Map!$E:$E,0),2))),""),"")</f>
        <v/>
      </c>
      <c r="J194" t="str">
        <f t="shared" ref="J194:J257" si="3">IFERROR(IF(VALUE($A194)&gt;0,"Dassault Service",""),"")</f>
        <v/>
      </c>
      <c r="K194" t="str">
        <f>IFERROR(IF($A194&gt;0,IF(LEN(INDEX(Map!$E:$G,MATCH(K$1,Map!$E:$E,0),2))=0,"",INDEX([1]Sheet3!$B:$S,$A194+1,INDEX(Map!$E:$G,MATCH(K$1,Map!$E:$E,0),2))),""),"")</f>
        <v/>
      </c>
      <c r="L194" t="str">
        <f>IFERROR(IF($A194&gt;0,IF(LEN(INDEX(Map!$E:$G,MATCH(L$1,Map!$E:$E,0),2))=0,"",INDEX([1]Sheet3!$B:$S,$A194+1,INDEX(Map!$E:$G,MATCH(L$1,Map!$E:$E,0),2))),""),"")</f>
        <v/>
      </c>
      <c r="M194" t="str">
        <f>IFERROR(IF($A194&gt;0,IF(LEN(INDEX(Map!$E:$G,MATCH(M$1,Map!$E:$E,0),2))=0,"",INDEX([1]Sheet3!$B:$S,$A194+1,INDEX(Map!$E:$G,MATCH(M$1,Map!$E:$E,0),2))),""),"")</f>
        <v/>
      </c>
      <c r="N194" t="str">
        <f>IFERROR(IF($A194&gt;0,IF(LEN(INDEX(Map!$E:$G,MATCH(N$1,Map!$E:$E,0),2))=0,"",INDEX([1]Sheet3!$B:$S,$A194+1,INDEX(Map!$E:$G,MATCH(N$1,Map!$E:$E,0),2))),""),"")</f>
        <v/>
      </c>
      <c r="O194" t="str">
        <f>IFERROR(IF($A194&gt;0,IF(LEN(INDEX(Map!$E:$G,MATCH(O$1,Map!$E:$E,0),2))=0,"",INDEX([1]Sheet3!$B:$S,$A194+1,INDEX(Map!$E:$G,MATCH(O$1,Map!$E:$E,0),2))),""),"")</f>
        <v/>
      </c>
      <c r="P194" t="str">
        <f>IFERROR(IF($A194&gt;0,IF(LEN(INDEX(Map!$E:$G,MATCH(P$1,Map!$E:$E,0),2))=0,"",INDEX([1]Sheet3!$B:$S,$A194+1,INDEX(Map!$E:$G,MATCH(P$1,Map!$E:$E,0),2))),""),"")</f>
        <v/>
      </c>
      <c r="Q194" t="str">
        <f>IFERROR(IF($A194&gt;0,IF(LEN(INDEX(Map!$E:$G,MATCH(Q$1,Map!$E:$E,0),2))=0,"",INDEX([1]Sheet3!$B:$S,$A194+1,INDEX(Map!$E:$G,MATCH(Q$1,Map!$E:$E,0),2))),""),"")</f>
        <v/>
      </c>
      <c r="R194" t="str">
        <f>IFERROR(IF($A194&gt;0,IF(LEN(INDEX(Map!$E:$G,MATCH(R$1,Map!$E:$E,0),2))=0,"",INDEX([1]Sheet3!$B:$S,$A194+1,INDEX(Map!$E:$G,MATCH(R$1,Map!$E:$E,0),2))),""),"")</f>
        <v/>
      </c>
      <c r="S194" t="str">
        <f>IFERROR(IF($A194&gt;0,IF(LEN(INDEX(Map!$E:$G,MATCH(S$1,Map!$E:$E,0),2))=0,"",INDEX([1]Sheet3!$B:$S,$A194+1,INDEX(Map!$E:$G,MATCH(S$1,Map!$E:$E,0),2))),""),"")</f>
        <v/>
      </c>
      <c r="T194" t="str">
        <f>IFERROR(IF($A194&gt;0,IF(LEN(INDEX(Map!$E:$G,MATCH(T$1,Map!$E:$E,0),2))=0,"",INDEX([1]Sheet3!$B:$S,$A194+1,INDEX(Map!$E:$G,MATCH(T$1,Map!$E:$E,0),2))),""),"")</f>
        <v/>
      </c>
      <c r="U194" t="str">
        <f>IFERROR(IF($A194&gt;0,IF(LEN(INDEX(Map!$E:$G,MATCH(U$1,Map!$E:$E,0),2))=0,"",INDEX([1]Sheet3!$B:$S,$A194+1,INDEX(Map!$E:$G,MATCH(U$1,Map!$E:$E,0),2))),""),"")</f>
        <v/>
      </c>
      <c r="V194" t="str">
        <f>IFERROR(IF($A194&gt;0,IF(LEN(INDEX(Map!$E:$G,MATCH(V$1,Map!$E:$E,0),2))=0,"",INDEX([1]Sheet3!$B:$S,$A194+1,INDEX(Map!$E:$G,MATCH(V$1,Map!$E:$E,0),2))),""),"")</f>
        <v/>
      </c>
      <c r="W194" t="str">
        <f>IFERROR(IF($A194&gt;0,IF(LEN(INDEX(Map!$E:$G,MATCH(W$1,Map!$E:$E,0),2))=0,"",INDEX([1]Sheet3!$B:$S,$A194+1,INDEX(Map!$E:$G,MATCH(W$1,Map!$E:$E,0),2))),""),"")</f>
        <v/>
      </c>
      <c r="X194" t="str">
        <f>IFERROR(IF($A194&gt;0,IF(LEN(INDEX(Map!$E:$G,MATCH(X$1,Map!$E:$E,0),2))=0,"",INDEX([1]Sheet3!$B:$S,$A194+1,INDEX(Map!$E:$G,MATCH(X$1,Map!$E:$E,0),2))),""),"")</f>
        <v/>
      </c>
      <c r="Y194" t="str">
        <f>IFERROR(IF($A194&gt;0,IF(LEN(INDEX(Map!$E:$G,MATCH(Y$1,Map!$E:$E,0),2))=0,"",INDEX([1]Sheet3!$B:$S,$A194+1,INDEX(Map!$E:$G,MATCH(Y$1,Map!$E:$E,0),2))),""),"")</f>
        <v/>
      </c>
      <c r="Z194" t="str">
        <f>IFERROR(IF($A194&gt;0,IF(LEN(INDEX(Map!$E:$G,MATCH(Z$1,Map!$E:$E,0),2))=0,"",INDEX([1]Sheet3!$B:$S,$A194+1,INDEX(Map!$E:$G,MATCH(Z$1,Map!$E:$E,0),2))),""),"")</f>
        <v/>
      </c>
      <c r="AA194" t="str">
        <f>IFERROR(IF($A194&gt;0,IF(LEN(INDEX(Map!$E:$G,MATCH(AA$1,Map!$E:$E,0),2))=0,"",INDEX([1]Sheet3!$B:$S,$A194+1,INDEX(Map!$E:$G,MATCH(AA$1,Map!$E:$E,0),2))),""),"")</f>
        <v/>
      </c>
      <c r="AB194" t="str">
        <f>IFERROR(IF($A194&gt;0,IF(LEN(INDEX(Map!$E:$G,MATCH(AB$1,Map!$E:$E,0),2))=0,"",INDEX([1]Sheet3!$B:$S,$A194+1,INDEX(Map!$E:$G,MATCH(AB$1,Map!$E:$E,0),2))),""),"")</f>
        <v/>
      </c>
      <c r="AC194" t="str">
        <f>IFERROR(IF($A194&gt;0,IF(LEN(INDEX(Map!$E:$G,MATCH(AC$1,Map!$E:$E,0),2))=0,"",INDEX([1]Sheet3!$B:$S,$A194+1,INDEX(Map!$E:$G,MATCH(AC$1,Map!$E:$E,0),2))),""),"")</f>
        <v/>
      </c>
      <c r="AD194" t="str">
        <f>IFERROR(IF($A194&gt;0,IF(LEN(INDEX(Map!$E:$G,MATCH(AD$1,Map!$E:$E,0),2))=0,"",INDEX([1]Sheet3!$B:$S,$A194+1,INDEX(Map!$E:$G,MATCH(AD$1,Map!$E:$E,0),2))),""),"")</f>
        <v/>
      </c>
      <c r="AE194" t="str">
        <f>IFERROR(IF($A194&gt;0,IF(LEN(INDEX(Map!$E:$G,MATCH(AE$1,Map!$E:$E,0),2))=0,"",INDEX([1]Sheet3!$B:$S,$A194+1,INDEX(Map!$E:$G,MATCH(AE$1,Map!$E:$E,0),2))),""),"")</f>
        <v/>
      </c>
    </row>
    <row r="195" spans="1:31" x14ac:dyDescent="0.25">
      <c r="A195" t="str">
        <f>IF(LEN([1]Sheet3!B195)=0,"",'Mailchimp Inport'!A194+1)</f>
        <v/>
      </c>
      <c r="B195" t="str">
        <f>IFERROR(IF($A195&gt;0,IF(LEN(INDEX(Map!$E:$G,MATCH(B$1,Map!$E:$E,0),2))=0,"",INDEX([1]Sheet3!$B:$S,$A195+1,INDEX(Map!$E:$G,MATCH(B$1,Map!$E:$E,0),2))),""),"")</f>
        <v/>
      </c>
      <c r="C195" t="str">
        <f>IFERROR(IF($A195&gt;0,IF(LEN(INDEX(Map!$E:$G,MATCH(C$1,Map!$E:$E,0),2))=0,"",INDEX([1]Sheet3!$B:$S,$A195+1,INDEX(Map!$E:$G,MATCH(C$1,Map!$E:$E,0),2))),""),"")</f>
        <v/>
      </c>
      <c r="D195" t="str">
        <f>IFERROR(IF($A195&gt;0,IF(LEN(INDEX(Map!$E:$G,MATCH(D$1,Map!$E:$E,0),2))=0,"",INDEX([1]Sheet3!$B:$S,$A195+1,INDEX(Map!$E:$G,MATCH(D$1,Map!$E:$E,0),2))),""),"")</f>
        <v/>
      </c>
      <c r="E195" t="str">
        <f>IFERROR(IF($A195&gt;0,IF(LEN(INDEX(Map!$E:$G,MATCH(E$1,Map!$E:$E,0),2))=0,"",INDEX([1]Sheet3!$B:$S,$A195+1,INDEX(Map!$E:$G,MATCH(E$1,Map!$E:$E,0),2))),""),"")</f>
        <v/>
      </c>
      <c r="F195" t="str">
        <f>IFERROR(IF($A195&gt;0,IF(LEN(INDEX(Map!$E:$G,MATCH(F$1,Map!$E:$E,0),2))=0,"",INDEX([1]Sheet3!$B:$S,$A195+1,INDEX(Map!$E:$G,MATCH(F$1,Map!$E:$E,0),2))),""),"")</f>
        <v/>
      </c>
      <c r="G195" t="str">
        <f>IFERROR(IF($A195&gt;0,IF(LEN(INDEX(Map!$E:$G,MATCH(G$1,Map!$E:$E,0),2))=0,"",INDEX([1]Sheet3!$B:$S,$A195+1,INDEX(Map!$E:$G,MATCH(G$1,Map!$E:$E,0),2))),""),"")</f>
        <v/>
      </c>
      <c r="H195" t="str">
        <f>IFERROR(IF($A195&gt;0,IF(LEN(INDEX(Map!$E:$G,MATCH(H$1,Map!$E:$E,0),2))=0,"",INDEX([1]Sheet3!$B:$S,$A195+1,INDEX(Map!$E:$G,MATCH(H$1,Map!$E:$E,0),2))),""),"")</f>
        <v/>
      </c>
      <c r="I195" t="str">
        <f>IFERROR(IF($A195&gt;0,IF(LEN(INDEX(Map!$E:$G,MATCH(I$1,Map!$E:$E,0),2))=0,"",INDEX([1]Sheet3!$B:$S,$A195+1,INDEX(Map!$E:$G,MATCH(I$1,Map!$E:$E,0),2))),""),"")</f>
        <v/>
      </c>
      <c r="J195" t="str">
        <f t="shared" si="3"/>
        <v/>
      </c>
      <c r="K195" t="str">
        <f>IFERROR(IF($A195&gt;0,IF(LEN(INDEX(Map!$E:$G,MATCH(K$1,Map!$E:$E,0),2))=0,"",INDEX([1]Sheet3!$B:$S,$A195+1,INDEX(Map!$E:$G,MATCH(K$1,Map!$E:$E,0),2))),""),"")</f>
        <v/>
      </c>
      <c r="L195" t="str">
        <f>IFERROR(IF($A195&gt;0,IF(LEN(INDEX(Map!$E:$G,MATCH(L$1,Map!$E:$E,0),2))=0,"",INDEX([1]Sheet3!$B:$S,$A195+1,INDEX(Map!$E:$G,MATCH(L$1,Map!$E:$E,0),2))),""),"")</f>
        <v/>
      </c>
      <c r="M195" t="str">
        <f>IFERROR(IF($A195&gt;0,IF(LEN(INDEX(Map!$E:$G,MATCH(M$1,Map!$E:$E,0),2))=0,"",INDEX([1]Sheet3!$B:$S,$A195+1,INDEX(Map!$E:$G,MATCH(M$1,Map!$E:$E,0),2))),""),"")</f>
        <v/>
      </c>
      <c r="N195" t="str">
        <f>IFERROR(IF($A195&gt;0,IF(LEN(INDEX(Map!$E:$G,MATCH(N$1,Map!$E:$E,0),2))=0,"",INDEX([1]Sheet3!$B:$S,$A195+1,INDEX(Map!$E:$G,MATCH(N$1,Map!$E:$E,0),2))),""),"")</f>
        <v/>
      </c>
      <c r="O195" t="str">
        <f>IFERROR(IF($A195&gt;0,IF(LEN(INDEX(Map!$E:$G,MATCH(O$1,Map!$E:$E,0),2))=0,"",INDEX([1]Sheet3!$B:$S,$A195+1,INDEX(Map!$E:$G,MATCH(O$1,Map!$E:$E,0),2))),""),"")</f>
        <v/>
      </c>
      <c r="P195" t="str">
        <f>IFERROR(IF($A195&gt;0,IF(LEN(INDEX(Map!$E:$G,MATCH(P$1,Map!$E:$E,0),2))=0,"",INDEX([1]Sheet3!$B:$S,$A195+1,INDEX(Map!$E:$G,MATCH(P$1,Map!$E:$E,0),2))),""),"")</f>
        <v/>
      </c>
      <c r="Q195" t="str">
        <f>IFERROR(IF($A195&gt;0,IF(LEN(INDEX(Map!$E:$G,MATCH(Q$1,Map!$E:$E,0),2))=0,"",INDEX([1]Sheet3!$B:$S,$A195+1,INDEX(Map!$E:$G,MATCH(Q$1,Map!$E:$E,0),2))),""),"")</f>
        <v/>
      </c>
      <c r="R195" t="str">
        <f>IFERROR(IF($A195&gt;0,IF(LEN(INDEX(Map!$E:$G,MATCH(R$1,Map!$E:$E,0),2))=0,"",INDEX([1]Sheet3!$B:$S,$A195+1,INDEX(Map!$E:$G,MATCH(R$1,Map!$E:$E,0),2))),""),"")</f>
        <v/>
      </c>
      <c r="S195" t="str">
        <f>IFERROR(IF($A195&gt;0,IF(LEN(INDEX(Map!$E:$G,MATCH(S$1,Map!$E:$E,0),2))=0,"",INDEX([1]Sheet3!$B:$S,$A195+1,INDEX(Map!$E:$G,MATCH(S$1,Map!$E:$E,0),2))),""),"")</f>
        <v/>
      </c>
      <c r="T195" t="str">
        <f>IFERROR(IF($A195&gt;0,IF(LEN(INDEX(Map!$E:$G,MATCH(T$1,Map!$E:$E,0),2))=0,"",INDEX([1]Sheet3!$B:$S,$A195+1,INDEX(Map!$E:$G,MATCH(T$1,Map!$E:$E,0),2))),""),"")</f>
        <v/>
      </c>
      <c r="U195" t="str">
        <f>IFERROR(IF($A195&gt;0,IF(LEN(INDEX(Map!$E:$G,MATCH(U$1,Map!$E:$E,0),2))=0,"",INDEX([1]Sheet3!$B:$S,$A195+1,INDEX(Map!$E:$G,MATCH(U$1,Map!$E:$E,0),2))),""),"")</f>
        <v/>
      </c>
      <c r="V195" t="str">
        <f>IFERROR(IF($A195&gt;0,IF(LEN(INDEX(Map!$E:$G,MATCH(V$1,Map!$E:$E,0),2))=0,"",INDEX([1]Sheet3!$B:$S,$A195+1,INDEX(Map!$E:$G,MATCH(V$1,Map!$E:$E,0),2))),""),"")</f>
        <v/>
      </c>
      <c r="W195" t="str">
        <f>IFERROR(IF($A195&gt;0,IF(LEN(INDEX(Map!$E:$G,MATCH(W$1,Map!$E:$E,0),2))=0,"",INDEX([1]Sheet3!$B:$S,$A195+1,INDEX(Map!$E:$G,MATCH(W$1,Map!$E:$E,0),2))),""),"")</f>
        <v/>
      </c>
      <c r="X195" t="str">
        <f>IFERROR(IF($A195&gt;0,IF(LEN(INDEX(Map!$E:$G,MATCH(X$1,Map!$E:$E,0),2))=0,"",INDEX([1]Sheet3!$B:$S,$A195+1,INDEX(Map!$E:$G,MATCH(X$1,Map!$E:$E,0),2))),""),"")</f>
        <v/>
      </c>
      <c r="Y195" t="str">
        <f>IFERROR(IF($A195&gt;0,IF(LEN(INDEX(Map!$E:$G,MATCH(Y$1,Map!$E:$E,0),2))=0,"",INDEX([1]Sheet3!$B:$S,$A195+1,INDEX(Map!$E:$G,MATCH(Y$1,Map!$E:$E,0),2))),""),"")</f>
        <v/>
      </c>
      <c r="Z195" t="str">
        <f>IFERROR(IF($A195&gt;0,IF(LEN(INDEX(Map!$E:$G,MATCH(Z$1,Map!$E:$E,0),2))=0,"",INDEX([1]Sheet3!$B:$S,$A195+1,INDEX(Map!$E:$G,MATCH(Z$1,Map!$E:$E,0),2))),""),"")</f>
        <v/>
      </c>
      <c r="AA195" t="str">
        <f>IFERROR(IF($A195&gt;0,IF(LEN(INDEX(Map!$E:$G,MATCH(AA$1,Map!$E:$E,0),2))=0,"",INDEX([1]Sheet3!$B:$S,$A195+1,INDEX(Map!$E:$G,MATCH(AA$1,Map!$E:$E,0),2))),""),"")</f>
        <v/>
      </c>
      <c r="AB195" t="str">
        <f>IFERROR(IF($A195&gt;0,IF(LEN(INDEX(Map!$E:$G,MATCH(AB$1,Map!$E:$E,0),2))=0,"",INDEX([1]Sheet3!$B:$S,$A195+1,INDEX(Map!$E:$G,MATCH(AB$1,Map!$E:$E,0),2))),""),"")</f>
        <v/>
      </c>
      <c r="AC195" t="str">
        <f>IFERROR(IF($A195&gt;0,IF(LEN(INDEX(Map!$E:$G,MATCH(AC$1,Map!$E:$E,0),2))=0,"",INDEX([1]Sheet3!$B:$S,$A195+1,INDEX(Map!$E:$G,MATCH(AC$1,Map!$E:$E,0),2))),""),"")</f>
        <v/>
      </c>
      <c r="AD195" t="str">
        <f>IFERROR(IF($A195&gt;0,IF(LEN(INDEX(Map!$E:$G,MATCH(AD$1,Map!$E:$E,0),2))=0,"",INDEX([1]Sheet3!$B:$S,$A195+1,INDEX(Map!$E:$G,MATCH(AD$1,Map!$E:$E,0),2))),""),"")</f>
        <v/>
      </c>
      <c r="AE195" t="str">
        <f>IFERROR(IF($A195&gt;0,IF(LEN(INDEX(Map!$E:$G,MATCH(AE$1,Map!$E:$E,0),2))=0,"",INDEX([1]Sheet3!$B:$S,$A195+1,INDEX(Map!$E:$G,MATCH(AE$1,Map!$E:$E,0),2))),""),"")</f>
        <v/>
      </c>
    </row>
    <row r="196" spans="1:31" x14ac:dyDescent="0.25">
      <c r="A196" t="str">
        <f>IF(LEN([1]Sheet3!B196)=0,"",'Mailchimp Inport'!A195+1)</f>
        <v/>
      </c>
      <c r="B196" t="str">
        <f>IFERROR(IF($A196&gt;0,IF(LEN(INDEX(Map!$E:$G,MATCH(B$1,Map!$E:$E,0),2))=0,"",INDEX([1]Sheet3!$B:$S,$A196+1,INDEX(Map!$E:$G,MATCH(B$1,Map!$E:$E,0),2))),""),"")</f>
        <v/>
      </c>
      <c r="C196" t="str">
        <f>IFERROR(IF($A196&gt;0,IF(LEN(INDEX(Map!$E:$G,MATCH(C$1,Map!$E:$E,0),2))=0,"",INDEX([1]Sheet3!$B:$S,$A196+1,INDEX(Map!$E:$G,MATCH(C$1,Map!$E:$E,0),2))),""),"")</f>
        <v/>
      </c>
      <c r="D196" t="str">
        <f>IFERROR(IF($A196&gt;0,IF(LEN(INDEX(Map!$E:$G,MATCH(D$1,Map!$E:$E,0),2))=0,"",INDEX([1]Sheet3!$B:$S,$A196+1,INDEX(Map!$E:$G,MATCH(D$1,Map!$E:$E,0),2))),""),"")</f>
        <v/>
      </c>
      <c r="E196" t="str">
        <f>IFERROR(IF($A196&gt;0,IF(LEN(INDEX(Map!$E:$G,MATCH(E$1,Map!$E:$E,0),2))=0,"",INDEX([1]Sheet3!$B:$S,$A196+1,INDEX(Map!$E:$G,MATCH(E$1,Map!$E:$E,0),2))),""),"")</f>
        <v/>
      </c>
      <c r="F196" t="str">
        <f>IFERROR(IF($A196&gt;0,IF(LEN(INDEX(Map!$E:$G,MATCH(F$1,Map!$E:$E,0),2))=0,"",INDEX([1]Sheet3!$B:$S,$A196+1,INDEX(Map!$E:$G,MATCH(F$1,Map!$E:$E,0),2))),""),"")</f>
        <v/>
      </c>
      <c r="G196" t="str">
        <f>IFERROR(IF($A196&gt;0,IF(LEN(INDEX(Map!$E:$G,MATCH(G$1,Map!$E:$E,0),2))=0,"",INDEX([1]Sheet3!$B:$S,$A196+1,INDEX(Map!$E:$G,MATCH(G$1,Map!$E:$E,0),2))),""),"")</f>
        <v/>
      </c>
      <c r="H196" t="str">
        <f>IFERROR(IF($A196&gt;0,IF(LEN(INDEX(Map!$E:$G,MATCH(H$1,Map!$E:$E,0),2))=0,"",INDEX([1]Sheet3!$B:$S,$A196+1,INDEX(Map!$E:$G,MATCH(H$1,Map!$E:$E,0),2))),""),"")</f>
        <v/>
      </c>
      <c r="I196" t="str">
        <f>IFERROR(IF($A196&gt;0,IF(LEN(INDEX(Map!$E:$G,MATCH(I$1,Map!$E:$E,0),2))=0,"",INDEX([1]Sheet3!$B:$S,$A196+1,INDEX(Map!$E:$G,MATCH(I$1,Map!$E:$E,0),2))),""),"")</f>
        <v/>
      </c>
      <c r="J196" t="str">
        <f t="shared" si="3"/>
        <v/>
      </c>
      <c r="K196" t="str">
        <f>IFERROR(IF($A196&gt;0,IF(LEN(INDEX(Map!$E:$G,MATCH(K$1,Map!$E:$E,0),2))=0,"",INDEX([1]Sheet3!$B:$S,$A196+1,INDEX(Map!$E:$G,MATCH(K$1,Map!$E:$E,0),2))),""),"")</f>
        <v/>
      </c>
      <c r="L196" t="str">
        <f>IFERROR(IF($A196&gt;0,IF(LEN(INDEX(Map!$E:$G,MATCH(L$1,Map!$E:$E,0),2))=0,"",INDEX([1]Sheet3!$B:$S,$A196+1,INDEX(Map!$E:$G,MATCH(L$1,Map!$E:$E,0),2))),""),"")</f>
        <v/>
      </c>
      <c r="M196" t="str">
        <f>IFERROR(IF($A196&gt;0,IF(LEN(INDEX(Map!$E:$G,MATCH(M$1,Map!$E:$E,0),2))=0,"",INDEX([1]Sheet3!$B:$S,$A196+1,INDEX(Map!$E:$G,MATCH(M$1,Map!$E:$E,0),2))),""),"")</f>
        <v/>
      </c>
      <c r="N196" t="str">
        <f>IFERROR(IF($A196&gt;0,IF(LEN(INDEX(Map!$E:$G,MATCH(N$1,Map!$E:$E,0),2))=0,"",INDEX([1]Sheet3!$B:$S,$A196+1,INDEX(Map!$E:$G,MATCH(N$1,Map!$E:$E,0),2))),""),"")</f>
        <v/>
      </c>
      <c r="O196" t="str">
        <f>IFERROR(IF($A196&gt;0,IF(LEN(INDEX(Map!$E:$G,MATCH(O$1,Map!$E:$E,0),2))=0,"",INDEX([1]Sheet3!$B:$S,$A196+1,INDEX(Map!$E:$G,MATCH(O$1,Map!$E:$E,0),2))),""),"")</f>
        <v/>
      </c>
      <c r="P196" t="str">
        <f>IFERROR(IF($A196&gt;0,IF(LEN(INDEX(Map!$E:$G,MATCH(P$1,Map!$E:$E,0),2))=0,"",INDEX([1]Sheet3!$B:$S,$A196+1,INDEX(Map!$E:$G,MATCH(P$1,Map!$E:$E,0),2))),""),"")</f>
        <v/>
      </c>
      <c r="Q196" t="str">
        <f>IFERROR(IF($A196&gt;0,IF(LEN(INDEX(Map!$E:$G,MATCH(Q$1,Map!$E:$E,0),2))=0,"",INDEX([1]Sheet3!$B:$S,$A196+1,INDEX(Map!$E:$G,MATCH(Q$1,Map!$E:$E,0),2))),""),"")</f>
        <v/>
      </c>
      <c r="R196" t="str">
        <f>IFERROR(IF($A196&gt;0,IF(LEN(INDEX(Map!$E:$G,MATCH(R$1,Map!$E:$E,0),2))=0,"",INDEX([1]Sheet3!$B:$S,$A196+1,INDEX(Map!$E:$G,MATCH(R$1,Map!$E:$E,0),2))),""),"")</f>
        <v/>
      </c>
      <c r="S196" t="str">
        <f>IFERROR(IF($A196&gt;0,IF(LEN(INDEX(Map!$E:$G,MATCH(S$1,Map!$E:$E,0),2))=0,"",INDEX([1]Sheet3!$B:$S,$A196+1,INDEX(Map!$E:$G,MATCH(S$1,Map!$E:$E,0),2))),""),"")</f>
        <v/>
      </c>
      <c r="T196" t="str">
        <f>IFERROR(IF($A196&gt;0,IF(LEN(INDEX(Map!$E:$G,MATCH(T$1,Map!$E:$E,0),2))=0,"",INDEX([1]Sheet3!$B:$S,$A196+1,INDEX(Map!$E:$G,MATCH(T$1,Map!$E:$E,0),2))),""),"")</f>
        <v/>
      </c>
      <c r="U196" t="str">
        <f>IFERROR(IF($A196&gt;0,IF(LEN(INDEX(Map!$E:$G,MATCH(U$1,Map!$E:$E,0),2))=0,"",INDEX([1]Sheet3!$B:$S,$A196+1,INDEX(Map!$E:$G,MATCH(U$1,Map!$E:$E,0),2))),""),"")</f>
        <v/>
      </c>
      <c r="V196" t="str">
        <f>IFERROR(IF($A196&gt;0,IF(LEN(INDEX(Map!$E:$G,MATCH(V$1,Map!$E:$E,0),2))=0,"",INDEX([1]Sheet3!$B:$S,$A196+1,INDEX(Map!$E:$G,MATCH(V$1,Map!$E:$E,0),2))),""),"")</f>
        <v/>
      </c>
      <c r="W196" t="str">
        <f>IFERROR(IF($A196&gt;0,IF(LEN(INDEX(Map!$E:$G,MATCH(W$1,Map!$E:$E,0),2))=0,"",INDEX([1]Sheet3!$B:$S,$A196+1,INDEX(Map!$E:$G,MATCH(W$1,Map!$E:$E,0),2))),""),"")</f>
        <v/>
      </c>
      <c r="X196" t="str">
        <f>IFERROR(IF($A196&gt;0,IF(LEN(INDEX(Map!$E:$G,MATCH(X$1,Map!$E:$E,0),2))=0,"",INDEX([1]Sheet3!$B:$S,$A196+1,INDEX(Map!$E:$G,MATCH(X$1,Map!$E:$E,0),2))),""),"")</f>
        <v/>
      </c>
      <c r="Y196" t="str">
        <f>IFERROR(IF($A196&gt;0,IF(LEN(INDEX(Map!$E:$G,MATCH(Y$1,Map!$E:$E,0),2))=0,"",INDEX([1]Sheet3!$B:$S,$A196+1,INDEX(Map!$E:$G,MATCH(Y$1,Map!$E:$E,0),2))),""),"")</f>
        <v/>
      </c>
      <c r="Z196" t="str">
        <f>IFERROR(IF($A196&gt;0,IF(LEN(INDEX(Map!$E:$G,MATCH(Z$1,Map!$E:$E,0),2))=0,"",INDEX([1]Sheet3!$B:$S,$A196+1,INDEX(Map!$E:$G,MATCH(Z$1,Map!$E:$E,0),2))),""),"")</f>
        <v/>
      </c>
      <c r="AA196" t="str">
        <f>IFERROR(IF($A196&gt;0,IF(LEN(INDEX(Map!$E:$G,MATCH(AA$1,Map!$E:$E,0),2))=0,"",INDEX([1]Sheet3!$B:$S,$A196+1,INDEX(Map!$E:$G,MATCH(AA$1,Map!$E:$E,0),2))),""),"")</f>
        <v/>
      </c>
      <c r="AB196" t="str">
        <f>IFERROR(IF($A196&gt;0,IF(LEN(INDEX(Map!$E:$G,MATCH(AB$1,Map!$E:$E,0),2))=0,"",INDEX([1]Sheet3!$B:$S,$A196+1,INDEX(Map!$E:$G,MATCH(AB$1,Map!$E:$E,0),2))),""),"")</f>
        <v/>
      </c>
      <c r="AC196" t="str">
        <f>IFERROR(IF($A196&gt;0,IF(LEN(INDEX(Map!$E:$G,MATCH(AC$1,Map!$E:$E,0),2))=0,"",INDEX([1]Sheet3!$B:$S,$A196+1,INDEX(Map!$E:$G,MATCH(AC$1,Map!$E:$E,0),2))),""),"")</f>
        <v/>
      </c>
      <c r="AD196" t="str">
        <f>IFERROR(IF($A196&gt;0,IF(LEN(INDEX(Map!$E:$G,MATCH(AD$1,Map!$E:$E,0),2))=0,"",INDEX([1]Sheet3!$B:$S,$A196+1,INDEX(Map!$E:$G,MATCH(AD$1,Map!$E:$E,0),2))),""),"")</f>
        <v/>
      </c>
      <c r="AE196" t="str">
        <f>IFERROR(IF($A196&gt;0,IF(LEN(INDEX(Map!$E:$G,MATCH(AE$1,Map!$E:$E,0),2))=0,"",INDEX([1]Sheet3!$B:$S,$A196+1,INDEX(Map!$E:$G,MATCH(AE$1,Map!$E:$E,0),2))),""),"")</f>
        <v/>
      </c>
    </row>
    <row r="197" spans="1:31" x14ac:dyDescent="0.25">
      <c r="A197" t="str">
        <f>IF(LEN([1]Sheet3!B197)=0,"",'Mailchimp Inport'!A196+1)</f>
        <v/>
      </c>
      <c r="B197" t="str">
        <f>IFERROR(IF($A197&gt;0,IF(LEN(INDEX(Map!$E:$G,MATCH(B$1,Map!$E:$E,0),2))=0,"",INDEX([1]Sheet3!$B:$S,$A197+1,INDEX(Map!$E:$G,MATCH(B$1,Map!$E:$E,0),2))),""),"")</f>
        <v/>
      </c>
      <c r="C197" t="str">
        <f>IFERROR(IF($A197&gt;0,IF(LEN(INDEX(Map!$E:$G,MATCH(C$1,Map!$E:$E,0),2))=0,"",INDEX([1]Sheet3!$B:$S,$A197+1,INDEX(Map!$E:$G,MATCH(C$1,Map!$E:$E,0),2))),""),"")</f>
        <v/>
      </c>
      <c r="D197" t="str">
        <f>IFERROR(IF($A197&gt;0,IF(LEN(INDEX(Map!$E:$G,MATCH(D$1,Map!$E:$E,0),2))=0,"",INDEX([1]Sheet3!$B:$S,$A197+1,INDEX(Map!$E:$G,MATCH(D$1,Map!$E:$E,0),2))),""),"")</f>
        <v/>
      </c>
      <c r="E197" t="str">
        <f>IFERROR(IF($A197&gt;0,IF(LEN(INDEX(Map!$E:$G,MATCH(E$1,Map!$E:$E,0),2))=0,"",INDEX([1]Sheet3!$B:$S,$A197+1,INDEX(Map!$E:$G,MATCH(E$1,Map!$E:$E,0),2))),""),"")</f>
        <v/>
      </c>
      <c r="F197" t="str">
        <f>IFERROR(IF($A197&gt;0,IF(LEN(INDEX(Map!$E:$G,MATCH(F$1,Map!$E:$E,0),2))=0,"",INDEX([1]Sheet3!$B:$S,$A197+1,INDEX(Map!$E:$G,MATCH(F$1,Map!$E:$E,0),2))),""),"")</f>
        <v/>
      </c>
      <c r="G197" t="str">
        <f>IFERROR(IF($A197&gt;0,IF(LEN(INDEX(Map!$E:$G,MATCH(G$1,Map!$E:$E,0),2))=0,"",INDEX([1]Sheet3!$B:$S,$A197+1,INDEX(Map!$E:$G,MATCH(G$1,Map!$E:$E,0),2))),""),"")</f>
        <v/>
      </c>
      <c r="H197" t="str">
        <f>IFERROR(IF($A197&gt;0,IF(LEN(INDEX(Map!$E:$G,MATCH(H$1,Map!$E:$E,0),2))=0,"",INDEX([1]Sheet3!$B:$S,$A197+1,INDEX(Map!$E:$G,MATCH(H$1,Map!$E:$E,0),2))),""),"")</f>
        <v/>
      </c>
      <c r="I197" t="str">
        <f>IFERROR(IF($A197&gt;0,IF(LEN(INDEX(Map!$E:$G,MATCH(I$1,Map!$E:$E,0),2))=0,"",INDEX([1]Sheet3!$B:$S,$A197+1,INDEX(Map!$E:$G,MATCH(I$1,Map!$E:$E,0),2))),""),"")</f>
        <v/>
      </c>
      <c r="J197" t="str">
        <f t="shared" si="3"/>
        <v/>
      </c>
      <c r="K197" t="str">
        <f>IFERROR(IF($A197&gt;0,IF(LEN(INDEX(Map!$E:$G,MATCH(K$1,Map!$E:$E,0),2))=0,"",INDEX([1]Sheet3!$B:$S,$A197+1,INDEX(Map!$E:$G,MATCH(K$1,Map!$E:$E,0),2))),""),"")</f>
        <v/>
      </c>
      <c r="L197" t="str">
        <f>IFERROR(IF($A197&gt;0,IF(LEN(INDEX(Map!$E:$G,MATCH(L$1,Map!$E:$E,0),2))=0,"",INDEX([1]Sheet3!$B:$S,$A197+1,INDEX(Map!$E:$G,MATCH(L$1,Map!$E:$E,0),2))),""),"")</f>
        <v/>
      </c>
      <c r="M197" t="str">
        <f>IFERROR(IF($A197&gt;0,IF(LEN(INDEX(Map!$E:$G,MATCH(M$1,Map!$E:$E,0),2))=0,"",INDEX([1]Sheet3!$B:$S,$A197+1,INDEX(Map!$E:$G,MATCH(M$1,Map!$E:$E,0),2))),""),"")</f>
        <v/>
      </c>
      <c r="N197" t="str">
        <f>IFERROR(IF($A197&gt;0,IF(LEN(INDEX(Map!$E:$G,MATCH(N$1,Map!$E:$E,0),2))=0,"",INDEX([1]Sheet3!$B:$S,$A197+1,INDEX(Map!$E:$G,MATCH(N$1,Map!$E:$E,0),2))),""),"")</f>
        <v/>
      </c>
      <c r="O197" t="str">
        <f>IFERROR(IF($A197&gt;0,IF(LEN(INDEX(Map!$E:$G,MATCH(O$1,Map!$E:$E,0),2))=0,"",INDEX([1]Sheet3!$B:$S,$A197+1,INDEX(Map!$E:$G,MATCH(O$1,Map!$E:$E,0),2))),""),"")</f>
        <v/>
      </c>
      <c r="P197" t="str">
        <f>IFERROR(IF($A197&gt;0,IF(LEN(INDEX(Map!$E:$G,MATCH(P$1,Map!$E:$E,0),2))=0,"",INDEX([1]Sheet3!$B:$S,$A197+1,INDEX(Map!$E:$G,MATCH(P$1,Map!$E:$E,0),2))),""),"")</f>
        <v/>
      </c>
      <c r="Q197" t="str">
        <f>IFERROR(IF($A197&gt;0,IF(LEN(INDEX(Map!$E:$G,MATCH(Q$1,Map!$E:$E,0),2))=0,"",INDEX([1]Sheet3!$B:$S,$A197+1,INDEX(Map!$E:$G,MATCH(Q$1,Map!$E:$E,0),2))),""),"")</f>
        <v/>
      </c>
      <c r="R197" t="str">
        <f>IFERROR(IF($A197&gt;0,IF(LEN(INDEX(Map!$E:$G,MATCH(R$1,Map!$E:$E,0),2))=0,"",INDEX([1]Sheet3!$B:$S,$A197+1,INDEX(Map!$E:$G,MATCH(R$1,Map!$E:$E,0),2))),""),"")</f>
        <v/>
      </c>
      <c r="S197" t="str">
        <f>IFERROR(IF($A197&gt;0,IF(LEN(INDEX(Map!$E:$G,MATCH(S$1,Map!$E:$E,0),2))=0,"",INDEX([1]Sheet3!$B:$S,$A197+1,INDEX(Map!$E:$G,MATCH(S$1,Map!$E:$E,0),2))),""),"")</f>
        <v/>
      </c>
      <c r="T197" t="str">
        <f>IFERROR(IF($A197&gt;0,IF(LEN(INDEX(Map!$E:$G,MATCH(T$1,Map!$E:$E,0),2))=0,"",INDEX([1]Sheet3!$B:$S,$A197+1,INDEX(Map!$E:$G,MATCH(T$1,Map!$E:$E,0),2))),""),"")</f>
        <v/>
      </c>
      <c r="U197" t="str">
        <f>IFERROR(IF($A197&gt;0,IF(LEN(INDEX(Map!$E:$G,MATCH(U$1,Map!$E:$E,0),2))=0,"",INDEX([1]Sheet3!$B:$S,$A197+1,INDEX(Map!$E:$G,MATCH(U$1,Map!$E:$E,0),2))),""),"")</f>
        <v/>
      </c>
      <c r="V197" t="str">
        <f>IFERROR(IF($A197&gt;0,IF(LEN(INDEX(Map!$E:$G,MATCH(V$1,Map!$E:$E,0),2))=0,"",INDEX([1]Sheet3!$B:$S,$A197+1,INDEX(Map!$E:$G,MATCH(V$1,Map!$E:$E,0),2))),""),"")</f>
        <v/>
      </c>
      <c r="W197" t="str">
        <f>IFERROR(IF($A197&gt;0,IF(LEN(INDEX(Map!$E:$G,MATCH(W$1,Map!$E:$E,0),2))=0,"",INDEX([1]Sheet3!$B:$S,$A197+1,INDEX(Map!$E:$G,MATCH(W$1,Map!$E:$E,0),2))),""),"")</f>
        <v/>
      </c>
      <c r="X197" t="str">
        <f>IFERROR(IF($A197&gt;0,IF(LEN(INDEX(Map!$E:$G,MATCH(X$1,Map!$E:$E,0),2))=0,"",INDEX([1]Sheet3!$B:$S,$A197+1,INDEX(Map!$E:$G,MATCH(X$1,Map!$E:$E,0),2))),""),"")</f>
        <v/>
      </c>
      <c r="Y197" t="str">
        <f>IFERROR(IF($A197&gt;0,IF(LEN(INDEX(Map!$E:$G,MATCH(Y$1,Map!$E:$E,0),2))=0,"",INDEX([1]Sheet3!$B:$S,$A197+1,INDEX(Map!$E:$G,MATCH(Y$1,Map!$E:$E,0),2))),""),"")</f>
        <v/>
      </c>
      <c r="Z197" t="str">
        <f>IFERROR(IF($A197&gt;0,IF(LEN(INDEX(Map!$E:$G,MATCH(Z$1,Map!$E:$E,0),2))=0,"",INDEX([1]Sheet3!$B:$S,$A197+1,INDEX(Map!$E:$G,MATCH(Z$1,Map!$E:$E,0),2))),""),"")</f>
        <v/>
      </c>
      <c r="AA197" t="str">
        <f>IFERROR(IF($A197&gt;0,IF(LEN(INDEX(Map!$E:$G,MATCH(AA$1,Map!$E:$E,0),2))=0,"",INDEX([1]Sheet3!$B:$S,$A197+1,INDEX(Map!$E:$G,MATCH(AA$1,Map!$E:$E,0),2))),""),"")</f>
        <v/>
      </c>
      <c r="AB197" t="str">
        <f>IFERROR(IF($A197&gt;0,IF(LEN(INDEX(Map!$E:$G,MATCH(AB$1,Map!$E:$E,0),2))=0,"",INDEX([1]Sheet3!$B:$S,$A197+1,INDEX(Map!$E:$G,MATCH(AB$1,Map!$E:$E,0),2))),""),"")</f>
        <v/>
      </c>
      <c r="AC197" t="str">
        <f>IFERROR(IF($A197&gt;0,IF(LEN(INDEX(Map!$E:$G,MATCH(AC$1,Map!$E:$E,0),2))=0,"",INDEX([1]Sheet3!$B:$S,$A197+1,INDEX(Map!$E:$G,MATCH(AC$1,Map!$E:$E,0),2))),""),"")</f>
        <v/>
      </c>
      <c r="AD197" t="str">
        <f>IFERROR(IF($A197&gt;0,IF(LEN(INDEX(Map!$E:$G,MATCH(AD$1,Map!$E:$E,0),2))=0,"",INDEX([1]Sheet3!$B:$S,$A197+1,INDEX(Map!$E:$G,MATCH(AD$1,Map!$E:$E,0),2))),""),"")</f>
        <v/>
      </c>
      <c r="AE197" t="str">
        <f>IFERROR(IF($A197&gt;0,IF(LEN(INDEX(Map!$E:$G,MATCH(AE$1,Map!$E:$E,0),2))=0,"",INDEX([1]Sheet3!$B:$S,$A197+1,INDEX(Map!$E:$G,MATCH(AE$1,Map!$E:$E,0),2))),""),"")</f>
        <v/>
      </c>
    </row>
    <row r="198" spans="1:31" x14ac:dyDescent="0.25">
      <c r="A198" t="str">
        <f>IF(LEN([1]Sheet3!B198)=0,"",'Mailchimp Inport'!A197+1)</f>
        <v/>
      </c>
      <c r="B198" t="str">
        <f>IFERROR(IF($A198&gt;0,IF(LEN(INDEX(Map!$E:$G,MATCH(B$1,Map!$E:$E,0),2))=0,"",INDEX([1]Sheet3!$B:$S,$A198+1,INDEX(Map!$E:$G,MATCH(B$1,Map!$E:$E,0),2))),""),"")</f>
        <v/>
      </c>
      <c r="C198" t="str">
        <f>IFERROR(IF($A198&gt;0,IF(LEN(INDEX(Map!$E:$G,MATCH(C$1,Map!$E:$E,0),2))=0,"",INDEX([1]Sheet3!$B:$S,$A198+1,INDEX(Map!$E:$G,MATCH(C$1,Map!$E:$E,0),2))),""),"")</f>
        <v/>
      </c>
      <c r="D198" t="str">
        <f>IFERROR(IF($A198&gt;0,IF(LEN(INDEX(Map!$E:$G,MATCH(D$1,Map!$E:$E,0),2))=0,"",INDEX([1]Sheet3!$B:$S,$A198+1,INDEX(Map!$E:$G,MATCH(D$1,Map!$E:$E,0),2))),""),"")</f>
        <v/>
      </c>
      <c r="E198" t="str">
        <f>IFERROR(IF($A198&gt;0,IF(LEN(INDEX(Map!$E:$G,MATCH(E$1,Map!$E:$E,0),2))=0,"",INDEX([1]Sheet3!$B:$S,$A198+1,INDEX(Map!$E:$G,MATCH(E$1,Map!$E:$E,0),2))),""),"")</f>
        <v/>
      </c>
      <c r="F198" t="str">
        <f>IFERROR(IF($A198&gt;0,IF(LEN(INDEX(Map!$E:$G,MATCH(F$1,Map!$E:$E,0),2))=0,"",INDEX([1]Sheet3!$B:$S,$A198+1,INDEX(Map!$E:$G,MATCH(F$1,Map!$E:$E,0),2))),""),"")</f>
        <v/>
      </c>
      <c r="G198" t="str">
        <f>IFERROR(IF($A198&gt;0,IF(LEN(INDEX(Map!$E:$G,MATCH(G$1,Map!$E:$E,0),2))=0,"",INDEX([1]Sheet3!$B:$S,$A198+1,INDEX(Map!$E:$G,MATCH(G$1,Map!$E:$E,0),2))),""),"")</f>
        <v/>
      </c>
      <c r="H198" t="str">
        <f>IFERROR(IF($A198&gt;0,IF(LEN(INDEX(Map!$E:$G,MATCH(H$1,Map!$E:$E,0),2))=0,"",INDEX([1]Sheet3!$B:$S,$A198+1,INDEX(Map!$E:$G,MATCH(H$1,Map!$E:$E,0),2))),""),"")</f>
        <v/>
      </c>
      <c r="I198" t="str">
        <f>IFERROR(IF($A198&gt;0,IF(LEN(INDEX(Map!$E:$G,MATCH(I$1,Map!$E:$E,0),2))=0,"",INDEX([1]Sheet3!$B:$S,$A198+1,INDEX(Map!$E:$G,MATCH(I$1,Map!$E:$E,0),2))),""),"")</f>
        <v/>
      </c>
      <c r="J198" t="str">
        <f t="shared" si="3"/>
        <v/>
      </c>
      <c r="K198" t="str">
        <f>IFERROR(IF($A198&gt;0,IF(LEN(INDEX(Map!$E:$G,MATCH(K$1,Map!$E:$E,0),2))=0,"",INDEX([1]Sheet3!$B:$S,$A198+1,INDEX(Map!$E:$G,MATCH(K$1,Map!$E:$E,0),2))),""),"")</f>
        <v/>
      </c>
      <c r="L198" t="str">
        <f>IFERROR(IF($A198&gt;0,IF(LEN(INDEX(Map!$E:$G,MATCH(L$1,Map!$E:$E,0),2))=0,"",INDEX([1]Sheet3!$B:$S,$A198+1,INDEX(Map!$E:$G,MATCH(L$1,Map!$E:$E,0),2))),""),"")</f>
        <v/>
      </c>
      <c r="M198" t="str">
        <f>IFERROR(IF($A198&gt;0,IF(LEN(INDEX(Map!$E:$G,MATCH(M$1,Map!$E:$E,0),2))=0,"",INDEX([1]Sheet3!$B:$S,$A198+1,INDEX(Map!$E:$G,MATCH(M$1,Map!$E:$E,0),2))),""),"")</f>
        <v/>
      </c>
      <c r="N198" t="str">
        <f>IFERROR(IF($A198&gt;0,IF(LEN(INDEX(Map!$E:$G,MATCH(N$1,Map!$E:$E,0),2))=0,"",INDEX([1]Sheet3!$B:$S,$A198+1,INDEX(Map!$E:$G,MATCH(N$1,Map!$E:$E,0),2))),""),"")</f>
        <v/>
      </c>
      <c r="O198" t="str">
        <f>IFERROR(IF($A198&gt;0,IF(LEN(INDEX(Map!$E:$G,MATCH(O$1,Map!$E:$E,0),2))=0,"",INDEX([1]Sheet3!$B:$S,$A198+1,INDEX(Map!$E:$G,MATCH(O$1,Map!$E:$E,0),2))),""),"")</f>
        <v/>
      </c>
      <c r="P198" t="str">
        <f>IFERROR(IF($A198&gt;0,IF(LEN(INDEX(Map!$E:$G,MATCH(P$1,Map!$E:$E,0),2))=0,"",INDEX([1]Sheet3!$B:$S,$A198+1,INDEX(Map!$E:$G,MATCH(P$1,Map!$E:$E,0),2))),""),"")</f>
        <v/>
      </c>
      <c r="Q198" t="str">
        <f>IFERROR(IF($A198&gt;0,IF(LEN(INDEX(Map!$E:$G,MATCH(Q$1,Map!$E:$E,0),2))=0,"",INDEX([1]Sheet3!$B:$S,$A198+1,INDEX(Map!$E:$G,MATCH(Q$1,Map!$E:$E,0),2))),""),"")</f>
        <v/>
      </c>
      <c r="R198" t="str">
        <f>IFERROR(IF($A198&gt;0,IF(LEN(INDEX(Map!$E:$G,MATCH(R$1,Map!$E:$E,0),2))=0,"",INDEX([1]Sheet3!$B:$S,$A198+1,INDEX(Map!$E:$G,MATCH(R$1,Map!$E:$E,0),2))),""),"")</f>
        <v/>
      </c>
      <c r="S198" t="str">
        <f>IFERROR(IF($A198&gt;0,IF(LEN(INDEX(Map!$E:$G,MATCH(S$1,Map!$E:$E,0),2))=0,"",INDEX([1]Sheet3!$B:$S,$A198+1,INDEX(Map!$E:$G,MATCH(S$1,Map!$E:$E,0),2))),""),"")</f>
        <v/>
      </c>
      <c r="T198" t="str">
        <f>IFERROR(IF($A198&gt;0,IF(LEN(INDEX(Map!$E:$G,MATCH(T$1,Map!$E:$E,0),2))=0,"",INDEX([1]Sheet3!$B:$S,$A198+1,INDEX(Map!$E:$G,MATCH(T$1,Map!$E:$E,0),2))),""),"")</f>
        <v/>
      </c>
      <c r="U198" t="str">
        <f>IFERROR(IF($A198&gt;0,IF(LEN(INDEX(Map!$E:$G,MATCH(U$1,Map!$E:$E,0),2))=0,"",INDEX([1]Sheet3!$B:$S,$A198+1,INDEX(Map!$E:$G,MATCH(U$1,Map!$E:$E,0),2))),""),"")</f>
        <v/>
      </c>
      <c r="V198" t="str">
        <f>IFERROR(IF($A198&gt;0,IF(LEN(INDEX(Map!$E:$G,MATCH(V$1,Map!$E:$E,0),2))=0,"",INDEX([1]Sheet3!$B:$S,$A198+1,INDEX(Map!$E:$G,MATCH(V$1,Map!$E:$E,0),2))),""),"")</f>
        <v/>
      </c>
      <c r="W198" t="str">
        <f>IFERROR(IF($A198&gt;0,IF(LEN(INDEX(Map!$E:$G,MATCH(W$1,Map!$E:$E,0),2))=0,"",INDEX([1]Sheet3!$B:$S,$A198+1,INDEX(Map!$E:$G,MATCH(W$1,Map!$E:$E,0),2))),""),"")</f>
        <v/>
      </c>
      <c r="X198" t="str">
        <f>IFERROR(IF($A198&gt;0,IF(LEN(INDEX(Map!$E:$G,MATCH(X$1,Map!$E:$E,0),2))=0,"",INDEX([1]Sheet3!$B:$S,$A198+1,INDEX(Map!$E:$G,MATCH(X$1,Map!$E:$E,0),2))),""),"")</f>
        <v/>
      </c>
      <c r="Y198" t="str">
        <f>IFERROR(IF($A198&gt;0,IF(LEN(INDEX(Map!$E:$G,MATCH(Y$1,Map!$E:$E,0),2))=0,"",INDEX([1]Sheet3!$B:$S,$A198+1,INDEX(Map!$E:$G,MATCH(Y$1,Map!$E:$E,0),2))),""),"")</f>
        <v/>
      </c>
      <c r="Z198" t="str">
        <f>IFERROR(IF($A198&gt;0,IF(LEN(INDEX(Map!$E:$G,MATCH(Z$1,Map!$E:$E,0),2))=0,"",INDEX([1]Sheet3!$B:$S,$A198+1,INDEX(Map!$E:$G,MATCH(Z$1,Map!$E:$E,0),2))),""),"")</f>
        <v/>
      </c>
      <c r="AA198" t="str">
        <f>IFERROR(IF($A198&gt;0,IF(LEN(INDEX(Map!$E:$G,MATCH(AA$1,Map!$E:$E,0),2))=0,"",INDEX([1]Sheet3!$B:$S,$A198+1,INDEX(Map!$E:$G,MATCH(AA$1,Map!$E:$E,0),2))),""),"")</f>
        <v/>
      </c>
      <c r="AB198" t="str">
        <f>IFERROR(IF($A198&gt;0,IF(LEN(INDEX(Map!$E:$G,MATCH(AB$1,Map!$E:$E,0),2))=0,"",INDEX([1]Sheet3!$B:$S,$A198+1,INDEX(Map!$E:$G,MATCH(AB$1,Map!$E:$E,0),2))),""),"")</f>
        <v/>
      </c>
      <c r="AC198" t="str">
        <f>IFERROR(IF($A198&gt;0,IF(LEN(INDEX(Map!$E:$G,MATCH(AC$1,Map!$E:$E,0),2))=0,"",INDEX([1]Sheet3!$B:$S,$A198+1,INDEX(Map!$E:$G,MATCH(AC$1,Map!$E:$E,0),2))),""),"")</f>
        <v/>
      </c>
      <c r="AD198" t="str">
        <f>IFERROR(IF($A198&gt;0,IF(LEN(INDEX(Map!$E:$G,MATCH(AD$1,Map!$E:$E,0),2))=0,"",INDEX([1]Sheet3!$B:$S,$A198+1,INDEX(Map!$E:$G,MATCH(AD$1,Map!$E:$E,0),2))),""),"")</f>
        <v/>
      </c>
      <c r="AE198" t="str">
        <f>IFERROR(IF($A198&gt;0,IF(LEN(INDEX(Map!$E:$G,MATCH(AE$1,Map!$E:$E,0),2))=0,"",INDEX([1]Sheet3!$B:$S,$A198+1,INDEX(Map!$E:$G,MATCH(AE$1,Map!$E:$E,0),2))),""),"")</f>
        <v/>
      </c>
    </row>
    <row r="199" spans="1:31" x14ac:dyDescent="0.25">
      <c r="A199" t="str">
        <f>IF(LEN([1]Sheet3!B199)=0,"",'Mailchimp Inport'!A198+1)</f>
        <v/>
      </c>
      <c r="B199" t="str">
        <f>IFERROR(IF($A199&gt;0,IF(LEN(INDEX(Map!$E:$G,MATCH(B$1,Map!$E:$E,0),2))=0,"",INDEX([1]Sheet3!$B:$S,$A199+1,INDEX(Map!$E:$G,MATCH(B$1,Map!$E:$E,0),2))),""),"")</f>
        <v/>
      </c>
      <c r="C199" t="str">
        <f>IFERROR(IF($A199&gt;0,IF(LEN(INDEX(Map!$E:$G,MATCH(C$1,Map!$E:$E,0),2))=0,"",INDEX([1]Sheet3!$B:$S,$A199+1,INDEX(Map!$E:$G,MATCH(C$1,Map!$E:$E,0),2))),""),"")</f>
        <v/>
      </c>
      <c r="D199" t="str">
        <f>IFERROR(IF($A199&gt;0,IF(LEN(INDEX(Map!$E:$G,MATCH(D$1,Map!$E:$E,0),2))=0,"",INDEX([1]Sheet3!$B:$S,$A199+1,INDEX(Map!$E:$G,MATCH(D$1,Map!$E:$E,0),2))),""),"")</f>
        <v/>
      </c>
      <c r="E199" t="str">
        <f>IFERROR(IF($A199&gt;0,IF(LEN(INDEX(Map!$E:$G,MATCH(E$1,Map!$E:$E,0),2))=0,"",INDEX([1]Sheet3!$B:$S,$A199+1,INDEX(Map!$E:$G,MATCH(E$1,Map!$E:$E,0),2))),""),"")</f>
        <v/>
      </c>
      <c r="F199" t="str">
        <f>IFERROR(IF($A199&gt;0,IF(LEN(INDEX(Map!$E:$G,MATCH(F$1,Map!$E:$E,0),2))=0,"",INDEX([1]Sheet3!$B:$S,$A199+1,INDEX(Map!$E:$G,MATCH(F$1,Map!$E:$E,0),2))),""),"")</f>
        <v/>
      </c>
      <c r="G199" t="str">
        <f>IFERROR(IF($A199&gt;0,IF(LEN(INDEX(Map!$E:$G,MATCH(G$1,Map!$E:$E,0),2))=0,"",INDEX([1]Sheet3!$B:$S,$A199+1,INDEX(Map!$E:$G,MATCH(G$1,Map!$E:$E,0),2))),""),"")</f>
        <v/>
      </c>
      <c r="H199" t="str">
        <f>IFERROR(IF($A199&gt;0,IF(LEN(INDEX(Map!$E:$G,MATCH(H$1,Map!$E:$E,0),2))=0,"",INDEX([1]Sheet3!$B:$S,$A199+1,INDEX(Map!$E:$G,MATCH(H$1,Map!$E:$E,0),2))),""),"")</f>
        <v/>
      </c>
      <c r="I199" t="str">
        <f>IFERROR(IF($A199&gt;0,IF(LEN(INDEX(Map!$E:$G,MATCH(I$1,Map!$E:$E,0),2))=0,"",INDEX([1]Sheet3!$B:$S,$A199+1,INDEX(Map!$E:$G,MATCH(I$1,Map!$E:$E,0),2))),""),"")</f>
        <v/>
      </c>
      <c r="J199" t="str">
        <f t="shared" si="3"/>
        <v/>
      </c>
      <c r="K199" t="str">
        <f>IFERROR(IF($A199&gt;0,IF(LEN(INDEX(Map!$E:$G,MATCH(K$1,Map!$E:$E,0),2))=0,"",INDEX([1]Sheet3!$B:$S,$A199+1,INDEX(Map!$E:$G,MATCH(K$1,Map!$E:$E,0),2))),""),"")</f>
        <v/>
      </c>
      <c r="L199" t="str">
        <f>IFERROR(IF($A199&gt;0,IF(LEN(INDEX(Map!$E:$G,MATCH(L$1,Map!$E:$E,0),2))=0,"",INDEX([1]Sheet3!$B:$S,$A199+1,INDEX(Map!$E:$G,MATCH(L$1,Map!$E:$E,0),2))),""),"")</f>
        <v/>
      </c>
      <c r="M199" t="str">
        <f>IFERROR(IF($A199&gt;0,IF(LEN(INDEX(Map!$E:$G,MATCH(M$1,Map!$E:$E,0),2))=0,"",INDEX([1]Sheet3!$B:$S,$A199+1,INDEX(Map!$E:$G,MATCH(M$1,Map!$E:$E,0),2))),""),"")</f>
        <v/>
      </c>
      <c r="N199" t="str">
        <f>IFERROR(IF($A199&gt;0,IF(LEN(INDEX(Map!$E:$G,MATCH(N$1,Map!$E:$E,0),2))=0,"",INDEX([1]Sheet3!$B:$S,$A199+1,INDEX(Map!$E:$G,MATCH(N$1,Map!$E:$E,0),2))),""),"")</f>
        <v/>
      </c>
      <c r="O199" t="str">
        <f>IFERROR(IF($A199&gt;0,IF(LEN(INDEX(Map!$E:$G,MATCH(O$1,Map!$E:$E,0),2))=0,"",INDEX([1]Sheet3!$B:$S,$A199+1,INDEX(Map!$E:$G,MATCH(O$1,Map!$E:$E,0),2))),""),"")</f>
        <v/>
      </c>
      <c r="P199" t="str">
        <f>IFERROR(IF($A199&gt;0,IF(LEN(INDEX(Map!$E:$G,MATCH(P$1,Map!$E:$E,0),2))=0,"",INDEX([1]Sheet3!$B:$S,$A199+1,INDEX(Map!$E:$G,MATCH(P$1,Map!$E:$E,0),2))),""),"")</f>
        <v/>
      </c>
      <c r="Q199" t="str">
        <f>IFERROR(IF($A199&gt;0,IF(LEN(INDEX(Map!$E:$G,MATCH(Q$1,Map!$E:$E,0),2))=0,"",INDEX([1]Sheet3!$B:$S,$A199+1,INDEX(Map!$E:$G,MATCH(Q$1,Map!$E:$E,0),2))),""),"")</f>
        <v/>
      </c>
      <c r="R199" t="str">
        <f>IFERROR(IF($A199&gt;0,IF(LEN(INDEX(Map!$E:$G,MATCH(R$1,Map!$E:$E,0),2))=0,"",INDEX([1]Sheet3!$B:$S,$A199+1,INDEX(Map!$E:$G,MATCH(R$1,Map!$E:$E,0),2))),""),"")</f>
        <v/>
      </c>
      <c r="S199" t="str">
        <f>IFERROR(IF($A199&gt;0,IF(LEN(INDEX(Map!$E:$G,MATCH(S$1,Map!$E:$E,0),2))=0,"",INDEX([1]Sheet3!$B:$S,$A199+1,INDEX(Map!$E:$G,MATCH(S$1,Map!$E:$E,0),2))),""),"")</f>
        <v/>
      </c>
      <c r="T199" t="str">
        <f>IFERROR(IF($A199&gt;0,IF(LEN(INDEX(Map!$E:$G,MATCH(T$1,Map!$E:$E,0),2))=0,"",INDEX([1]Sheet3!$B:$S,$A199+1,INDEX(Map!$E:$G,MATCH(T$1,Map!$E:$E,0),2))),""),"")</f>
        <v/>
      </c>
      <c r="U199" t="str">
        <f>IFERROR(IF($A199&gt;0,IF(LEN(INDEX(Map!$E:$G,MATCH(U$1,Map!$E:$E,0),2))=0,"",INDEX([1]Sheet3!$B:$S,$A199+1,INDEX(Map!$E:$G,MATCH(U$1,Map!$E:$E,0),2))),""),"")</f>
        <v/>
      </c>
      <c r="V199" t="str">
        <f>IFERROR(IF($A199&gt;0,IF(LEN(INDEX(Map!$E:$G,MATCH(V$1,Map!$E:$E,0),2))=0,"",INDEX([1]Sheet3!$B:$S,$A199+1,INDEX(Map!$E:$G,MATCH(V$1,Map!$E:$E,0),2))),""),"")</f>
        <v/>
      </c>
      <c r="W199" t="str">
        <f>IFERROR(IF($A199&gt;0,IF(LEN(INDEX(Map!$E:$G,MATCH(W$1,Map!$E:$E,0),2))=0,"",INDEX([1]Sheet3!$B:$S,$A199+1,INDEX(Map!$E:$G,MATCH(W$1,Map!$E:$E,0),2))),""),"")</f>
        <v/>
      </c>
      <c r="X199" t="str">
        <f>IFERROR(IF($A199&gt;0,IF(LEN(INDEX(Map!$E:$G,MATCH(X$1,Map!$E:$E,0),2))=0,"",INDEX([1]Sheet3!$B:$S,$A199+1,INDEX(Map!$E:$G,MATCH(X$1,Map!$E:$E,0),2))),""),"")</f>
        <v/>
      </c>
      <c r="Y199" t="str">
        <f>IFERROR(IF($A199&gt;0,IF(LEN(INDEX(Map!$E:$G,MATCH(Y$1,Map!$E:$E,0),2))=0,"",INDEX([1]Sheet3!$B:$S,$A199+1,INDEX(Map!$E:$G,MATCH(Y$1,Map!$E:$E,0),2))),""),"")</f>
        <v/>
      </c>
      <c r="Z199" t="str">
        <f>IFERROR(IF($A199&gt;0,IF(LEN(INDEX(Map!$E:$G,MATCH(Z$1,Map!$E:$E,0),2))=0,"",INDEX([1]Sheet3!$B:$S,$A199+1,INDEX(Map!$E:$G,MATCH(Z$1,Map!$E:$E,0),2))),""),"")</f>
        <v/>
      </c>
      <c r="AA199" t="str">
        <f>IFERROR(IF($A199&gt;0,IF(LEN(INDEX(Map!$E:$G,MATCH(AA$1,Map!$E:$E,0),2))=0,"",INDEX([1]Sheet3!$B:$S,$A199+1,INDEX(Map!$E:$G,MATCH(AA$1,Map!$E:$E,0),2))),""),"")</f>
        <v/>
      </c>
      <c r="AB199" t="str">
        <f>IFERROR(IF($A199&gt;0,IF(LEN(INDEX(Map!$E:$G,MATCH(AB$1,Map!$E:$E,0),2))=0,"",INDEX([1]Sheet3!$B:$S,$A199+1,INDEX(Map!$E:$G,MATCH(AB$1,Map!$E:$E,0),2))),""),"")</f>
        <v/>
      </c>
      <c r="AC199" t="str">
        <f>IFERROR(IF($A199&gt;0,IF(LEN(INDEX(Map!$E:$G,MATCH(AC$1,Map!$E:$E,0),2))=0,"",INDEX([1]Sheet3!$B:$S,$A199+1,INDEX(Map!$E:$G,MATCH(AC$1,Map!$E:$E,0),2))),""),"")</f>
        <v/>
      </c>
      <c r="AD199" t="str">
        <f>IFERROR(IF($A199&gt;0,IF(LEN(INDEX(Map!$E:$G,MATCH(AD$1,Map!$E:$E,0),2))=0,"",INDEX([1]Sheet3!$B:$S,$A199+1,INDEX(Map!$E:$G,MATCH(AD$1,Map!$E:$E,0),2))),""),"")</f>
        <v/>
      </c>
      <c r="AE199" t="str">
        <f>IFERROR(IF($A199&gt;0,IF(LEN(INDEX(Map!$E:$G,MATCH(AE$1,Map!$E:$E,0),2))=0,"",INDEX([1]Sheet3!$B:$S,$A199+1,INDEX(Map!$E:$G,MATCH(AE$1,Map!$E:$E,0),2))),""),"")</f>
        <v/>
      </c>
    </row>
    <row r="200" spans="1:31" x14ac:dyDescent="0.25">
      <c r="A200" t="str">
        <f>IF(LEN([1]Sheet3!B200)=0,"",'Mailchimp Inport'!A199+1)</f>
        <v/>
      </c>
      <c r="B200" t="str">
        <f>IFERROR(IF($A200&gt;0,IF(LEN(INDEX(Map!$E:$G,MATCH(B$1,Map!$E:$E,0),2))=0,"",INDEX([1]Sheet3!$B:$S,$A200+1,INDEX(Map!$E:$G,MATCH(B$1,Map!$E:$E,0),2))),""),"")</f>
        <v/>
      </c>
      <c r="C200" t="str">
        <f>IFERROR(IF($A200&gt;0,IF(LEN(INDEX(Map!$E:$G,MATCH(C$1,Map!$E:$E,0),2))=0,"",INDEX([1]Sheet3!$B:$S,$A200+1,INDEX(Map!$E:$G,MATCH(C$1,Map!$E:$E,0),2))),""),"")</f>
        <v/>
      </c>
      <c r="D200" t="str">
        <f>IFERROR(IF($A200&gt;0,IF(LEN(INDEX(Map!$E:$G,MATCH(D$1,Map!$E:$E,0),2))=0,"",INDEX([1]Sheet3!$B:$S,$A200+1,INDEX(Map!$E:$G,MATCH(D$1,Map!$E:$E,0),2))),""),"")</f>
        <v/>
      </c>
      <c r="E200" t="str">
        <f>IFERROR(IF($A200&gt;0,IF(LEN(INDEX(Map!$E:$G,MATCH(E$1,Map!$E:$E,0),2))=0,"",INDEX([1]Sheet3!$B:$S,$A200+1,INDEX(Map!$E:$G,MATCH(E$1,Map!$E:$E,0),2))),""),"")</f>
        <v/>
      </c>
      <c r="F200" t="str">
        <f>IFERROR(IF($A200&gt;0,IF(LEN(INDEX(Map!$E:$G,MATCH(F$1,Map!$E:$E,0),2))=0,"",INDEX([1]Sheet3!$B:$S,$A200+1,INDEX(Map!$E:$G,MATCH(F$1,Map!$E:$E,0),2))),""),"")</f>
        <v/>
      </c>
      <c r="G200" t="str">
        <f>IFERROR(IF($A200&gt;0,IF(LEN(INDEX(Map!$E:$G,MATCH(G$1,Map!$E:$E,0),2))=0,"",INDEX([1]Sheet3!$B:$S,$A200+1,INDEX(Map!$E:$G,MATCH(G$1,Map!$E:$E,0),2))),""),"")</f>
        <v/>
      </c>
      <c r="H200" t="str">
        <f>IFERROR(IF($A200&gt;0,IF(LEN(INDEX(Map!$E:$G,MATCH(H$1,Map!$E:$E,0),2))=0,"",INDEX([1]Sheet3!$B:$S,$A200+1,INDEX(Map!$E:$G,MATCH(H$1,Map!$E:$E,0),2))),""),"")</f>
        <v/>
      </c>
      <c r="I200" t="str">
        <f>IFERROR(IF($A200&gt;0,IF(LEN(INDEX(Map!$E:$G,MATCH(I$1,Map!$E:$E,0),2))=0,"",INDEX([1]Sheet3!$B:$S,$A200+1,INDEX(Map!$E:$G,MATCH(I$1,Map!$E:$E,0),2))),""),"")</f>
        <v/>
      </c>
      <c r="J200" t="str">
        <f t="shared" si="3"/>
        <v/>
      </c>
      <c r="K200" t="str">
        <f>IFERROR(IF($A200&gt;0,IF(LEN(INDEX(Map!$E:$G,MATCH(K$1,Map!$E:$E,0),2))=0,"",INDEX([1]Sheet3!$B:$S,$A200+1,INDEX(Map!$E:$G,MATCH(K$1,Map!$E:$E,0),2))),""),"")</f>
        <v/>
      </c>
      <c r="L200" t="str">
        <f>IFERROR(IF($A200&gt;0,IF(LEN(INDEX(Map!$E:$G,MATCH(L$1,Map!$E:$E,0),2))=0,"",INDEX([1]Sheet3!$B:$S,$A200+1,INDEX(Map!$E:$G,MATCH(L$1,Map!$E:$E,0),2))),""),"")</f>
        <v/>
      </c>
      <c r="M200" t="str">
        <f>IFERROR(IF($A200&gt;0,IF(LEN(INDEX(Map!$E:$G,MATCH(M$1,Map!$E:$E,0),2))=0,"",INDEX([1]Sheet3!$B:$S,$A200+1,INDEX(Map!$E:$G,MATCH(M$1,Map!$E:$E,0),2))),""),"")</f>
        <v/>
      </c>
      <c r="N200" t="str">
        <f>IFERROR(IF($A200&gt;0,IF(LEN(INDEX(Map!$E:$G,MATCH(N$1,Map!$E:$E,0),2))=0,"",INDEX([1]Sheet3!$B:$S,$A200+1,INDEX(Map!$E:$G,MATCH(N$1,Map!$E:$E,0),2))),""),"")</f>
        <v/>
      </c>
      <c r="O200" t="str">
        <f>IFERROR(IF($A200&gt;0,IF(LEN(INDEX(Map!$E:$G,MATCH(O$1,Map!$E:$E,0),2))=0,"",INDEX([1]Sheet3!$B:$S,$A200+1,INDEX(Map!$E:$G,MATCH(O$1,Map!$E:$E,0),2))),""),"")</f>
        <v/>
      </c>
      <c r="P200" t="str">
        <f>IFERROR(IF($A200&gt;0,IF(LEN(INDEX(Map!$E:$G,MATCH(P$1,Map!$E:$E,0),2))=0,"",INDEX([1]Sheet3!$B:$S,$A200+1,INDEX(Map!$E:$G,MATCH(P$1,Map!$E:$E,0),2))),""),"")</f>
        <v/>
      </c>
      <c r="Q200" t="str">
        <f>IFERROR(IF($A200&gt;0,IF(LEN(INDEX(Map!$E:$G,MATCH(Q$1,Map!$E:$E,0),2))=0,"",INDEX([1]Sheet3!$B:$S,$A200+1,INDEX(Map!$E:$G,MATCH(Q$1,Map!$E:$E,0),2))),""),"")</f>
        <v/>
      </c>
      <c r="R200" t="str">
        <f>IFERROR(IF($A200&gt;0,IF(LEN(INDEX(Map!$E:$G,MATCH(R$1,Map!$E:$E,0),2))=0,"",INDEX([1]Sheet3!$B:$S,$A200+1,INDEX(Map!$E:$G,MATCH(R$1,Map!$E:$E,0),2))),""),"")</f>
        <v/>
      </c>
      <c r="S200" t="str">
        <f>IFERROR(IF($A200&gt;0,IF(LEN(INDEX(Map!$E:$G,MATCH(S$1,Map!$E:$E,0),2))=0,"",INDEX([1]Sheet3!$B:$S,$A200+1,INDEX(Map!$E:$G,MATCH(S$1,Map!$E:$E,0),2))),""),"")</f>
        <v/>
      </c>
      <c r="T200" t="str">
        <f>IFERROR(IF($A200&gt;0,IF(LEN(INDEX(Map!$E:$G,MATCH(T$1,Map!$E:$E,0),2))=0,"",INDEX([1]Sheet3!$B:$S,$A200+1,INDEX(Map!$E:$G,MATCH(T$1,Map!$E:$E,0),2))),""),"")</f>
        <v/>
      </c>
      <c r="U200" t="str">
        <f>IFERROR(IF($A200&gt;0,IF(LEN(INDEX(Map!$E:$G,MATCH(U$1,Map!$E:$E,0),2))=0,"",INDEX([1]Sheet3!$B:$S,$A200+1,INDEX(Map!$E:$G,MATCH(U$1,Map!$E:$E,0),2))),""),"")</f>
        <v/>
      </c>
      <c r="V200" t="str">
        <f>IFERROR(IF($A200&gt;0,IF(LEN(INDEX(Map!$E:$G,MATCH(V$1,Map!$E:$E,0),2))=0,"",INDEX([1]Sheet3!$B:$S,$A200+1,INDEX(Map!$E:$G,MATCH(V$1,Map!$E:$E,0),2))),""),"")</f>
        <v/>
      </c>
      <c r="W200" t="str">
        <f>IFERROR(IF($A200&gt;0,IF(LEN(INDEX(Map!$E:$G,MATCH(W$1,Map!$E:$E,0),2))=0,"",INDEX([1]Sheet3!$B:$S,$A200+1,INDEX(Map!$E:$G,MATCH(W$1,Map!$E:$E,0),2))),""),"")</f>
        <v/>
      </c>
      <c r="X200" t="str">
        <f>IFERROR(IF($A200&gt;0,IF(LEN(INDEX(Map!$E:$G,MATCH(X$1,Map!$E:$E,0),2))=0,"",INDEX([1]Sheet3!$B:$S,$A200+1,INDEX(Map!$E:$G,MATCH(X$1,Map!$E:$E,0),2))),""),"")</f>
        <v/>
      </c>
      <c r="Y200" t="str">
        <f>IFERROR(IF($A200&gt;0,IF(LEN(INDEX(Map!$E:$G,MATCH(Y$1,Map!$E:$E,0),2))=0,"",INDEX([1]Sheet3!$B:$S,$A200+1,INDEX(Map!$E:$G,MATCH(Y$1,Map!$E:$E,0),2))),""),"")</f>
        <v/>
      </c>
      <c r="Z200" t="str">
        <f>IFERROR(IF($A200&gt;0,IF(LEN(INDEX(Map!$E:$G,MATCH(Z$1,Map!$E:$E,0),2))=0,"",INDEX([1]Sheet3!$B:$S,$A200+1,INDEX(Map!$E:$G,MATCH(Z$1,Map!$E:$E,0),2))),""),"")</f>
        <v/>
      </c>
      <c r="AA200" t="str">
        <f>IFERROR(IF($A200&gt;0,IF(LEN(INDEX(Map!$E:$G,MATCH(AA$1,Map!$E:$E,0),2))=0,"",INDEX([1]Sheet3!$B:$S,$A200+1,INDEX(Map!$E:$G,MATCH(AA$1,Map!$E:$E,0),2))),""),"")</f>
        <v/>
      </c>
      <c r="AB200" t="str">
        <f>IFERROR(IF($A200&gt;0,IF(LEN(INDEX(Map!$E:$G,MATCH(AB$1,Map!$E:$E,0),2))=0,"",INDEX([1]Sheet3!$B:$S,$A200+1,INDEX(Map!$E:$G,MATCH(AB$1,Map!$E:$E,0),2))),""),"")</f>
        <v/>
      </c>
      <c r="AC200" t="str">
        <f>IFERROR(IF($A200&gt;0,IF(LEN(INDEX(Map!$E:$G,MATCH(AC$1,Map!$E:$E,0),2))=0,"",INDEX([1]Sheet3!$B:$S,$A200+1,INDEX(Map!$E:$G,MATCH(AC$1,Map!$E:$E,0),2))),""),"")</f>
        <v/>
      </c>
      <c r="AD200" t="str">
        <f>IFERROR(IF($A200&gt;0,IF(LEN(INDEX(Map!$E:$G,MATCH(AD$1,Map!$E:$E,0),2))=0,"",INDEX([1]Sheet3!$B:$S,$A200+1,INDEX(Map!$E:$G,MATCH(AD$1,Map!$E:$E,0),2))),""),"")</f>
        <v/>
      </c>
      <c r="AE200" t="str">
        <f>IFERROR(IF($A200&gt;0,IF(LEN(INDEX(Map!$E:$G,MATCH(AE$1,Map!$E:$E,0),2))=0,"",INDEX([1]Sheet3!$B:$S,$A200+1,INDEX(Map!$E:$G,MATCH(AE$1,Map!$E:$E,0),2))),""),"")</f>
        <v/>
      </c>
    </row>
    <row r="201" spans="1:31" x14ac:dyDescent="0.25">
      <c r="A201" t="str">
        <f>IF(LEN([1]Sheet3!B201)=0,"",'Mailchimp Inport'!A200+1)</f>
        <v/>
      </c>
      <c r="B201" t="str">
        <f>IFERROR(IF($A201&gt;0,IF(LEN(INDEX(Map!$E:$G,MATCH(B$1,Map!$E:$E,0),2))=0,"",INDEX([1]Sheet3!$B:$S,$A201+1,INDEX(Map!$E:$G,MATCH(B$1,Map!$E:$E,0),2))),""),"")</f>
        <v/>
      </c>
      <c r="C201" t="str">
        <f>IFERROR(IF($A201&gt;0,IF(LEN(INDEX(Map!$E:$G,MATCH(C$1,Map!$E:$E,0),2))=0,"",INDEX([1]Sheet3!$B:$S,$A201+1,INDEX(Map!$E:$G,MATCH(C$1,Map!$E:$E,0),2))),""),"")</f>
        <v/>
      </c>
      <c r="D201" t="str">
        <f>IFERROR(IF($A201&gt;0,IF(LEN(INDEX(Map!$E:$G,MATCH(D$1,Map!$E:$E,0),2))=0,"",INDEX([1]Sheet3!$B:$S,$A201+1,INDEX(Map!$E:$G,MATCH(D$1,Map!$E:$E,0),2))),""),"")</f>
        <v/>
      </c>
      <c r="E201" t="str">
        <f>IFERROR(IF($A201&gt;0,IF(LEN(INDEX(Map!$E:$G,MATCH(E$1,Map!$E:$E,0),2))=0,"",INDEX([1]Sheet3!$B:$S,$A201+1,INDEX(Map!$E:$G,MATCH(E$1,Map!$E:$E,0),2))),""),"")</f>
        <v/>
      </c>
      <c r="F201" t="str">
        <f>IFERROR(IF($A201&gt;0,IF(LEN(INDEX(Map!$E:$G,MATCH(F$1,Map!$E:$E,0),2))=0,"",INDEX([1]Sheet3!$B:$S,$A201+1,INDEX(Map!$E:$G,MATCH(F$1,Map!$E:$E,0),2))),""),"")</f>
        <v/>
      </c>
      <c r="G201" t="str">
        <f>IFERROR(IF($A201&gt;0,IF(LEN(INDEX(Map!$E:$G,MATCH(G$1,Map!$E:$E,0),2))=0,"",INDEX([1]Sheet3!$B:$S,$A201+1,INDEX(Map!$E:$G,MATCH(G$1,Map!$E:$E,0),2))),""),"")</f>
        <v/>
      </c>
      <c r="H201" t="str">
        <f>IFERROR(IF($A201&gt;0,IF(LEN(INDEX(Map!$E:$G,MATCH(H$1,Map!$E:$E,0),2))=0,"",INDEX([1]Sheet3!$B:$S,$A201+1,INDEX(Map!$E:$G,MATCH(H$1,Map!$E:$E,0),2))),""),"")</f>
        <v/>
      </c>
      <c r="I201" t="str">
        <f>IFERROR(IF($A201&gt;0,IF(LEN(INDEX(Map!$E:$G,MATCH(I$1,Map!$E:$E,0),2))=0,"",INDEX([1]Sheet3!$B:$S,$A201+1,INDEX(Map!$E:$G,MATCH(I$1,Map!$E:$E,0),2))),""),"")</f>
        <v/>
      </c>
      <c r="J201" t="str">
        <f t="shared" si="3"/>
        <v/>
      </c>
      <c r="K201" t="str">
        <f>IFERROR(IF($A201&gt;0,IF(LEN(INDEX(Map!$E:$G,MATCH(K$1,Map!$E:$E,0),2))=0,"",INDEX([1]Sheet3!$B:$S,$A201+1,INDEX(Map!$E:$G,MATCH(K$1,Map!$E:$E,0),2))),""),"")</f>
        <v/>
      </c>
      <c r="L201" t="str">
        <f>IFERROR(IF($A201&gt;0,IF(LEN(INDEX(Map!$E:$G,MATCH(L$1,Map!$E:$E,0),2))=0,"",INDEX([1]Sheet3!$B:$S,$A201+1,INDEX(Map!$E:$G,MATCH(L$1,Map!$E:$E,0),2))),""),"")</f>
        <v/>
      </c>
      <c r="M201" t="str">
        <f>IFERROR(IF($A201&gt;0,IF(LEN(INDEX(Map!$E:$G,MATCH(M$1,Map!$E:$E,0),2))=0,"",INDEX([1]Sheet3!$B:$S,$A201+1,INDEX(Map!$E:$G,MATCH(M$1,Map!$E:$E,0),2))),""),"")</f>
        <v/>
      </c>
      <c r="N201" t="str">
        <f>IFERROR(IF($A201&gt;0,IF(LEN(INDEX(Map!$E:$G,MATCH(N$1,Map!$E:$E,0),2))=0,"",INDEX([1]Sheet3!$B:$S,$A201+1,INDEX(Map!$E:$G,MATCH(N$1,Map!$E:$E,0),2))),""),"")</f>
        <v/>
      </c>
      <c r="O201" t="str">
        <f>IFERROR(IF($A201&gt;0,IF(LEN(INDEX(Map!$E:$G,MATCH(O$1,Map!$E:$E,0),2))=0,"",INDEX([1]Sheet3!$B:$S,$A201+1,INDEX(Map!$E:$G,MATCH(O$1,Map!$E:$E,0),2))),""),"")</f>
        <v/>
      </c>
      <c r="P201" t="str">
        <f>IFERROR(IF($A201&gt;0,IF(LEN(INDEX(Map!$E:$G,MATCH(P$1,Map!$E:$E,0),2))=0,"",INDEX([1]Sheet3!$B:$S,$A201+1,INDEX(Map!$E:$G,MATCH(P$1,Map!$E:$E,0),2))),""),"")</f>
        <v/>
      </c>
      <c r="Q201" t="str">
        <f>IFERROR(IF($A201&gt;0,IF(LEN(INDEX(Map!$E:$G,MATCH(Q$1,Map!$E:$E,0),2))=0,"",INDEX([1]Sheet3!$B:$S,$A201+1,INDEX(Map!$E:$G,MATCH(Q$1,Map!$E:$E,0),2))),""),"")</f>
        <v/>
      </c>
      <c r="R201" t="str">
        <f>IFERROR(IF($A201&gt;0,IF(LEN(INDEX(Map!$E:$G,MATCH(R$1,Map!$E:$E,0),2))=0,"",INDEX([1]Sheet3!$B:$S,$A201+1,INDEX(Map!$E:$G,MATCH(R$1,Map!$E:$E,0),2))),""),"")</f>
        <v/>
      </c>
      <c r="S201" t="str">
        <f>IFERROR(IF($A201&gt;0,IF(LEN(INDEX(Map!$E:$G,MATCH(S$1,Map!$E:$E,0),2))=0,"",INDEX([1]Sheet3!$B:$S,$A201+1,INDEX(Map!$E:$G,MATCH(S$1,Map!$E:$E,0),2))),""),"")</f>
        <v/>
      </c>
      <c r="T201" t="str">
        <f>IFERROR(IF($A201&gt;0,IF(LEN(INDEX(Map!$E:$G,MATCH(T$1,Map!$E:$E,0),2))=0,"",INDEX([1]Sheet3!$B:$S,$A201+1,INDEX(Map!$E:$G,MATCH(T$1,Map!$E:$E,0),2))),""),"")</f>
        <v/>
      </c>
      <c r="U201" t="str">
        <f>IFERROR(IF($A201&gt;0,IF(LEN(INDEX(Map!$E:$G,MATCH(U$1,Map!$E:$E,0),2))=0,"",INDEX([1]Sheet3!$B:$S,$A201+1,INDEX(Map!$E:$G,MATCH(U$1,Map!$E:$E,0),2))),""),"")</f>
        <v/>
      </c>
      <c r="V201" t="str">
        <f>IFERROR(IF($A201&gt;0,IF(LEN(INDEX(Map!$E:$G,MATCH(V$1,Map!$E:$E,0),2))=0,"",INDEX([1]Sheet3!$B:$S,$A201+1,INDEX(Map!$E:$G,MATCH(V$1,Map!$E:$E,0),2))),""),"")</f>
        <v/>
      </c>
      <c r="W201" t="str">
        <f>IFERROR(IF($A201&gt;0,IF(LEN(INDEX(Map!$E:$G,MATCH(W$1,Map!$E:$E,0),2))=0,"",INDEX([1]Sheet3!$B:$S,$A201+1,INDEX(Map!$E:$G,MATCH(W$1,Map!$E:$E,0),2))),""),"")</f>
        <v/>
      </c>
      <c r="X201" t="str">
        <f>IFERROR(IF($A201&gt;0,IF(LEN(INDEX(Map!$E:$G,MATCH(X$1,Map!$E:$E,0),2))=0,"",INDEX([1]Sheet3!$B:$S,$A201+1,INDEX(Map!$E:$G,MATCH(X$1,Map!$E:$E,0),2))),""),"")</f>
        <v/>
      </c>
      <c r="Y201" t="str">
        <f>IFERROR(IF($A201&gt;0,IF(LEN(INDEX(Map!$E:$G,MATCH(Y$1,Map!$E:$E,0),2))=0,"",INDEX([1]Sheet3!$B:$S,$A201+1,INDEX(Map!$E:$G,MATCH(Y$1,Map!$E:$E,0),2))),""),"")</f>
        <v/>
      </c>
      <c r="Z201" t="str">
        <f>IFERROR(IF($A201&gt;0,IF(LEN(INDEX(Map!$E:$G,MATCH(Z$1,Map!$E:$E,0),2))=0,"",INDEX([1]Sheet3!$B:$S,$A201+1,INDEX(Map!$E:$G,MATCH(Z$1,Map!$E:$E,0),2))),""),"")</f>
        <v/>
      </c>
      <c r="AA201" t="str">
        <f>IFERROR(IF($A201&gt;0,IF(LEN(INDEX(Map!$E:$G,MATCH(AA$1,Map!$E:$E,0),2))=0,"",INDEX([1]Sheet3!$B:$S,$A201+1,INDEX(Map!$E:$G,MATCH(AA$1,Map!$E:$E,0),2))),""),"")</f>
        <v/>
      </c>
      <c r="AB201" t="str">
        <f>IFERROR(IF($A201&gt;0,IF(LEN(INDEX(Map!$E:$G,MATCH(AB$1,Map!$E:$E,0),2))=0,"",INDEX([1]Sheet3!$B:$S,$A201+1,INDEX(Map!$E:$G,MATCH(AB$1,Map!$E:$E,0),2))),""),"")</f>
        <v/>
      </c>
      <c r="AC201" t="str">
        <f>IFERROR(IF($A201&gt;0,IF(LEN(INDEX(Map!$E:$G,MATCH(AC$1,Map!$E:$E,0),2))=0,"",INDEX([1]Sheet3!$B:$S,$A201+1,INDEX(Map!$E:$G,MATCH(AC$1,Map!$E:$E,0),2))),""),"")</f>
        <v/>
      </c>
      <c r="AD201" t="str">
        <f>IFERROR(IF($A201&gt;0,IF(LEN(INDEX(Map!$E:$G,MATCH(AD$1,Map!$E:$E,0),2))=0,"",INDEX([1]Sheet3!$B:$S,$A201+1,INDEX(Map!$E:$G,MATCH(AD$1,Map!$E:$E,0),2))),""),"")</f>
        <v/>
      </c>
      <c r="AE201" t="str">
        <f>IFERROR(IF($A201&gt;0,IF(LEN(INDEX(Map!$E:$G,MATCH(AE$1,Map!$E:$E,0),2))=0,"",INDEX([1]Sheet3!$B:$S,$A201+1,INDEX(Map!$E:$G,MATCH(AE$1,Map!$E:$E,0),2))),""),"")</f>
        <v/>
      </c>
    </row>
    <row r="202" spans="1:31" x14ac:dyDescent="0.25">
      <c r="A202" t="str">
        <f>IF(LEN([1]Sheet3!B202)=0,"",'Mailchimp Inport'!A201+1)</f>
        <v/>
      </c>
      <c r="B202" t="str">
        <f>IFERROR(IF($A202&gt;0,IF(LEN(INDEX(Map!$E:$G,MATCH(B$1,Map!$E:$E,0),2))=0,"",INDEX([1]Sheet3!$B:$S,$A202+1,INDEX(Map!$E:$G,MATCH(B$1,Map!$E:$E,0),2))),""),"")</f>
        <v/>
      </c>
      <c r="C202" t="str">
        <f>IFERROR(IF($A202&gt;0,IF(LEN(INDEX(Map!$E:$G,MATCH(C$1,Map!$E:$E,0),2))=0,"",INDEX([1]Sheet3!$B:$S,$A202+1,INDEX(Map!$E:$G,MATCH(C$1,Map!$E:$E,0),2))),""),"")</f>
        <v/>
      </c>
      <c r="D202" t="str">
        <f>IFERROR(IF($A202&gt;0,IF(LEN(INDEX(Map!$E:$G,MATCH(D$1,Map!$E:$E,0),2))=0,"",INDEX([1]Sheet3!$B:$S,$A202+1,INDEX(Map!$E:$G,MATCH(D$1,Map!$E:$E,0),2))),""),"")</f>
        <v/>
      </c>
      <c r="E202" t="str">
        <f>IFERROR(IF($A202&gt;0,IF(LEN(INDEX(Map!$E:$G,MATCH(E$1,Map!$E:$E,0),2))=0,"",INDEX([1]Sheet3!$B:$S,$A202+1,INDEX(Map!$E:$G,MATCH(E$1,Map!$E:$E,0),2))),""),"")</f>
        <v/>
      </c>
      <c r="F202" t="str">
        <f>IFERROR(IF($A202&gt;0,IF(LEN(INDEX(Map!$E:$G,MATCH(F$1,Map!$E:$E,0),2))=0,"",INDEX([1]Sheet3!$B:$S,$A202+1,INDEX(Map!$E:$G,MATCH(F$1,Map!$E:$E,0),2))),""),"")</f>
        <v/>
      </c>
      <c r="G202" t="str">
        <f>IFERROR(IF($A202&gt;0,IF(LEN(INDEX(Map!$E:$G,MATCH(G$1,Map!$E:$E,0),2))=0,"",INDEX([1]Sheet3!$B:$S,$A202+1,INDEX(Map!$E:$G,MATCH(G$1,Map!$E:$E,0),2))),""),"")</f>
        <v/>
      </c>
      <c r="H202" t="str">
        <f>IFERROR(IF($A202&gt;0,IF(LEN(INDEX(Map!$E:$G,MATCH(H$1,Map!$E:$E,0),2))=0,"",INDEX([1]Sheet3!$B:$S,$A202+1,INDEX(Map!$E:$G,MATCH(H$1,Map!$E:$E,0),2))),""),"")</f>
        <v/>
      </c>
      <c r="I202" t="str">
        <f>IFERROR(IF($A202&gt;0,IF(LEN(INDEX(Map!$E:$G,MATCH(I$1,Map!$E:$E,0),2))=0,"",INDEX([1]Sheet3!$B:$S,$A202+1,INDEX(Map!$E:$G,MATCH(I$1,Map!$E:$E,0),2))),""),"")</f>
        <v/>
      </c>
      <c r="J202" t="str">
        <f t="shared" si="3"/>
        <v/>
      </c>
      <c r="K202" t="str">
        <f>IFERROR(IF($A202&gt;0,IF(LEN(INDEX(Map!$E:$G,MATCH(K$1,Map!$E:$E,0),2))=0,"",INDEX([1]Sheet3!$B:$S,$A202+1,INDEX(Map!$E:$G,MATCH(K$1,Map!$E:$E,0),2))),""),"")</f>
        <v/>
      </c>
      <c r="L202" t="str">
        <f>IFERROR(IF($A202&gt;0,IF(LEN(INDEX(Map!$E:$G,MATCH(L$1,Map!$E:$E,0),2))=0,"",INDEX([1]Sheet3!$B:$S,$A202+1,INDEX(Map!$E:$G,MATCH(L$1,Map!$E:$E,0),2))),""),"")</f>
        <v/>
      </c>
      <c r="M202" t="str">
        <f>IFERROR(IF($A202&gt;0,IF(LEN(INDEX(Map!$E:$G,MATCH(M$1,Map!$E:$E,0),2))=0,"",INDEX([1]Sheet3!$B:$S,$A202+1,INDEX(Map!$E:$G,MATCH(M$1,Map!$E:$E,0),2))),""),"")</f>
        <v/>
      </c>
      <c r="N202" t="str">
        <f>IFERROR(IF($A202&gt;0,IF(LEN(INDEX(Map!$E:$G,MATCH(N$1,Map!$E:$E,0),2))=0,"",INDEX([1]Sheet3!$B:$S,$A202+1,INDEX(Map!$E:$G,MATCH(N$1,Map!$E:$E,0),2))),""),"")</f>
        <v/>
      </c>
      <c r="O202" t="str">
        <f>IFERROR(IF($A202&gt;0,IF(LEN(INDEX(Map!$E:$G,MATCH(O$1,Map!$E:$E,0),2))=0,"",INDEX([1]Sheet3!$B:$S,$A202+1,INDEX(Map!$E:$G,MATCH(O$1,Map!$E:$E,0),2))),""),"")</f>
        <v/>
      </c>
      <c r="P202" t="str">
        <f>IFERROR(IF($A202&gt;0,IF(LEN(INDEX(Map!$E:$G,MATCH(P$1,Map!$E:$E,0),2))=0,"",INDEX([1]Sheet3!$B:$S,$A202+1,INDEX(Map!$E:$G,MATCH(P$1,Map!$E:$E,0),2))),""),"")</f>
        <v/>
      </c>
      <c r="Q202" t="str">
        <f>IFERROR(IF($A202&gt;0,IF(LEN(INDEX(Map!$E:$G,MATCH(Q$1,Map!$E:$E,0),2))=0,"",INDEX([1]Sheet3!$B:$S,$A202+1,INDEX(Map!$E:$G,MATCH(Q$1,Map!$E:$E,0),2))),""),"")</f>
        <v/>
      </c>
      <c r="R202" t="str">
        <f>IFERROR(IF($A202&gt;0,IF(LEN(INDEX(Map!$E:$G,MATCH(R$1,Map!$E:$E,0),2))=0,"",INDEX([1]Sheet3!$B:$S,$A202+1,INDEX(Map!$E:$G,MATCH(R$1,Map!$E:$E,0),2))),""),"")</f>
        <v/>
      </c>
      <c r="S202" t="str">
        <f>IFERROR(IF($A202&gt;0,IF(LEN(INDEX(Map!$E:$G,MATCH(S$1,Map!$E:$E,0),2))=0,"",INDEX([1]Sheet3!$B:$S,$A202+1,INDEX(Map!$E:$G,MATCH(S$1,Map!$E:$E,0),2))),""),"")</f>
        <v/>
      </c>
      <c r="T202" t="str">
        <f>IFERROR(IF($A202&gt;0,IF(LEN(INDEX(Map!$E:$G,MATCH(T$1,Map!$E:$E,0),2))=0,"",INDEX([1]Sheet3!$B:$S,$A202+1,INDEX(Map!$E:$G,MATCH(T$1,Map!$E:$E,0),2))),""),"")</f>
        <v/>
      </c>
      <c r="U202" t="str">
        <f>IFERROR(IF($A202&gt;0,IF(LEN(INDEX(Map!$E:$G,MATCH(U$1,Map!$E:$E,0),2))=0,"",INDEX([1]Sheet3!$B:$S,$A202+1,INDEX(Map!$E:$G,MATCH(U$1,Map!$E:$E,0),2))),""),"")</f>
        <v/>
      </c>
      <c r="V202" t="str">
        <f>IFERROR(IF($A202&gt;0,IF(LEN(INDEX(Map!$E:$G,MATCH(V$1,Map!$E:$E,0),2))=0,"",INDEX([1]Sheet3!$B:$S,$A202+1,INDEX(Map!$E:$G,MATCH(V$1,Map!$E:$E,0),2))),""),"")</f>
        <v/>
      </c>
      <c r="W202" t="str">
        <f>IFERROR(IF($A202&gt;0,IF(LEN(INDEX(Map!$E:$G,MATCH(W$1,Map!$E:$E,0),2))=0,"",INDEX([1]Sheet3!$B:$S,$A202+1,INDEX(Map!$E:$G,MATCH(W$1,Map!$E:$E,0),2))),""),"")</f>
        <v/>
      </c>
      <c r="X202" t="str">
        <f>IFERROR(IF($A202&gt;0,IF(LEN(INDEX(Map!$E:$G,MATCH(X$1,Map!$E:$E,0),2))=0,"",INDEX([1]Sheet3!$B:$S,$A202+1,INDEX(Map!$E:$G,MATCH(X$1,Map!$E:$E,0),2))),""),"")</f>
        <v/>
      </c>
      <c r="Y202" t="str">
        <f>IFERROR(IF($A202&gt;0,IF(LEN(INDEX(Map!$E:$G,MATCH(Y$1,Map!$E:$E,0),2))=0,"",INDEX([1]Sheet3!$B:$S,$A202+1,INDEX(Map!$E:$G,MATCH(Y$1,Map!$E:$E,0),2))),""),"")</f>
        <v/>
      </c>
      <c r="Z202" t="str">
        <f>IFERROR(IF($A202&gt;0,IF(LEN(INDEX(Map!$E:$G,MATCH(Z$1,Map!$E:$E,0),2))=0,"",INDEX([1]Sheet3!$B:$S,$A202+1,INDEX(Map!$E:$G,MATCH(Z$1,Map!$E:$E,0),2))),""),"")</f>
        <v/>
      </c>
      <c r="AA202" t="str">
        <f>IFERROR(IF($A202&gt;0,IF(LEN(INDEX(Map!$E:$G,MATCH(AA$1,Map!$E:$E,0),2))=0,"",INDEX([1]Sheet3!$B:$S,$A202+1,INDEX(Map!$E:$G,MATCH(AA$1,Map!$E:$E,0),2))),""),"")</f>
        <v/>
      </c>
      <c r="AB202" t="str">
        <f>IFERROR(IF($A202&gt;0,IF(LEN(INDEX(Map!$E:$G,MATCH(AB$1,Map!$E:$E,0),2))=0,"",INDEX([1]Sheet3!$B:$S,$A202+1,INDEX(Map!$E:$G,MATCH(AB$1,Map!$E:$E,0),2))),""),"")</f>
        <v/>
      </c>
      <c r="AC202" t="str">
        <f>IFERROR(IF($A202&gt;0,IF(LEN(INDEX(Map!$E:$G,MATCH(AC$1,Map!$E:$E,0),2))=0,"",INDEX([1]Sheet3!$B:$S,$A202+1,INDEX(Map!$E:$G,MATCH(AC$1,Map!$E:$E,0),2))),""),"")</f>
        <v/>
      </c>
      <c r="AD202" t="str">
        <f>IFERROR(IF($A202&gt;0,IF(LEN(INDEX(Map!$E:$G,MATCH(AD$1,Map!$E:$E,0),2))=0,"",INDEX([1]Sheet3!$B:$S,$A202+1,INDEX(Map!$E:$G,MATCH(AD$1,Map!$E:$E,0),2))),""),"")</f>
        <v/>
      </c>
      <c r="AE202" t="str">
        <f>IFERROR(IF($A202&gt;0,IF(LEN(INDEX(Map!$E:$G,MATCH(AE$1,Map!$E:$E,0),2))=0,"",INDEX([1]Sheet3!$B:$S,$A202+1,INDEX(Map!$E:$G,MATCH(AE$1,Map!$E:$E,0),2))),""),"")</f>
        <v/>
      </c>
    </row>
    <row r="203" spans="1:31" x14ac:dyDescent="0.25">
      <c r="A203" t="str">
        <f>IF(LEN([1]Sheet3!B203)=0,"",'Mailchimp Inport'!A202+1)</f>
        <v/>
      </c>
      <c r="B203" t="str">
        <f>IFERROR(IF($A203&gt;0,IF(LEN(INDEX(Map!$E:$G,MATCH(B$1,Map!$E:$E,0),2))=0,"",INDEX([1]Sheet3!$B:$S,$A203+1,INDEX(Map!$E:$G,MATCH(B$1,Map!$E:$E,0),2))),""),"")</f>
        <v/>
      </c>
      <c r="C203" t="str">
        <f>IFERROR(IF($A203&gt;0,IF(LEN(INDEX(Map!$E:$G,MATCH(C$1,Map!$E:$E,0),2))=0,"",INDEX([1]Sheet3!$B:$S,$A203+1,INDEX(Map!$E:$G,MATCH(C$1,Map!$E:$E,0),2))),""),"")</f>
        <v/>
      </c>
      <c r="D203" t="str">
        <f>IFERROR(IF($A203&gt;0,IF(LEN(INDEX(Map!$E:$G,MATCH(D$1,Map!$E:$E,0),2))=0,"",INDEX([1]Sheet3!$B:$S,$A203+1,INDEX(Map!$E:$G,MATCH(D$1,Map!$E:$E,0),2))),""),"")</f>
        <v/>
      </c>
      <c r="E203" t="str">
        <f>IFERROR(IF($A203&gt;0,IF(LEN(INDEX(Map!$E:$G,MATCH(E$1,Map!$E:$E,0),2))=0,"",INDEX([1]Sheet3!$B:$S,$A203+1,INDEX(Map!$E:$G,MATCH(E$1,Map!$E:$E,0),2))),""),"")</f>
        <v/>
      </c>
      <c r="F203" t="str">
        <f>IFERROR(IF($A203&gt;0,IF(LEN(INDEX(Map!$E:$G,MATCH(F$1,Map!$E:$E,0),2))=0,"",INDEX([1]Sheet3!$B:$S,$A203+1,INDEX(Map!$E:$G,MATCH(F$1,Map!$E:$E,0),2))),""),"")</f>
        <v/>
      </c>
      <c r="G203" t="str">
        <f>IFERROR(IF($A203&gt;0,IF(LEN(INDEX(Map!$E:$G,MATCH(G$1,Map!$E:$E,0),2))=0,"",INDEX([1]Sheet3!$B:$S,$A203+1,INDEX(Map!$E:$G,MATCH(G$1,Map!$E:$E,0),2))),""),"")</f>
        <v/>
      </c>
      <c r="H203" t="str">
        <f>IFERROR(IF($A203&gt;0,IF(LEN(INDEX(Map!$E:$G,MATCH(H$1,Map!$E:$E,0),2))=0,"",INDEX([1]Sheet3!$B:$S,$A203+1,INDEX(Map!$E:$G,MATCH(H$1,Map!$E:$E,0),2))),""),"")</f>
        <v/>
      </c>
      <c r="I203" t="str">
        <f>IFERROR(IF($A203&gt;0,IF(LEN(INDEX(Map!$E:$G,MATCH(I$1,Map!$E:$E,0),2))=0,"",INDEX([1]Sheet3!$B:$S,$A203+1,INDEX(Map!$E:$G,MATCH(I$1,Map!$E:$E,0),2))),""),"")</f>
        <v/>
      </c>
      <c r="J203" t="str">
        <f t="shared" si="3"/>
        <v/>
      </c>
      <c r="K203" t="str">
        <f>IFERROR(IF($A203&gt;0,IF(LEN(INDEX(Map!$E:$G,MATCH(K$1,Map!$E:$E,0),2))=0,"",INDEX([1]Sheet3!$B:$S,$A203+1,INDEX(Map!$E:$G,MATCH(K$1,Map!$E:$E,0),2))),""),"")</f>
        <v/>
      </c>
      <c r="L203" t="str">
        <f>IFERROR(IF($A203&gt;0,IF(LEN(INDEX(Map!$E:$G,MATCH(L$1,Map!$E:$E,0),2))=0,"",INDEX([1]Sheet3!$B:$S,$A203+1,INDEX(Map!$E:$G,MATCH(L$1,Map!$E:$E,0),2))),""),"")</f>
        <v/>
      </c>
      <c r="M203" t="str">
        <f>IFERROR(IF($A203&gt;0,IF(LEN(INDEX(Map!$E:$G,MATCH(M$1,Map!$E:$E,0),2))=0,"",INDEX([1]Sheet3!$B:$S,$A203+1,INDEX(Map!$E:$G,MATCH(M$1,Map!$E:$E,0),2))),""),"")</f>
        <v/>
      </c>
      <c r="N203" t="str">
        <f>IFERROR(IF($A203&gt;0,IF(LEN(INDEX(Map!$E:$G,MATCH(N$1,Map!$E:$E,0),2))=0,"",INDEX([1]Sheet3!$B:$S,$A203+1,INDEX(Map!$E:$G,MATCH(N$1,Map!$E:$E,0),2))),""),"")</f>
        <v/>
      </c>
      <c r="O203" t="str">
        <f>IFERROR(IF($A203&gt;0,IF(LEN(INDEX(Map!$E:$G,MATCH(O$1,Map!$E:$E,0),2))=0,"",INDEX([1]Sheet3!$B:$S,$A203+1,INDEX(Map!$E:$G,MATCH(O$1,Map!$E:$E,0),2))),""),"")</f>
        <v/>
      </c>
      <c r="P203" t="str">
        <f>IFERROR(IF($A203&gt;0,IF(LEN(INDEX(Map!$E:$G,MATCH(P$1,Map!$E:$E,0),2))=0,"",INDEX([1]Sheet3!$B:$S,$A203+1,INDEX(Map!$E:$G,MATCH(P$1,Map!$E:$E,0),2))),""),"")</f>
        <v/>
      </c>
      <c r="Q203" t="str">
        <f>IFERROR(IF($A203&gt;0,IF(LEN(INDEX(Map!$E:$G,MATCH(Q$1,Map!$E:$E,0),2))=0,"",INDEX([1]Sheet3!$B:$S,$A203+1,INDEX(Map!$E:$G,MATCH(Q$1,Map!$E:$E,0),2))),""),"")</f>
        <v/>
      </c>
      <c r="R203" t="str">
        <f>IFERROR(IF($A203&gt;0,IF(LEN(INDEX(Map!$E:$G,MATCH(R$1,Map!$E:$E,0),2))=0,"",INDEX([1]Sheet3!$B:$S,$A203+1,INDEX(Map!$E:$G,MATCH(R$1,Map!$E:$E,0),2))),""),"")</f>
        <v/>
      </c>
      <c r="S203" t="str">
        <f>IFERROR(IF($A203&gt;0,IF(LEN(INDEX(Map!$E:$G,MATCH(S$1,Map!$E:$E,0),2))=0,"",INDEX([1]Sheet3!$B:$S,$A203+1,INDEX(Map!$E:$G,MATCH(S$1,Map!$E:$E,0),2))),""),"")</f>
        <v/>
      </c>
      <c r="T203" t="str">
        <f>IFERROR(IF($A203&gt;0,IF(LEN(INDEX(Map!$E:$G,MATCH(T$1,Map!$E:$E,0),2))=0,"",INDEX([1]Sheet3!$B:$S,$A203+1,INDEX(Map!$E:$G,MATCH(T$1,Map!$E:$E,0),2))),""),"")</f>
        <v/>
      </c>
      <c r="U203" t="str">
        <f>IFERROR(IF($A203&gt;0,IF(LEN(INDEX(Map!$E:$G,MATCH(U$1,Map!$E:$E,0),2))=0,"",INDEX([1]Sheet3!$B:$S,$A203+1,INDEX(Map!$E:$G,MATCH(U$1,Map!$E:$E,0),2))),""),"")</f>
        <v/>
      </c>
      <c r="V203" t="str">
        <f>IFERROR(IF($A203&gt;0,IF(LEN(INDEX(Map!$E:$G,MATCH(V$1,Map!$E:$E,0),2))=0,"",INDEX([1]Sheet3!$B:$S,$A203+1,INDEX(Map!$E:$G,MATCH(V$1,Map!$E:$E,0),2))),""),"")</f>
        <v/>
      </c>
      <c r="W203" t="str">
        <f>IFERROR(IF($A203&gt;0,IF(LEN(INDEX(Map!$E:$G,MATCH(W$1,Map!$E:$E,0),2))=0,"",INDEX([1]Sheet3!$B:$S,$A203+1,INDEX(Map!$E:$G,MATCH(W$1,Map!$E:$E,0),2))),""),"")</f>
        <v/>
      </c>
      <c r="X203" t="str">
        <f>IFERROR(IF($A203&gt;0,IF(LEN(INDEX(Map!$E:$G,MATCH(X$1,Map!$E:$E,0),2))=0,"",INDEX([1]Sheet3!$B:$S,$A203+1,INDEX(Map!$E:$G,MATCH(X$1,Map!$E:$E,0),2))),""),"")</f>
        <v/>
      </c>
      <c r="Y203" t="str">
        <f>IFERROR(IF($A203&gt;0,IF(LEN(INDEX(Map!$E:$G,MATCH(Y$1,Map!$E:$E,0),2))=0,"",INDEX([1]Sheet3!$B:$S,$A203+1,INDEX(Map!$E:$G,MATCH(Y$1,Map!$E:$E,0),2))),""),"")</f>
        <v/>
      </c>
      <c r="Z203" t="str">
        <f>IFERROR(IF($A203&gt;0,IF(LEN(INDEX(Map!$E:$G,MATCH(Z$1,Map!$E:$E,0),2))=0,"",INDEX([1]Sheet3!$B:$S,$A203+1,INDEX(Map!$E:$G,MATCH(Z$1,Map!$E:$E,0),2))),""),"")</f>
        <v/>
      </c>
      <c r="AA203" t="str">
        <f>IFERROR(IF($A203&gt;0,IF(LEN(INDEX(Map!$E:$G,MATCH(AA$1,Map!$E:$E,0),2))=0,"",INDEX([1]Sheet3!$B:$S,$A203+1,INDEX(Map!$E:$G,MATCH(AA$1,Map!$E:$E,0),2))),""),"")</f>
        <v/>
      </c>
      <c r="AB203" t="str">
        <f>IFERROR(IF($A203&gt;0,IF(LEN(INDEX(Map!$E:$G,MATCH(AB$1,Map!$E:$E,0),2))=0,"",INDEX([1]Sheet3!$B:$S,$A203+1,INDEX(Map!$E:$G,MATCH(AB$1,Map!$E:$E,0),2))),""),"")</f>
        <v/>
      </c>
      <c r="AC203" t="str">
        <f>IFERROR(IF($A203&gt;0,IF(LEN(INDEX(Map!$E:$G,MATCH(AC$1,Map!$E:$E,0),2))=0,"",INDEX([1]Sheet3!$B:$S,$A203+1,INDEX(Map!$E:$G,MATCH(AC$1,Map!$E:$E,0),2))),""),"")</f>
        <v/>
      </c>
      <c r="AD203" t="str">
        <f>IFERROR(IF($A203&gt;0,IF(LEN(INDEX(Map!$E:$G,MATCH(AD$1,Map!$E:$E,0),2))=0,"",INDEX([1]Sheet3!$B:$S,$A203+1,INDEX(Map!$E:$G,MATCH(AD$1,Map!$E:$E,0),2))),""),"")</f>
        <v/>
      </c>
      <c r="AE203" t="str">
        <f>IFERROR(IF($A203&gt;0,IF(LEN(INDEX(Map!$E:$G,MATCH(AE$1,Map!$E:$E,0),2))=0,"",INDEX([1]Sheet3!$B:$S,$A203+1,INDEX(Map!$E:$G,MATCH(AE$1,Map!$E:$E,0),2))),""),"")</f>
        <v/>
      </c>
    </row>
    <row r="204" spans="1:31" x14ac:dyDescent="0.25">
      <c r="A204" t="str">
        <f>IF(LEN([1]Sheet3!B204)=0,"",'Mailchimp Inport'!A203+1)</f>
        <v/>
      </c>
      <c r="B204" t="str">
        <f>IFERROR(IF($A204&gt;0,IF(LEN(INDEX(Map!$E:$G,MATCH(B$1,Map!$E:$E,0),2))=0,"",INDEX([1]Sheet3!$B:$S,$A204+1,INDEX(Map!$E:$G,MATCH(B$1,Map!$E:$E,0),2))),""),"")</f>
        <v/>
      </c>
      <c r="C204" t="str">
        <f>IFERROR(IF($A204&gt;0,IF(LEN(INDEX(Map!$E:$G,MATCH(C$1,Map!$E:$E,0),2))=0,"",INDEX([1]Sheet3!$B:$S,$A204+1,INDEX(Map!$E:$G,MATCH(C$1,Map!$E:$E,0),2))),""),"")</f>
        <v/>
      </c>
      <c r="D204" t="str">
        <f>IFERROR(IF($A204&gt;0,IF(LEN(INDEX(Map!$E:$G,MATCH(D$1,Map!$E:$E,0),2))=0,"",INDEX([1]Sheet3!$B:$S,$A204+1,INDEX(Map!$E:$G,MATCH(D$1,Map!$E:$E,0),2))),""),"")</f>
        <v/>
      </c>
      <c r="E204" t="str">
        <f>IFERROR(IF($A204&gt;0,IF(LEN(INDEX(Map!$E:$G,MATCH(E$1,Map!$E:$E,0),2))=0,"",INDEX([1]Sheet3!$B:$S,$A204+1,INDEX(Map!$E:$G,MATCH(E$1,Map!$E:$E,0),2))),""),"")</f>
        <v/>
      </c>
      <c r="F204" t="str">
        <f>IFERROR(IF($A204&gt;0,IF(LEN(INDEX(Map!$E:$G,MATCH(F$1,Map!$E:$E,0),2))=0,"",INDEX([1]Sheet3!$B:$S,$A204+1,INDEX(Map!$E:$G,MATCH(F$1,Map!$E:$E,0),2))),""),"")</f>
        <v/>
      </c>
      <c r="G204" t="str">
        <f>IFERROR(IF($A204&gt;0,IF(LEN(INDEX(Map!$E:$G,MATCH(G$1,Map!$E:$E,0),2))=0,"",INDEX([1]Sheet3!$B:$S,$A204+1,INDEX(Map!$E:$G,MATCH(G$1,Map!$E:$E,0),2))),""),"")</f>
        <v/>
      </c>
      <c r="H204" t="str">
        <f>IFERROR(IF($A204&gt;0,IF(LEN(INDEX(Map!$E:$G,MATCH(H$1,Map!$E:$E,0),2))=0,"",INDEX([1]Sheet3!$B:$S,$A204+1,INDEX(Map!$E:$G,MATCH(H$1,Map!$E:$E,0),2))),""),"")</f>
        <v/>
      </c>
      <c r="I204" t="str">
        <f>IFERROR(IF($A204&gt;0,IF(LEN(INDEX(Map!$E:$G,MATCH(I$1,Map!$E:$E,0),2))=0,"",INDEX([1]Sheet3!$B:$S,$A204+1,INDEX(Map!$E:$G,MATCH(I$1,Map!$E:$E,0),2))),""),"")</f>
        <v/>
      </c>
      <c r="J204" t="str">
        <f t="shared" si="3"/>
        <v/>
      </c>
      <c r="K204" t="str">
        <f>IFERROR(IF($A204&gt;0,IF(LEN(INDEX(Map!$E:$G,MATCH(K$1,Map!$E:$E,0),2))=0,"",INDEX([1]Sheet3!$B:$S,$A204+1,INDEX(Map!$E:$G,MATCH(K$1,Map!$E:$E,0),2))),""),"")</f>
        <v/>
      </c>
      <c r="L204" t="str">
        <f>IFERROR(IF($A204&gt;0,IF(LEN(INDEX(Map!$E:$G,MATCH(L$1,Map!$E:$E,0),2))=0,"",INDEX([1]Sheet3!$B:$S,$A204+1,INDEX(Map!$E:$G,MATCH(L$1,Map!$E:$E,0),2))),""),"")</f>
        <v/>
      </c>
      <c r="M204" t="str">
        <f>IFERROR(IF($A204&gt;0,IF(LEN(INDEX(Map!$E:$G,MATCH(M$1,Map!$E:$E,0),2))=0,"",INDEX([1]Sheet3!$B:$S,$A204+1,INDEX(Map!$E:$G,MATCH(M$1,Map!$E:$E,0),2))),""),"")</f>
        <v/>
      </c>
      <c r="N204" t="str">
        <f>IFERROR(IF($A204&gt;0,IF(LEN(INDEX(Map!$E:$G,MATCH(N$1,Map!$E:$E,0),2))=0,"",INDEX([1]Sheet3!$B:$S,$A204+1,INDEX(Map!$E:$G,MATCH(N$1,Map!$E:$E,0),2))),""),"")</f>
        <v/>
      </c>
      <c r="O204" t="str">
        <f>IFERROR(IF($A204&gt;0,IF(LEN(INDEX(Map!$E:$G,MATCH(O$1,Map!$E:$E,0),2))=0,"",INDEX([1]Sheet3!$B:$S,$A204+1,INDEX(Map!$E:$G,MATCH(O$1,Map!$E:$E,0),2))),""),"")</f>
        <v/>
      </c>
      <c r="P204" t="str">
        <f>IFERROR(IF($A204&gt;0,IF(LEN(INDEX(Map!$E:$G,MATCH(P$1,Map!$E:$E,0),2))=0,"",INDEX([1]Sheet3!$B:$S,$A204+1,INDEX(Map!$E:$G,MATCH(P$1,Map!$E:$E,0),2))),""),"")</f>
        <v/>
      </c>
      <c r="Q204" t="str">
        <f>IFERROR(IF($A204&gt;0,IF(LEN(INDEX(Map!$E:$G,MATCH(Q$1,Map!$E:$E,0),2))=0,"",INDEX([1]Sheet3!$B:$S,$A204+1,INDEX(Map!$E:$G,MATCH(Q$1,Map!$E:$E,0),2))),""),"")</f>
        <v/>
      </c>
      <c r="R204" t="str">
        <f>IFERROR(IF($A204&gt;0,IF(LEN(INDEX(Map!$E:$G,MATCH(R$1,Map!$E:$E,0),2))=0,"",INDEX([1]Sheet3!$B:$S,$A204+1,INDEX(Map!$E:$G,MATCH(R$1,Map!$E:$E,0),2))),""),"")</f>
        <v/>
      </c>
      <c r="S204" t="str">
        <f>IFERROR(IF($A204&gt;0,IF(LEN(INDEX(Map!$E:$G,MATCH(S$1,Map!$E:$E,0),2))=0,"",INDEX([1]Sheet3!$B:$S,$A204+1,INDEX(Map!$E:$G,MATCH(S$1,Map!$E:$E,0),2))),""),"")</f>
        <v/>
      </c>
      <c r="T204" t="str">
        <f>IFERROR(IF($A204&gt;0,IF(LEN(INDEX(Map!$E:$G,MATCH(T$1,Map!$E:$E,0),2))=0,"",INDEX([1]Sheet3!$B:$S,$A204+1,INDEX(Map!$E:$G,MATCH(T$1,Map!$E:$E,0),2))),""),"")</f>
        <v/>
      </c>
      <c r="U204" t="str">
        <f>IFERROR(IF($A204&gt;0,IF(LEN(INDEX(Map!$E:$G,MATCH(U$1,Map!$E:$E,0),2))=0,"",INDEX([1]Sheet3!$B:$S,$A204+1,INDEX(Map!$E:$G,MATCH(U$1,Map!$E:$E,0),2))),""),"")</f>
        <v/>
      </c>
      <c r="V204" t="str">
        <f>IFERROR(IF($A204&gt;0,IF(LEN(INDEX(Map!$E:$G,MATCH(V$1,Map!$E:$E,0),2))=0,"",INDEX([1]Sheet3!$B:$S,$A204+1,INDEX(Map!$E:$G,MATCH(V$1,Map!$E:$E,0),2))),""),"")</f>
        <v/>
      </c>
      <c r="W204" t="str">
        <f>IFERROR(IF($A204&gt;0,IF(LEN(INDEX(Map!$E:$G,MATCH(W$1,Map!$E:$E,0),2))=0,"",INDEX([1]Sheet3!$B:$S,$A204+1,INDEX(Map!$E:$G,MATCH(W$1,Map!$E:$E,0),2))),""),"")</f>
        <v/>
      </c>
      <c r="X204" t="str">
        <f>IFERROR(IF($A204&gt;0,IF(LEN(INDEX(Map!$E:$G,MATCH(X$1,Map!$E:$E,0),2))=0,"",INDEX([1]Sheet3!$B:$S,$A204+1,INDEX(Map!$E:$G,MATCH(X$1,Map!$E:$E,0),2))),""),"")</f>
        <v/>
      </c>
      <c r="Y204" t="str">
        <f>IFERROR(IF($A204&gt;0,IF(LEN(INDEX(Map!$E:$G,MATCH(Y$1,Map!$E:$E,0),2))=0,"",INDEX([1]Sheet3!$B:$S,$A204+1,INDEX(Map!$E:$G,MATCH(Y$1,Map!$E:$E,0),2))),""),"")</f>
        <v/>
      </c>
      <c r="Z204" t="str">
        <f>IFERROR(IF($A204&gt;0,IF(LEN(INDEX(Map!$E:$G,MATCH(Z$1,Map!$E:$E,0),2))=0,"",INDEX([1]Sheet3!$B:$S,$A204+1,INDEX(Map!$E:$G,MATCH(Z$1,Map!$E:$E,0),2))),""),"")</f>
        <v/>
      </c>
      <c r="AA204" t="str">
        <f>IFERROR(IF($A204&gt;0,IF(LEN(INDEX(Map!$E:$G,MATCH(AA$1,Map!$E:$E,0),2))=0,"",INDEX([1]Sheet3!$B:$S,$A204+1,INDEX(Map!$E:$G,MATCH(AA$1,Map!$E:$E,0),2))),""),"")</f>
        <v/>
      </c>
      <c r="AB204" t="str">
        <f>IFERROR(IF($A204&gt;0,IF(LEN(INDEX(Map!$E:$G,MATCH(AB$1,Map!$E:$E,0),2))=0,"",INDEX([1]Sheet3!$B:$S,$A204+1,INDEX(Map!$E:$G,MATCH(AB$1,Map!$E:$E,0),2))),""),"")</f>
        <v/>
      </c>
      <c r="AC204" t="str">
        <f>IFERROR(IF($A204&gt;0,IF(LEN(INDEX(Map!$E:$G,MATCH(AC$1,Map!$E:$E,0),2))=0,"",INDEX([1]Sheet3!$B:$S,$A204+1,INDEX(Map!$E:$G,MATCH(AC$1,Map!$E:$E,0),2))),""),"")</f>
        <v/>
      </c>
      <c r="AD204" t="str">
        <f>IFERROR(IF($A204&gt;0,IF(LEN(INDEX(Map!$E:$G,MATCH(AD$1,Map!$E:$E,0),2))=0,"",INDEX([1]Sheet3!$B:$S,$A204+1,INDEX(Map!$E:$G,MATCH(AD$1,Map!$E:$E,0),2))),""),"")</f>
        <v/>
      </c>
      <c r="AE204" t="str">
        <f>IFERROR(IF($A204&gt;0,IF(LEN(INDEX(Map!$E:$G,MATCH(AE$1,Map!$E:$E,0),2))=0,"",INDEX([1]Sheet3!$B:$S,$A204+1,INDEX(Map!$E:$G,MATCH(AE$1,Map!$E:$E,0),2))),""),"")</f>
        <v/>
      </c>
    </row>
    <row r="205" spans="1:31" x14ac:dyDescent="0.25">
      <c r="A205" t="str">
        <f>IF(LEN([1]Sheet3!B205)=0,"",'Mailchimp Inport'!A204+1)</f>
        <v/>
      </c>
      <c r="B205" t="str">
        <f>IFERROR(IF($A205&gt;0,IF(LEN(INDEX(Map!$E:$G,MATCH(B$1,Map!$E:$E,0),2))=0,"",INDEX([1]Sheet3!$B:$S,$A205+1,INDEX(Map!$E:$G,MATCH(B$1,Map!$E:$E,0),2))),""),"")</f>
        <v/>
      </c>
      <c r="C205" t="str">
        <f>IFERROR(IF($A205&gt;0,IF(LEN(INDEX(Map!$E:$G,MATCH(C$1,Map!$E:$E,0),2))=0,"",INDEX([1]Sheet3!$B:$S,$A205+1,INDEX(Map!$E:$G,MATCH(C$1,Map!$E:$E,0),2))),""),"")</f>
        <v/>
      </c>
      <c r="D205" t="str">
        <f>IFERROR(IF($A205&gt;0,IF(LEN(INDEX(Map!$E:$G,MATCH(D$1,Map!$E:$E,0),2))=0,"",INDEX([1]Sheet3!$B:$S,$A205+1,INDEX(Map!$E:$G,MATCH(D$1,Map!$E:$E,0),2))),""),"")</f>
        <v/>
      </c>
      <c r="E205" t="str">
        <f>IFERROR(IF($A205&gt;0,IF(LEN(INDEX(Map!$E:$G,MATCH(E$1,Map!$E:$E,0),2))=0,"",INDEX([1]Sheet3!$B:$S,$A205+1,INDEX(Map!$E:$G,MATCH(E$1,Map!$E:$E,0),2))),""),"")</f>
        <v/>
      </c>
      <c r="F205" t="str">
        <f>IFERROR(IF($A205&gt;0,IF(LEN(INDEX(Map!$E:$G,MATCH(F$1,Map!$E:$E,0),2))=0,"",INDEX([1]Sheet3!$B:$S,$A205+1,INDEX(Map!$E:$G,MATCH(F$1,Map!$E:$E,0),2))),""),"")</f>
        <v/>
      </c>
      <c r="G205" t="str">
        <f>IFERROR(IF($A205&gt;0,IF(LEN(INDEX(Map!$E:$G,MATCH(G$1,Map!$E:$E,0),2))=0,"",INDEX([1]Sheet3!$B:$S,$A205+1,INDEX(Map!$E:$G,MATCH(G$1,Map!$E:$E,0),2))),""),"")</f>
        <v/>
      </c>
      <c r="H205" t="str">
        <f>IFERROR(IF($A205&gt;0,IF(LEN(INDEX(Map!$E:$G,MATCH(H$1,Map!$E:$E,0),2))=0,"",INDEX([1]Sheet3!$B:$S,$A205+1,INDEX(Map!$E:$G,MATCH(H$1,Map!$E:$E,0),2))),""),"")</f>
        <v/>
      </c>
      <c r="I205" t="str">
        <f>IFERROR(IF($A205&gt;0,IF(LEN(INDEX(Map!$E:$G,MATCH(I$1,Map!$E:$E,0),2))=0,"",INDEX([1]Sheet3!$B:$S,$A205+1,INDEX(Map!$E:$G,MATCH(I$1,Map!$E:$E,0),2))),""),"")</f>
        <v/>
      </c>
      <c r="J205" t="str">
        <f t="shared" si="3"/>
        <v/>
      </c>
      <c r="K205" t="str">
        <f>IFERROR(IF($A205&gt;0,IF(LEN(INDEX(Map!$E:$G,MATCH(K$1,Map!$E:$E,0),2))=0,"",INDEX([1]Sheet3!$B:$S,$A205+1,INDEX(Map!$E:$G,MATCH(K$1,Map!$E:$E,0),2))),""),"")</f>
        <v/>
      </c>
      <c r="L205" t="str">
        <f>IFERROR(IF($A205&gt;0,IF(LEN(INDEX(Map!$E:$G,MATCH(L$1,Map!$E:$E,0),2))=0,"",INDEX([1]Sheet3!$B:$S,$A205+1,INDEX(Map!$E:$G,MATCH(L$1,Map!$E:$E,0),2))),""),"")</f>
        <v/>
      </c>
      <c r="M205" t="str">
        <f>IFERROR(IF($A205&gt;0,IF(LEN(INDEX(Map!$E:$G,MATCH(M$1,Map!$E:$E,0),2))=0,"",INDEX([1]Sheet3!$B:$S,$A205+1,INDEX(Map!$E:$G,MATCH(M$1,Map!$E:$E,0),2))),""),"")</f>
        <v/>
      </c>
      <c r="N205" t="str">
        <f>IFERROR(IF($A205&gt;0,IF(LEN(INDEX(Map!$E:$G,MATCH(N$1,Map!$E:$E,0),2))=0,"",INDEX([1]Sheet3!$B:$S,$A205+1,INDEX(Map!$E:$G,MATCH(N$1,Map!$E:$E,0),2))),""),"")</f>
        <v/>
      </c>
      <c r="O205" t="str">
        <f>IFERROR(IF($A205&gt;0,IF(LEN(INDEX(Map!$E:$G,MATCH(O$1,Map!$E:$E,0),2))=0,"",INDEX([1]Sheet3!$B:$S,$A205+1,INDEX(Map!$E:$G,MATCH(O$1,Map!$E:$E,0),2))),""),"")</f>
        <v/>
      </c>
      <c r="P205" t="str">
        <f>IFERROR(IF($A205&gt;0,IF(LEN(INDEX(Map!$E:$G,MATCH(P$1,Map!$E:$E,0),2))=0,"",INDEX([1]Sheet3!$B:$S,$A205+1,INDEX(Map!$E:$G,MATCH(P$1,Map!$E:$E,0),2))),""),"")</f>
        <v/>
      </c>
      <c r="Q205" t="str">
        <f>IFERROR(IF($A205&gt;0,IF(LEN(INDEX(Map!$E:$G,MATCH(Q$1,Map!$E:$E,0),2))=0,"",INDEX([1]Sheet3!$B:$S,$A205+1,INDEX(Map!$E:$G,MATCH(Q$1,Map!$E:$E,0),2))),""),"")</f>
        <v/>
      </c>
      <c r="R205" t="str">
        <f>IFERROR(IF($A205&gt;0,IF(LEN(INDEX(Map!$E:$G,MATCH(R$1,Map!$E:$E,0),2))=0,"",INDEX([1]Sheet3!$B:$S,$A205+1,INDEX(Map!$E:$G,MATCH(R$1,Map!$E:$E,0),2))),""),"")</f>
        <v/>
      </c>
      <c r="S205" t="str">
        <f>IFERROR(IF($A205&gt;0,IF(LEN(INDEX(Map!$E:$G,MATCH(S$1,Map!$E:$E,0),2))=0,"",INDEX([1]Sheet3!$B:$S,$A205+1,INDEX(Map!$E:$G,MATCH(S$1,Map!$E:$E,0),2))),""),"")</f>
        <v/>
      </c>
      <c r="T205" t="str">
        <f>IFERROR(IF($A205&gt;0,IF(LEN(INDEX(Map!$E:$G,MATCH(T$1,Map!$E:$E,0),2))=0,"",INDEX([1]Sheet3!$B:$S,$A205+1,INDEX(Map!$E:$G,MATCH(T$1,Map!$E:$E,0),2))),""),"")</f>
        <v/>
      </c>
      <c r="U205" t="str">
        <f>IFERROR(IF($A205&gt;0,IF(LEN(INDEX(Map!$E:$G,MATCH(U$1,Map!$E:$E,0),2))=0,"",INDEX([1]Sheet3!$B:$S,$A205+1,INDEX(Map!$E:$G,MATCH(U$1,Map!$E:$E,0),2))),""),"")</f>
        <v/>
      </c>
      <c r="V205" t="str">
        <f>IFERROR(IF($A205&gt;0,IF(LEN(INDEX(Map!$E:$G,MATCH(V$1,Map!$E:$E,0),2))=0,"",INDEX([1]Sheet3!$B:$S,$A205+1,INDEX(Map!$E:$G,MATCH(V$1,Map!$E:$E,0),2))),""),"")</f>
        <v/>
      </c>
      <c r="W205" t="str">
        <f>IFERROR(IF($A205&gt;0,IF(LEN(INDEX(Map!$E:$G,MATCH(W$1,Map!$E:$E,0),2))=0,"",INDEX([1]Sheet3!$B:$S,$A205+1,INDEX(Map!$E:$G,MATCH(W$1,Map!$E:$E,0),2))),""),"")</f>
        <v/>
      </c>
      <c r="X205" t="str">
        <f>IFERROR(IF($A205&gt;0,IF(LEN(INDEX(Map!$E:$G,MATCH(X$1,Map!$E:$E,0),2))=0,"",INDEX([1]Sheet3!$B:$S,$A205+1,INDEX(Map!$E:$G,MATCH(X$1,Map!$E:$E,0),2))),""),"")</f>
        <v/>
      </c>
      <c r="Y205" t="str">
        <f>IFERROR(IF($A205&gt;0,IF(LEN(INDEX(Map!$E:$G,MATCH(Y$1,Map!$E:$E,0),2))=0,"",INDEX([1]Sheet3!$B:$S,$A205+1,INDEX(Map!$E:$G,MATCH(Y$1,Map!$E:$E,0),2))),""),"")</f>
        <v/>
      </c>
      <c r="Z205" t="str">
        <f>IFERROR(IF($A205&gt;0,IF(LEN(INDEX(Map!$E:$G,MATCH(Z$1,Map!$E:$E,0),2))=0,"",INDEX([1]Sheet3!$B:$S,$A205+1,INDEX(Map!$E:$G,MATCH(Z$1,Map!$E:$E,0),2))),""),"")</f>
        <v/>
      </c>
      <c r="AA205" t="str">
        <f>IFERROR(IF($A205&gt;0,IF(LEN(INDEX(Map!$E:$G,MATCH(AA$1,Map!$E:$E,0),2))=0,"",INDEX([1]Sheet3!$B:$S,$A205+1,INDEX(Map!$E:$G,MATCH(AA$1,Map!$E:$E,0),2))),""),"")</f>
        <v/>
      </c>
      <c r="AB205" t="str">
        <f>IFERROR(IF($A205&gt;0,IF(LEN(INDEX(Map!$E:$G,MATCH(AB$1,Map!$E:$E,0),2))=0,"",INDEX([1]Sheet3!$B:$S,$A205+1,INDEX(Map!$E:$G,MATCH(AB$1,Map!$E:$E,0),2))),""),"")</f>
        <v/>
      </c>
      <c r="AC205" t="str">
        <f>IFERROR(IF($A205&gt;0,IF(LEN(INDEX(Map!$E:$G,MATCH(AC$1,Map!$E:$E,0),2))=0,"",INDEX([1]Sheet3!$B:$S,$A205+1,INDEX(Map!$E:$G,MATCH(AC$1,Map!$E:$E,0),2))),""),"")</f>
        <v/>
      </c>
      <c r="AD205" t="str">
        <f>IFERROR(IF($A205&gt;0,IF(LEN(INDEX(Map!$E:$G,MATCH(AD$1,Map!$E:$E,0),2))=0,"",INDEX([1]Sheet3!$B:$S,$A205+1,INDEX(Map!$E:$G,MATCH(AD$1,Map!$E:$E,0),2))),""),"")</f>
        <v/>
      </c>
      <c r="AE205" t="str">
        <f>IFERROR(IF($A205&gt;0,IF(LEN(INDEX(Map!$E:$G,MATCH(AE$1,Map!$E:$E,0),2))=0,"",INDEX([1]Sheet3!$B:$S,$A205+1,INDEX(Map!$E:$G,MATCH(AE$1,Map!$E:$E,0),2))),""),"")</f>
        <v/>
      </c>
    </row>
    <row r="206" spans="1:31" x14ac:dyDescent="0.25">
      <c r="A206" t="str">
        <f>IF(LEN([1]Sheet3!B206)=0,"",'Mailchimp Inport'!A205+1)</f>
        <v/>
      </c>
      <c r="B206" t="str">
        <f>IFERROR(IF($A206&gt;0,IF(LEN(INDEX(Map!$E:$G,MATCH(B$1,Map!$E:$E,0),2))=0,"",INDEX([1]Sheet3!$B:$S,$A206+1,INDEX(Map!$E:$G,MATCH(B$1,Map!$E:$E,0),2))),""),"")</f>
        <v/>
      </c>
      <c r="C206" t="str">
        <f>IFERROR(IF($A206&gt;0,IF(LEN(INDEX(Map!$E:$G,MATCH(C$1,Map!$E:$E,0),2))=0,"",INDEX([1]Sheet3!$B:$S,$A206+1,INDEX(Map!$E:$G,MATCH(C$1,Map!$E:$E,0),2))),""),"")</f>
        <v/>
      </c>
      <c r="D206" t="str">
        <f>IFERROR(IF($A206&gt;0,IF(LEN(INDEX(Map!$E:$G,MATCH(D$1,Map!$E:$E,0),2))=0,"",INDEX([1]Sheet3!$B:$S,$A206+1,INDEX(Map!$E:$G,MATCH(D$1,Map!$E:$E,0),2))),""),"")</f>
        <v/>
      </c>
      <c r="E206" t="str">
        <f>IFERROR(IF($A206&gt;0,IF(LEN(INDEX(Map!$E:$G,MATCH(E$1,Map!$E:$E,0),2))=0,"",INDEX([1]Sheet3!$B:$S,$A206+1,INDEX(Map!$E:$G,MATCH(E$1,Map!$E:$E,0),2))),""),"")</f>
        <v/>
      </c>
      <c r="F206" t="str">
        <f>IFERROR(IF($A206&gt;0,IF(LEN(INDEX(Map!$E:$G,MATCH(F$1,Map!$E:$E,0),2))=0,"",INDEX([1]Sheet3!$B:$S,$A206+1,INDEX(Map!$E:$G,MATCH(F$1,Map!$E:$E,0),2))),""),"")</f>
        <v/>
      </c>
      <c r="G206" t="str">
        <f>IFERROR(IF($A206&gt;0,IF(LEN(INDEX(Map!$E:$G,MATCH(G$1,Map!$E:$E,0),2))=0,"",INDEX([1]Sheet3!$B:$S,$A206+1,INDEX(Map!$E:$G,MATCH(G$1,Map!$E:$E,0),2))),""),"")</f>
        <v/>
      </c>
      <c r="H206" t="str">
        <f>IFERROR(IF($A206&gt;0,IF(LEN(INDEX(Map!$E:$G,MATCH(H$1,Map!$E:$E,0),2))=0,"",INDEX([1]Sheet3!$B:$S,$A206+1,INDEX(Map!$E:$G,MATCH(H$1,Map!$E:$E,0),2))),""),"")</f>
        <v/>
      </c>
      <c r="I206" t="str">
        <f>IFERROR(IF($A206&gt;0,IF(LEN(INDEX(Map!$E:$G,MATCH(I$1,Map!$E:$E,0),2))=0,"",INDEX([1]Sheet3!$B:$S,$A206+1,INDEX(Map!$E:$G,MATCH(I$1,Map!$E:$E,0),2))),""),"")</f>
        <v/>
      </c>
      <c r="J206" t="str">
        <f t="shared" si="3"/>
        <v/>
      </c>
      <c r="K206" t="str">
        <f>IFERROR(IF($A206&gt;0,IF(LEN(INDEX(Map!$E:$G,MATCH(K$1,Map!$E:$E,0),2))=0,"",INDEX([1]Sheet3!$B:$S,$A206+1,INDEX(Map!$E:$G,MATCH(K$1,Map!$E:$E,0),2))),""),"")</f>
        <v/>
      </c>
      <c r="L206" t="str">
        <f>IFERROR(IF($A206&gt;0,IF(LEN(INDEX(Map!$E:$G,MATCH(L$1,Map!$E:$E,0),2))=0,"",INDEX([1]Sheet3!$B:$S,$A206+1,INDEX(Map!$E:$G,MATCH(L$1,Map!$E:$E,0),2))),""),"")</f>
        <v/>
      </c>
      <c r="M206" t="str">
        <f>IFERROR(IF($A206&gt;0,IF(LEN(INDEX(Map!$E:$G,MATCH(M$1,Map!$E:$E,0),2))=0,"",INDEX([1]Sheet3!$B:$S,$A206+1,INDEX(Map!$E:$G,MATCH(M$1,Map!$E:$E,0),2))),""),"")</f>
        <v/>
      </c>
      <c r="N206" t="str">
        <f>IFERROR(IF($A206&gt;0,IF(LEN(INDEX(Map!$E:$G,MATCH(N$1,Map!$E:$E,0),2))=0,"",INDEX([1]Sheet3!$B:$S,$A206+1,INDEX(Map!$E:$G,MATCH(N$1,Map!$E:$E,0),2))),""),"")</f>
        <v/>
      </c>
      <c r="O206" t="str">
        <f>IFERROR(IF($A206&gt;0,IF(LEN(INDEX(Map!$E:$G,MATCH(O$1,Map!$E:$E,0),2))=0,"",INDEX([1]Sheet3!$B:$S,$A206+1,INDEX(Map!$E:$G,MATCH(O$1,Map!$E:$E,0),2))),""),"")</f>
        <v/>
      </c>
      <c r="P206" t="str">
        <f>IFERROR(IF($A206&gt;0,IF(LEN(INDEX(Map!$E:$G,MATCH(P$1,Map!$E:$E,0),2))=0,"",INDEX([1]Sheet3!$B:$S,$A206+1,INDEX(Map!$E:$G,MATCH(P$1,Map!$E:$E,0),2))),""),"")</f>
        <v/>
      </c>
      <c r="Q206" t="str">
        <f>IFERROR(IF($A206&gt;0,IF(LEN(INDEX(Map!$E:$G,MATCH(Q$1,Map!$E:$E,0),2))=0,"",INDEX([1]Sheet3!$B:$S,$A206+1,INDEX(Map!$E:$G,MATCH(Q$1,Map!$E:$E,0),2))),""),"")</f>
        <v/>
      </c>
      <c r="R206" t="str">
        <f>IFERROR(IF($A206&gt;0,IF(LEN(INDEX(Map!$E:$G,MATCH(R$1,Map!$E:$E,0),2))=0,"",INDEX([1]Sheet3!$B:$S,$A206+1,INDEX(Map!$E:$G,MATCH(R$1,Map!$E:$E,0),2))),""),"")</f>
        <v/>
      </c>
      <c r="S206" t="str">
        <f>IFERROR(IF($A206&gt;0,IF(LEN(INDEX(Map!$E:$G,MATCH(S$1,Map!$E:$E,0),2))=0,"",INDEX([1]Sheet3!$B:$S,$A206+1,INDEX(Map!$E:$G,MATCH(S$1,Map!$E:$E,0),2))),""),"")</f>
        <v/>
      </c>
      <c r="T206" t="str">
        <f>IFERROR(IF($A206&gt;0,IF(LEN(INDEX(Map!$E:$G,MATCH(T$1,Map!$E:$E,0),2))=0,"",INDEX([1]Sheet3!$B:$S,$A206+1,INDEX(Map!$E:$G,MATCH(T$1,Map!$E:$E,0),2))),""),"")</f>
        <v/>
      </c>
      <c r="U206" t="str">
        <f>IFERROR(IF($A206&gt;0,IF(LEN(INDEX(Map!$E:$G,MATCH(U$1,Map!$E:$E,0),2))=0,"",INDEX([1]Sheet3!$B:$S,$A206+1,INDEX(Map!$E:$G,MATCH(U$1,Map!$E:$E,0),2))),""),"")</f>
        <v/>
      </c>
      <c r="V206" t="str">
        <f>IFERROR(IF($A206&gt;0,IF(LEN(INDEX(Map!$E:$G,MATCH(V$1,Map!$E:$E,0),2))=0,"",INDEX([1]Sheet3!$B:$S,$A206+1,INDEX(Map!$E:$G,MATCH(V$1,Map!$E:$E,0),2))),""),"")</f>
        <v/>
      </c>
      <c r="W206" t="str">
        <f>IFERROR(IF($A206&gt;0,IF(LEN(INDEX(Map!$E:$G,MATCH(W$1,Map!$E:$E,0),2))=0,"",INDEX([1]Sheet3!$B:$S,$A206+1,INDEX(Map!$E:$G,MATCH(W$1,Map!$E:$E,0),2))),""),"")</f>
        <v/>
      </c>
      <c r="X206" t="str">
        <f>IFERROR(IF($A206&gt;0,IF(LEN(INDEX(Map!$E:$G,MATCH(X$1,Map!$E:$E,0),2))=0,"",INDEX([1]Sheet3!$B:$S,$A206+1,INDEX(Map!$E:$G,MATCH(X$1,Map!$E:$E,0),2))),""),"")</f>
        <v/>
      </c>
      <c r="Y206" t="str">
        <f>IFERROR(IF($A206&gt;0,IF(LEN(INDEX(Map!$E:$G,MATCH(Y$1,Map!$E:$E,0),2))=0,"",INDEX([1]Sheet3!$B:$S,$A206+1,INDEX(Map!$E:$G,MATCH(Y$1,Map!$E:$E,0),2))),""),"")</f>
        <v/>
      </c>
      <c r="Z206" t="str">
        <f>IFERROR(IF($A206&gt;0,IF(LEN(INDEX(Map!$E:$G,MATCH(Z$1,Map!$E:$E,0),2))=0,"",INDEX([1]Sheet3!$B:$S,$A206+1,INDEX(Map!$E:$G,MATCH(Z$1,Map!$E:$E,0),2))),""),"")</f>
        <v/>
      </c>
      <c r="AA206" t="str">
        <f>IFERROR(IF($A206&gt;0,IF(LEN(INDEX(Map!$E:$G,MATCH(AA$1,Map!$E:$E,0),2))=0,"",INDEX([1]Sheet3!$B:$S,$A206+1,INDEX(Map!$E:$G,MATCH(AA$1,Map!$E:$E,0),2))),""),"")</f>
        <v/>
      </c>
      <c r="AB206" t="str">
        <f>IFERROR(IF($A206&gt;0,IF(LEN(INDEX(Map!$E:$G,MATCH(AB$1,Map!$E:$E,0),2))=0,"",INDEX([1]Sheet3!$B:$S,$A206+1,INDEX(Map!$E:$G,MATCH(AB$1,Map!$E:$E,0),2))),""),"")</f>
        <v/>
      </c>
      <c r="AC206" t="str">
        <f>IFERROR(IF($A206&gt;0,IF(LEN(INDEX(Map!$E:$G,MATCH(AC$1,Map!$E:$E,0),2))=0,"",INDEX([1]Sheet3!$B:$S,$A206+1,INDEX(Map!$E:$G,MATCH(AC$1,Map!$E:$E,0),2))),""),"")</f>
        <v/>
      </c>
      <c r="AD206" t="str">
        <f>IFERROR(IF($A206&gt;0,IF(LEN(INDEX(Map!$E:$G,MATCH(AD$1,Map!$E:$E,0),2))=0,"",INDEX([1]Sheet3!$B:$S,$A206+1,INDEX(Map!$E:$G,MATCH(AD$1,Map!$E:$E,0),2))),""),"")</f>
        <v/>
      </c>
      <c r="AE206" t="str">
        <f>IFERROR(IF($A206&gt;0,IF(LEN(INDEX(Map!$E:$G,MATCH(AE$1,Map!$E:$E,0),2))=0,"",INDEX([1]Sheet3!$B:$S,$A206+1,INDEX(Map!$E:$G,MATCH(AE$1,Map!$E:$E,0),2))),""),"")</f>
        <v/>
      </c>
    </row>
    <row r="207" spans="1:31" x14ac:dyDescent="0.25">
      <c r="A207" t="str">
        <f>IF(LEN([1]Sheet3!B207)=0,"",'Mailchimp Inport'!A206+1)</f>
        <v/>
      </c>
      <c r="B207" t="str">
        <f>IFERROR(IF($A207&gt;0,IF(LEN(INDEX(Map!$E:$G,MATCH(B$1,Map!$E:$E,0),2))=0,"",INDEX([1]Sheet3!$B:$S,$A207+1,INDEX(Map!$E:$G,MATCH(B$1,Map!$E:$E,0),2))),""),"")</f>
        <v/>
      </c>
      <c r="C207" t="str">
        <f>IFERROR(IF($A207&gt;0,IF(LEN(INDEX(Map!$E:$G,MATCH(C$1,Map!$E:$E,0),2))=0,"",INDEX([1]Sheet3!$B:$S,$A207+1,INDEX(Map!$E:$G,MATCH(C$1,Map!$E:$E,0),2))),""),"")</f>
        <v/>
      </c>
      <c r="D207" t="str">
        <f>IFERROR(IF($A207&gt;0,IF(LEN(INDEX(Map!$E:$G,MATCH(D$1,Map!$E:$E,0),2))=0,"",INDEX([1]Sheet3!$B:$S,$A207+1,INDEX(Map!$E:$G,MATCH(D$1,Map!$E:$E,0),2))),""),"")</f>
        <v/>
      </c>
      <c r="E207" t="str">
        <f>IFERROR(IF($A207&gt;0,IF(LEN(INDEX(Map!$E:$G,MATCH(E$1,Map!$E:$E,0),2))=0,"",INDEX([1]Sheet3!$B:$S,$A207+1,INDEX(Map!$E:$G,MATCH(E$1,Map!$E:$E,0),2))),""),"")</f>
        <v/>
      </c>
      <c r="F207" t="str">
        <f>IFERROR(IF($A207&gt;0,IF(LEN(INDEX(Map!$E:$G,MATCH(F$1,Map!$E:$E,0),2))=0,"",INDEX([1]Sheet3!$B:$S,$A207+1,INDEX(Map!$E:$G,MATCH(F$1,Map!$E:$E,0),2))),""),"")</f>
        <v/>
      </c>
      <c r="G207" t="str">
        <f>IFERROR(IF($A207&gt;0,IF(LEN(INDEX(Map!$E:$G,MATCH(G$1,Map!$E:$E,0),2))=0,"",INDEX([1]Sheet3!$B:$S,$A207+1,INDEX(Map!$E:$G,MATCH(G$1,Map!$E:$E,0),2))),""),"")</f>
        <v/>
      </c>
      <c r="H207" t="str">
        <f>IFERROR(IF($A207&gt;0,IF(LEN(INDEX(Map!$E:$G,MATCH(H$1,Map!$E:$E,0),2))=0,"",INDEX([1]Sheet3!$B:$S,$A207+1,INDEX(Map!$E:$G,MATCH(H$1,Map!$E:$E,0),2))),""),"")</f>
        <v/>
      </c>
      <c r="I207" t="str">
        <f>IFERROR(IF($A207&gt;0,IF(LEN(INDEX(Map!$E:$G,MATCH(I$1,Map!$E:$E,0),2))=0,"",INDEX([1]Sheet3!$B:$S,$A207+1,INDEX(Map!$E:$G,MATCH(I$1,Map!$E:$E,0),2))),""),"")</f>
        <v/>
      </c>
      <c r="J207" t="str">
        <f t="shared" si="3"/>
        <v/>
      </c>
      <c r="K207" t="str">
        <f>IFERROR(IF($A207&gt;0,IF(LEN(INDEX(Map!$E:$G,MATCH(K$1,Map!$E:$E,0),2))=0,"",INDEX([1]Sheet3!$B:$S,$A207+1,INDEX(Map!$E:$G,MATCH(K$1,Map!$E:$E,0),2))),""),"")</f>
        <v/>
      </c>
      <c r="L207" t="str">
        <f>IFERROR(IF($A207&gt;0,IF(LEN(INDEX(Map!$E:$G,MATCH(L$1,Map!$E:$E,0),2))=0,"",INDEX([1]Sheet3!$B:$S,$A207+1,INDEX(Map!$E:$G,MATCH(L$1,Map!$E:$E,0),2))),""),"")</f>
        <v/>
      </c>
      <c r="M207" t="str">
        <f>IFERROR(IF($A207&gt;0,IF(LEN(INDEX(Map!$E:$G,MATCH(M$1,Map!$E:$E,0),2))=0,"",INDEX([1]Sheet3!$B:$S,$A207+1,INDEX(Map!$E:$G,MATCH(M$1,Map!$E:$E,0),2))),""),"")</f>
        <v/>
      </c>
      <c r="N207" t="str">
        <f>IFERROR(IF($A207&gt;0,IF(LEN(INDEX(Map!$E:$G,MATCH(N$1,Map!$E:$E,0),2))=0,"",INDEX([1]Sheet3!$B:$S,$A207+1,INDEX(Map!$E:$G,MATCH(N$1,Map!$E:$E,0),2))),""),"")</f>
        <v/>
      </c>
      <c r="O207" t="str">
        <f>IFERROR(IF($A207&gt;0,IF(LEN(INDEX(Map!$E:$G,MATCH(O$1,Map!$E:$E,0),2))=0,"",INDEX([1]Sheet3!$B:$S,$A207+1,INDEX(Map!$E:$G,MATCH(O$1,Map!$E:$E,0),2))),""),"")</f>
        <v/>
      </c>
      <c r="P207" t="str">
        <f>IFERROR(IF($A207&gt;0,IF(LEN(INDEX(Map!$E:$G,MATCH(P$1,Map!$E:$E,0),2))=0,"",INDEX([1]Sheet3!$B:$S,$A207+1,INDEX(Map!$E:$G,MATCH(P$1,Map!$E:$E,0),2))),""),"")</f>
        <v/>
      </c>
      <c r="Q207" t="str">
        <f>IFERROR(IF($A207&gt;0,IF(LEN(INDEX(Map!$E:$G,MATCH(Q$1,Map!$E:$E,0),2))=0,"",INDEX([1]Sheet3!$B:$S,$A207+1,INDEX(Map!$E:$G,MATCH(Q$1,Map!$E:$E,0),2))),""),"")</f>
        <v/>
      </c>
      <c r="R207" t="str">
        <f>IFERROR(IF($A207&gt;0,IF(LEN(INDEX(Map!$E:$G,MATCH(R$1,Map!$E:$E,0),2))=0,"",INDEX([1]Sheet3!$B:$S,$A207+1,INDEX(Map!$E:$G,MATCH(R$1,Map!$E:$E,0),2))),""),"")</f>
        <v/>
      </c>
      <c r="S207" t="str">
        <f>IFERROR(IF($A207&gt;0,IF(LEN(INDEX(Map!$E:$G,MATCH(S$1,Map!$E:$E,0),2))=0,"",INDEX([1]Sheet3!$B:$S,$A207+1,INDEX(Map!$E:$G,MATCH(S$1,Map!$E:$E,0),2))),""),"")</f>
        <v/>
      </c>
      <c r="T207" t="str">
        <f>IFERROR(IF($A207&gt;0,IF(LEN(INDEX(Map!$E:$G,MATCH(T$1,Map!$E:$E,0),2))=0,"",INDEX([1]Sheet3!$B:$S,$A207+1,INDEX(Map!$E:$G,MATCH(T$1,Map!$E:$E,0),2))),""),"")</f>
        <v/>
      </c>
      <c r="U207" t="str">
        <f>IFERROR(IF($A207&gt;0,IF(LEN(INDEX(Map!$E:$G,MATCH(U$1,Map!$E:$E,0),2))=0,"",INDEX([1]Sheet3!$B:$S,$A207+1,INDEX(Map!$E:$G,MATCH(U$1,Map!$E:$E,0),2))),""),"")</f>
        <v/>
      </c>
      <c r="V207" t="str">
        <f>IFERROR(IF($A207&gt;0,IF(LEN(INDEX(Map!$E:$G,MATCH(V$1,Map!$E:$E,0),2))=0,"",INDEX([1]Sheet3!$B:$S,$A207+1,INDEX(Map!$E:$G,MATCH(V$1,Map!$E:$E,0),2))),""),"")</f>
        <v/>
      </c>
      <c r="W207" t="str">
        <f>IFERROR(IF($A207&gt;0,IF(LEN(INDEX(Map!$E:$G,MATCH(W$1,Map!$E:$E,0),2))=0,"",INDEX([1]Sheet3!$B:$S,$A207+1,INDEX(Map!$E:$G,MATCH(W$1,Map!$E:$E,0),2))),""),"")</f>
        <v/>
      </c>
      <c r="X207" t="str">
        <f>IFERROR(IF($A207&gt;0,IF(LEN(INDEX(Map!$E:$G,MATCH(X$1,Map!$E:$E,0),2))=0,"",INDEX([1]Sheet3!$B:$S,$A207+1,INDEX(Map!$E:$G,MATCH(X$1,Map!$E:$E,0),2))),""),"")</f>
        <v/>
      </c>
      <c r="Y207" t="str">
        <f>IFERROR(IF($A207&gt;0,IF(LEN(INDEX(Map!$E:$G,MATCH(Y$1,Map!$E:$E,0),2))=0,"",INDEX([1]Sheet3!$B:$S,$A207+1,INDEX(Map!$E:$G,MATCH(Y$1,Map!$E:$E,0),2))),""),"")</f>
        <v/>
      </c>
      <c r="Z207" t="str">
        <f>IFERROR(IF($A207&gt;0,IF(LEN(INDEX(Map!$E:$G,MATCH(Z$1,Map!$E:$E,0),2))=0,"",INDEX([1]Sheet3!$B:$S,$A207+1,INDEX(Map!$E:$G,MATCH(Z$1,Map!$E:$E,0),2))),""),"")</f>
        <v/>
      </c>
      <c r="AA207" t="str">
        <f>IFERROR(IF($A207&gt;0,IF(LEN(INDEX(Map!$E:$G,MATCH(AA$1,Map!$E:$E,0),2))=0,"",INDEX([1]Sheet3!$B:$S,$A207+1,INDEX(Map!$E:$G,MATCH(AA$1,Map!$E:$E,0),2))),""),"")</f>
        <v/>
      </c>
      <c r="AB207" t="str">
        <f>IFERROR(IF($A207&gt;0,IF(LEN(INDEX(Map!$E:$G,MATCH(AB$1,Map!$E:$E,0),2))=0,"",INDEX([1]Sheet3!$B:$S,$A207+1,INDEX(Map!$E:$G,MATCH(AB$1,Map!$E:$E,0),2))),""),"")</f>
        <v/>
      </c>
      <c r="AC207" t="str">
        <f>IFERROR(IF($A207&gt;0,IF(LEN(INDEX(Map!$E:$G,MATCH(AC$1,Map!$E:$E,0),2))=0,"",INDEX([1]Sheet3!$B:$S,$A207+1,INDEX(Map!$E:$G,MATCH(AC$1,Map!$E:$E,0),2))),""),"")</f>
        <v/>
      </c>
      <c r="AD207" t="str">
        <f>IFERROR(IF($A207&gt;0,IF(LEN(INDEX(Map!$E:$G,MATCH(AD$1,Map!$E:$E,0),2))=0,"",INDEX([1]Sheet3!$B:$S,$A207+1,INDEX(Map!$E:$G,MATCH(AD$1,Map!$E:$E,0),2))),""),"")</f>
        <v/>
      </c>
      <c r="AE207" t="str">
        <f>IFERROR(IF($A207&gt;0,IF(LEN(INDEX(Map!$E:$G,MATCH(AE$1,Map!$E:$E,0),2))=0,"",INDEX([1]Sheet3!$B:$S,$A207+1,INDEX(Map!$E:$G,MATCH(AE$1,Map!$E:$E,0),2))),""),"")</f>
        <v/>
      </c>
    </row>
    <row r="208" spans="1:31" x14ac:dyDescent="0.25">
      <c r="A208" t="str">
        <f>IF(LEN([1]Sheet3!B208)=0,"",'Mailchimp Inport'!A207+1)</f>
        <v/>
      </c>
      <c r="B208" t="str">
        <f>IFERROR(IF($A208&gt;0,IF(LEN(INDEX(Map!$E:$G,MATCH(B$1,Map!$E:$E,0),2))=0,"",INDEX([1]Sheet3!$B:$S,$A208+1,INDEX(Map!$E:$G,MATCH(B$1,Map!$E:$E,0),2))),""),"")</f>
        <v/>
      </c>
      <c r="C208" t="str">
        <f>IFERROR(IF($A208&gt;0,IF(LEN(INDEX(Map!$E:$G,MATCH(C$1,Map!$E:$E,0),2))=0,"",INDEX([1]Sheet3!$B:$S,$A208+1,INDEX(Map!$E:$G,MATCH(C$1,Map!$E:$E,0),2))),""),"")</f>
        <v/>
      </c>
      <c r="D208" t="str">
        <f>IFERROR(IF($A208&gt;0,IF(LEN(INDEX(Map!$E:$G,MATCH(D$1,Map!$E:$E,0),2))=0,"",INDEX([1]Sheet3!$B:$S,$A208+1,INDEX(Map!$E:$G,MATCH(D$1,Map!$E:$E,0),2))),""),"")</f>
        <v/>
      </c>
      <c r="E208" t="str">
        <f>IFERROR(IF($A208&gt;0,IF(LEN(INDEX(Map!$E:$G,MATCH(E$1,Map!$E:$E,0),2))=0,"",INDEX([1]Sheet3!$B:$S,$A208+1,INDEX(Map!$E:$G,MATCH(E$1,Map!$E:$E,0),2))),""),"")</f>
        <v/>
      </c>
      <c r="F208" t="str">
        <f>IFERROR(IF($A208&gt;0,IF(LEN(INDEX(Map!$E:$G,MATCH(F$1,Map!$E:$E,0),2))=0,"",INDEX([1]Sheet3!$B:$S,$A208+1,INDEX(Map!$E:$G,MATCH(F$1,Map!$E:$E,0),2))),""),"")</f>
        <v/>
      </c>
      <c r="G208" t="str">
        <f>IFERROR(IF($A208&gt;0,IF(LEN(INDEX(Map!$E:$G,MATCH(G$1,Map!$E:$E,0),2))=0,"",INDEX([1]Sheet3!$B:$S,$A208+1,INDEX(Map!$E:$G,MATCH(G$1,Map!$E:$E,0),2))),""),"")</f>
        <v/>
      </c>
      <c r="H208" t="str">
        <f>IFERROR(IF($A208&gt;0,IF(LEN(INDEX(Map!$E:$G,MATCH(H$1,Map!$E:$E,0),2))=0,"",INDEX([1]Sheet3!$B:$S,$A208+1,INDEX(Map!$E:$G,MATCH(H$1,Map!$E:$E,0),2))),""),"")</f>
        <v/>
      </c>
      <c r="I208" t="str">
        <f>IFERROR(IF($A208&gt;0,IF(LEN(INDEX(Map!$E:$G,MATCH(I$1,Map!$E:$E,0),2))=0,"",INDEX([1]Sheet3!$B:$S,$A208+1,INDEX(Map!$E:$G,MATCH(I$1,Map!$E:$E,0),2))),""),"")</f>
        <v/>
      </c>
      <c r="J208" t="str">
        <f t="shared" si="3"/>
        <v/>
      </c>
      <c r="K208" t="str">
        <f>IFERROR(IF($A208&gt;0,IF(LEN(INDEX(Map!$E:$G,MATCH(K$1,Map!$E:$E,0),2))=0,"",INDEX([1]Sheet3!$B:$S,$A208+1,INDEX(Map!$E:$G,MATCH(K$1,Map!$E:$E,0),2))),""),"")</f>
        <v/>
      </c>
      <c r="L208" t="str">
        <f>IFERROR(IF($A208&gt;0,IF(LEN(INDEX(Map!$E:$G,MATCH(L$1,Map!$E:$E,0),2))=0,"",INDEX([1]Sheet3!$B:$S,$A208+1,INDEX(Map!$E:$G,MATCH(L$1,Map!$E:$E,0),2))),""),"")</f>
        <v/>
      </c>
      <c r="M208" t="str">
        <f>IFERROR(IF($A208&gt;0,IF(LEN(INDEX(Map!$E:$G,MATCH(M$1,Map!$E:$E,0),2))=0,"",INDEX([1]Sheet3!$B:$S,$A208+1,INDEX(Map!$E:$G,MATCH(M$1,Map!$E:$E,0),2))),""),"")</f>
        <v/>
      </c>
      <c r="N208" t="str">
        <f>IFERROR(IF($A208&gt;0,IF(LEN(INDEX(Map!$E:$G,MATCH(N$1,Map!$E:$E,0),2))=0,"",INDEX([1]Sheet3!$B:$S,$A208+1,INDEX(Map!$E:$G,MATCH(N$1,Map!$E:$E,0),2))),""),"")</f>
        <v/>
      </c>
      <c r="O208" t="str">
        <f>IFERROR(IF($A208&gt;0,IF(LEN(INDEX(Map!$E:$G,MATCH(O$1,Map!$E:$E,0),2))=0,"",INDEX([1]Sheet3!$B:$S,$A208+1,INDEX(Map!$E:$G,MATCH(O$1,Map!$E:$E,0),2))),""),"")</f>
        <v/>
      </c>
      <c r="P208" t="str">
        <f>IFERROR(IF($A208&gt;0,IF(LEN(INDEX(Map!$E:$G,MATCH(P$1,Map!$E:$E,0),2))=0,"",INDEX([1]Sheet3!$B:$S,$A208+1,INDEX(Map!$E:$G,MATCH(P$1,Map!$E:$E,0),2))),""),"")</f>
        <v/>
      </c>
      <c r="Q208" t="str">
        <f>IFERROR(IF($A208&gt;0,IF(LEN(INDEX(Map!$E:$G,MATCH(Q$1,Map!$E:$E,0),2))=0,"",INDEX([1]Sheet3!$B:$S,$A208+1,INDEX(Map!$E:$G,MATCH(Q$1,Map!$E:$E,0),2))),""),"")</f>
        <v/>
      </c>
      <c r="R208" t="str">
        <f>IFERROR(IF($A208&gt;0,IF(LEN(INDEX(Map!$E:$G,MATCH(R$1,Map!$E:$E,0),2))=0,"",INDEX([1]Sheet3!$B:$S,$A208+1,INDEX(Map!$E:$G,MATCH(R$1,Map!$E:$E,0),2))),""),"")</f>
        <v/>
      </c>
      <c r="S208" t="str">
        <f>IFERROR(IF($A208&gt;0,IF(LEN(INDEX(Map!$E:$G,MATCH(S$1,Map!$E:$E,0),2))=0,"",INDEX([1]Sheet3!$B:$S,$A208+1,INDEX(Map!$E:$G,MATCH(S$1,Map!$E:$E,0),2))),""),"")</f>
        <v/>
      </c>
      <c r="T208" t="str">
        <f>IFERROR(IF($A208&gt;0,IF(LEN(INDEX(Map!$E:$G,MATCH(T$1,Map!$E:$E,0),2))=0,"",INDEX([1]Sheet3!$B:$S,$A208+1,INDEX(Map!$E:$G,MATCH(T$1,Map!$E:$E,0),2))),""),"")</f>
        <v/>
      </c>
      <c r="U208" t="str">
        <f>IFERROR(IF($A208&gt;0,IF(LEN(INDEX(Map!$E:$G,MATCH(U$1,Map!$E:$E,0),2))=0,"",INDEX([1]Sheet3!$B:$S,$A208+1,INDEX(Map!$E:$G,MATCH(U$1,Map!$E:$E,0),2))),""),"")</f>
        <v/>
      </c>
      <c r="V208" t="str">
        <f>IFERROR(IF($A208&gt;0,IF(LEN(INDEX(Map!$E:$G,MATCH(V$1,Map!$E:$E,0),2))=0,"",INDEX([1]Sheet3!$B:$S,$A208+1,INDEX(Map!$E:$G,MATCH(V$1,Map!$E:$E,0),2))),""),"")</f>
        <v/>
      </c>
      <c r="W208" t="str">
        <f>IFERROR(IF($A208&gt;0,IF(LEN(INDEX(Map!$E:$G,MATCH(W$1,Map!$E:$E,0),2))=0,"",INDEX([1]Sheet3!$B:$S,$A208+1,INDEX(Map!$E:$G,MATCH(W$1,Map!$E:$E,0),2))),""),"")</f>
        <v/>
      </c>
      <c r="X208" t="str">
        <f>IFERROR(IF($A208&gt;0,IF(LEN(INDEX(Map!$E:$G,MATCH(X$1,Map!$E:$E,0),2))=0,"",INDEX([1]Sheet3!$B:$S,$A208+1,INDEX(Map!$E:$G,MATCH(X$1,Map!$E:$E,0),2))),""),"")</f>
        <v/>
      </c>
      <c r="Y208" t="str">
        <f>IFERROR(IF($A208&gt;0,IF(LEN(INDEX(Map!$E:$G,MATCH(Y$1,Map!$E:$E,0),2))=0,"",INDEX([1]Sheet3!$B:$S,$A208+1,INDEX(Map!$E:$G,MATCH(Y$1,Map!$E:$E,0),2))),""),"")</f>
        <v/>
      </c>
      <c r="Z208" t="str">
        <f>IFERROR(IF($A208&gt;0,IF(LEN(INDEX(Map!$E:$G,MATCH(Z$1,Map!$E:$E,0),2))=0,"",INDEX([1]Sheet3!$B:$S,$A208+1,INDEX(Map!$E:$G,MATCH(Z$1,Map!$E:$E,0),2))),""),"")</f>
        <v/>
      </c>
      <c r="AA208" t="str">
        <f>IFERROR(IF($A208&gt;0,IF(LEN(INDEX(Map!$E:$G,MATCH(AA$1,Map!$E:$E,0),2))=0,"",INDEX([1]Sheet3!$B:$S,$A208+1,INDEX(Map!$E:$G,MATCH(AA$1,Map!$E:$E,0),2))),""),"")</f>
        <v/>
      </c>
      <c r="AB208" t="str">
        <f>IFERROR(IF($A208&gt;0,IF(LEN(INDEX(Map!$E:$G,MATCH(AB$1,Map!$E:$E,0),2))=0,"",INDEX([1]Sheet3!$B:$S,$A208+1,INDEX(Map!$E:$G,MATCH(AB$1,Map!$E:$E,0),2))),""),"")</f>
        <v/>
      </c>
      <c r="AC208" t="str">
        <f>IFERROR(IF($A208&gt;0,IF(LEN(INDEX(Map!$E:$G,MATCH(AC$1,Map!$E:$E,0),2))=0,"",INDEX([1]Sheet3!$B:$S,$A208+1,INDEX(Map!$E:$G,MATCH(AC$1,Map!$E:$E,0),2))),""),"")</f>
        <v/>
      </c>
      <c r="AD208" t="str">
        <f>IFERROR(IF($A208&gt;0,IF(LEN(INDEX(Map!$E:$G,MATCH(AD$1,Map!$E:$E,0),2))=0,"",INDEX([1]Sheet3!$B:$S,$A208+1,INDEX(Map!$E:$G,MATCH(AD$1,Map!$E:$E,0),2))),""),"")</f>
        <v/>
      </c>
      <c r="AE208" t="str">
        <f>IFERROR(IF($A208&gt;0,IF(LEN(INDEX(Map!$E:$G,MATCH(AE$1,Map!$E:$E,0),2))=0,"",INDEX([1]Sheet3!$B:$S,$A208+1,INDEX(Map!$E:$G,MATCH(AE$1,Map!$E:$E,0),2))),""),"")</f>
        <v/>
      </c>
    </row>
    <row r="209" spans="1:31" x14ac:dyDescent="0.25">
      <c r="A209" t="str">
        <f>IF(LEN([1]Sheet3!B209)=0,"",'Mailchimp Inport'!A208+1)</f>
        <v/>
      </c>
      <c r="B209" t="str">
        <f>IFERROR(IF($A209&gt;0,IF(LEN(INDEX(Map!$E:$G,MATCH(B$1,Map!$E:$E,0),2))=0,"",INDEX([1]Sheet3!$B:$S,$A209+1,INDEX(Map!$E:$G,MATCH(B$1,Map!$E:$E,0),2))),""),"")</f>
        <v/>
      </c>
      <c r="C209" t="str">
        <f>IFERROR(IF($A209&gt;0,IF(LEN(INDEX(Map!$E:$G,MATCH(C$1,Map!$E:$E,0),2))=0,"",INDEX([1]Sheet3!$B:$S,$A209+1,INDEX(Map!$E:$G,MATCH(C$1,Map!$E:$E,0),2))),""),"")</f>
        <v/>
      </c>
      <c r="D209" t="str">
        <f>IFERROR(IF($A209&gt;0,IF(LEN(INDEX(Map!$E:$G,MATCH(D$1,Map!$E:$E,0),2))=0,"",INDEX([1]Sheet3!$B:$S,$A209+1,INDEX(Map!$E:$G,MATCH(D$1,Map!$E:$E,0),2))),""),"")</f>
        <v/>
      </c>
      <c r="E209" t="str">
        <f>IFERROR(IF($A209&gt;0,IF(LEN(INDEX(Map!$E:$G,MATCH(E$1,Map!$E:$E,0),2))=0,"",INDEX([1]Sheet3!$B:$S,$A209+1,INDEX(Map!$E:$G,MATCH(E$1,Map!$E:$E,0),2))),""),"")</f>
        <v/>
      </c>
      <c r="F209" t="str">
        <f>IFERROR(IF($A209&gt;0,IF(LEN(INDEX(Map!$E:$G,MATCH(F$1,Map!$E:$E,0),2))=0,"",INDEX([1]Sheet3!$B:$S,$A209+1,INDEX(Map!$E:$G,MATCH(F$1,Map!$E:$E,0),2))),""),"")</f>
        <v/>
      </c>
      <c r="G209" t="str">
        <f>IFERROR(IF($A209&gt;0,IF(LEN(INDEX(Map!$E:$G,MATCH(G$1,Map!$E:$E,0),2))=0,"",INDEX([1]Sheet3!$B:$S,$A209+1,INDEX(Map!$E:$G,MATCH(G$1,Map!$E:$E,0),2))),""),"")</f>
        <v/>
      </c>
      <c r="H209" t="str">
        <f>IFERROR(IF($A209&gt;0,IF(LEN(INDEX(Map!$E:$G,MATCH(H$1,Map!$E:$E,0),2))=0,"",INDEX([1]Sheet3!$B:$S,$A209+1,INDEX(Map!$E:$G,MATCH(H$1,Map!$E:$E,0),2))),""),"")</f>
        <v/>
      </c>
      <c r="I209" t="str">
        <f>IFERROR(IF($A209&gt;0,IF(LEN(INDEX(Map!$E:$G,MATCH(I$1,Map!$E:$E,0),2))=0,"",INDEX([1]Sheet3!$B:$S,$A209+1,INDEX(Map!$E:$G,MATCH(I$1,Map!$E:$E,0),2))),""),"")</f>
        <v/>
      </c>
      <c r="J209" t="str">
        <f t="shared" si="3"/>
        <v/>
      </c>
      <c r="K209" t="str">
        <f>IFERROR(IF($A209&gt;0,IF(LEN(INDEX(Map!$E:$G,MATCH(K$1,Map!$E:$E,0),2))=0,"",INDEX([1]Sheet3!$B:$S,$A209+1,INDEX(Map!$E:$G,MATCH(K$1,Map!$E:$E,0),2))),""),"")</f>
        <v/>
      </c>
      <c r="L209" t="str">
        <f>IFERROR(IF($A209&gt;0,IF(LEN(INDEX(Map!$E:$G,MATCH(L$1,Map!$E:$E,0),2))=0,"",INDEX([1]Sheet3!$B:$S,$A209+1,INDEX(Map!$E:$G,MATCH(L$1,Map!$E:$E,0),2))),""),"")</f>
        <v/>
      </c>
      <c r="M209" t="str">
        <f>IFERROR(IF($A209&gt;0,IF(LEN(INDEX(Map!$E:$G,MATCH(M$1,Map!$E:$E,0),2))=0,"",INDEX([1]Sheet3!$B:$S,$A209+1,INDEX(Map!$E:$G,MATCH(M$1,Map!$E:$E,0),2))),""),"")</f>
        <v/>
      </c>
      <c r="N209" t="str">
        <f>IFERROR(IF($A209&gt;0,IF(LEN(INDEX(Map!$E:$G,MATCH(N$1,Map!$E:$E,0),2))=0,"",INDEX([1]Sheet3!$B:$S,$A209+1,INDEX(Map!$E:$G,MATCH(N$1,Map!$E:$E,0),2))),""),"")</f>
        <v/>
      </c>
      <c r="O209" t="str">
        <f>IFERROR(IF($A209&gt;0,IF(LEN(INDEX(Map!$E:$G,MATCH(O$1,Map!$E:$E,0),2))=0,"",INDEX([1]Sheet3!$B:$S,$A209+1,INDEX(Map!$E:$G,MATCH(O$1,Map!$E:$E,0),2))),""),"")</f>
        <v/>
      </c>
      <c r="P209" t="str">
        <f>IFERROR(IF($A209&gt;0,IF(LEN(INDEX(Map!$E:$G,MATCH(P$1,Map!$E:$E,0),2))=0,"",INDEX([1]Sheet3!$B:$S,$A209+1,INDEX(Map!$E:$G,MATCH(P$1,Map!$E:$E,0),2))),""),"")</f>
        <v/>
      </c>
      <c r="Q209" t="str">
        <f>IFERROR(IF($A209&gt;0,IF(LEN(INDEX(Map!$E:$G,MATCH(Q$1,Map!$E:$E,0),2))=0,"",INDEX([1]Sheet3!$B:$S,$A209+1,INDEX(Map!$E:$G,MATCH(Q$1,Map!$E:$E,0),2))),""),"")</f>
        <v/>
      </c>
      <c r="R209" t="str">
        <f>IFERROR(IF($A209&gt;0,IF(LEN(INDEX(Map!$E:$G,MATCH(R$1,Map!$E:$E,0),2))=0,"",INDEX([1]Sheet3!$B:$S,$A209+1,INDEX(Map!$E:$G,MATCH(R$1,Map!$E:$E,0),2))),""),"")</f>
        <v/>
      </c>
      <c r="S209" t="str">
        <f>IFERROR(IF($A209&gt;0,IF(LEN(INDEX(Map!$E:$G,MATCH(S$1,Map!$E:$E,0),2))=0,"",INDEX([1]Sheet3!$B:$S,$A209+1,INDEX(Map!$E:$G,MATCH(S$1,Map!$E:$E,0),2))),""),"")</f>
        <v/>
      </c>
      <c r="T209" t="str">
        <f>IFERROR(IF($A209&gt;0,IF(LEN(INDEX(Map!$E:$G,MATCH(T$1,Map!$E:$E,0),2))=0,"",INDEX([1]Sheet3!$B:$S,$A209+1,INDEX(Map!$E:$G,MATCH(T$1,Map!$E:$E,0),2))),""),"")</f>
        <v/>
      </c>
      <c r="U209" t="str">
        <f>IFERROR(IF($A209&gt;0,IF(LEN(INDEX(Map!$E:$G,MATCH(U$1,Map!$E:$E,0),2))=0,"",INDEX([1]Sheet3!$B:$S,$A209+1,INDEX(Map!$E:$G,MATCH(U$1,Map!$E:$E,0),2))),""),"")</f>
        <v/>
      </c>
      <c r="V209" t="str">
        <f>IFERROR(IF($A209&gt;0,IF(LEN(INDEX(Map!$E:$G,MATCH(V$1,Map!$E:$E,0),2))=0,"",INDEX([1]Sheet3!$B:$S,$A209+1,INDEX(Map!$E:$G,MATCH(V$1,Map!$E:$E,0),2))),""),"")</f>
        <v/>
      </c>
      <c r="W209" t="str">
        <f>IFERROR(IF($A209&gt;0,IF(LEN(INDEX(Map!$E:$G,MATCH(W$1,Map!$E:$E,0),2))=0,"",INDEX([1]Sheet3!$B:$S,$A209+1,INDEX(Map!$E:$G,MATCH(W$1,Map!$E:$E,0),2))),""),"")</f>
        <v/>
      </c>
      <c r="X209" t="str">
        <f>IFERROR(IF($A209&gt;0,IF(LEN(INDEX(Map!$E:$G,MATCH(X$1,Map!$E:$E,0),2))=0,"",INDEX([1]Sheet3!$B:$S,$A209+1,INDEX(Map!$E:$G,MATCH(X$1,Map!$E:$E,0),2))),""),"")</f>
        <v/>
      </c>
      <c r="Y209" t="str">
        <f>IFERROR(IF($A209&gt;0,IF(LEN(INDEX(Map!$E:$G,MATCH(Y$1,Map!$E:$E,0),2))=0,"",INDEX([1]Sheet3!$B:$S,$A209+1,INDEX(Map!$E:$G,MATCH(Y$1,Map!$E:$E,0),2))),""),"")</f>
        <v/>
      </c>
      <c r="Z209" t="str">
        <f>IFERROR(IF($A209&gt;0,IF(LEN(INDEX(Map!$E:$G,MATCH(Z$1,Map!$E:$E,0),2))=0,"",INDEX([1]Sheet3!$B:$S,$A209+1,INDEX(Map!$E:$G,MATCH(Z$1,Map!$E:$E,0),2))),""),"")</f>
        <v/>
      </c>
      <c r="AA209" t="str">
        <f>IFERROR(IF($A209&gt;0,IF(LEN(INDEX(Map!$E:$G,MATCH(AA$1,Map!$E:$E,0),2))=0,"",INDEX([1]Sheet3!$B:$S,$A209+1,INDEX(Map!$E:$G,MATCH(AA$1,Map!$E:$E,0),2))),""),"")</f>
        <v/>
      </c>
      <c r="AB209" t="str">
        <f>IFERROR(IF($A209&gt;0,IF(LEN(INDEX(Map!$E:$G,MATCH(AB$1,Map!$E:$E,0),2))=0,"",INDEX([1]Sheet3!$B:$S,$A209+1,INDEX(Map!$E:$G,MATCH(AB$1,Map!$E:$E,0),2))),""),"")</f>
        <v/>
      </c>
      <c r="AC209" t="str">
        <f>IFERROR(IF($A209&gt;0,IF(LEN(INDEX(Map!$E:$G,MATCH(AC$1,Map!$E:$E,0),2))=0,"",INDEX([1]Sheet3!$B:$S,$A209+1,INDEX(Map!$E:$G,MATCH(AC$1,Map!$E:$E,0),2))),""),"")</f>
        <v/>
      </c>
      <c r="AD209" t="str">
        <f>IFERROR(IF($A209&gt;0,IF(LEN(INDEX(Map!$E:$G,MATCH(AD$1,Map!$E:$E,0),2))=0,"",INDEX([1]Sheet3!$B:$S,$A209+1,INDEX(Map!$E:$G,MATCH(AD$1,Map!$E:$E,0),2))),""),"")</f>
        <v/>
      </c>
      <c r="AE209" t="str">
        <f>IFERROR(IF($A209&gt;0,IF(LEN(INDEX(Map!$E:$G,MATCH(AE$1,Map!$E:$E,0),2))=0,"",INDEX([1]Sheet3!$B:$S,$A209+1,INDEX(Map!$E:$G,MATCH(AE$1,Map!$E:$E,0),2))),""),"")</f>
        <v/>
      </c>
    </row>
    <row r="210" spans="1:31" x14ac:dyDescent="0.25">
      <c r="A210" t="str">
        <f>IF(LEN([1]Sheet3!B210)=0,"",'Mailchimp Inport'!A209+1)</f>
        <v/>
      </c>
      <c r="B210" t="str">
        <f>IFERROR(IF($A210&gt;0,IF(LEN(INDEX(Map!$E:$G,MATCH(B$1,Map!$E:$E,0),2))=0,"",INDEX([1]Sheet3!$B:$S,$A210+1,INDEX(Map!$E:$G,MATCH(B$1,Map!$E:$E,0),2))),""),"")</f>
        <v/>
      </c>
      <c r="C210" t="str">
        <f>IFERROR(IF($A210&gt;0,IF(LEN(INDEX(Map!$E:$G,MATCH(C$1,Map!$E:$E,0),2))=0,"",INDEX([1]Sheet3!$B:$S,$A210+1,INDEX(Map!$E:$G,MATCH(C$1,Map!$E:$E,0),2))),""),"")</f>
        <v/>
      </c>
      <c r="D210" t="str">
        <f>IFERROR(IF($A210&gt;0,IF(LEN(INDEX(Map!$E:$G,MATCH(D$1,Map!$E:$E,0),2))=0,"",INDEX([1]Sheet3!$B:$S,$A210+1,INDEX(Map!$E:$G,MATCH(D$1,Map!$E:$E,0),2))),""),"")</f>
        <v/>
      </c>
      <c r="E210" t="str">
        <f>IFERROR(IF($A210&gt;0,IF(LEN(INDEX(Map!$E:$G,MATCH(E$1,Map!$E:$E,0),2))=0,"",INDEX([1]Sheet3!$B:$S,$A210+1,INDEX(Map!$E:$G,MATCH(E$1,Map!$E:$E,0),2))),""),"")</f>
        <v/>
      </c>
      <c r="F210" t="str">
        <f>IFERROR(IF($A210&gt;0,IF(LEN(INDEX(Map!$E:$G,MATCH(F$1,Map!$E:$E,0),2))=0,"",INDEX([1]Sheet3!$B:$S,$A210+1,INDEX(Map!$E:$G,MATCH(F$1,Map!$E:$E,0),2))),""),"")</f>
        <v/>
      </c>
      <c r="G210" t="str">
        <f>IFERROR(IF($A210&gt;0,IF(LEN(INDEX(Map!$E:$G,MATCH(G$1,Map!$E:$E,0),2))=0,"",INDEX([1]Sheet3!$B:$S,$A210+1,INDEX(Map!$E:$G,MATCH(G$1,Map!$E:$E,0),2))),""),"")</f>
        <v/>
      </c>
      <c r="H210" t="str">
        <f>IFERROR(IF($A210&gt;0,IF(LEN(INDEX(Map!$E:$G,MATCH(H$1,Map!$E:$E,0),2))=0,"",INDEX([1]Sheet3!$B:$S,$A210+1,INDEX(Map!$E:$G,MATCH(H$1,Map!$E:$E,0),2))),""),"")</f>
        <v/>
      </c>
      <c r="I210" t="str">
        <f>IFERROR(IF($A210&gt;0,IF(LEN(INDEX(Map!$E:$G,MATCH(I$1,Map!$E:$E,0),2))=0,"",INDEX([1]Sheet3!$B:$S,$A210+1,INDEX(Map!$E:$G,MATCH(I$1,Map!$E:$E,0),2))),""),"")</f>
        <v/>
      </c>
      <c r="J210" t="str">
        <f t="shared" si="3"/>
        <v/>
      </c>
      <c r="K210" t="str">
        <f>IFERROR(IF($A210&gt;0,IF(LEN(INDEX(Map!$E:$G,MATCH(K$1,Map!$E:$E,0),2))=0,"",INDEX([1]Sheet3!$B:$S,$A210+1,INDEX(Map!$E:$G,MATCH(K$1,Map!$E:$E,0),2))),""),"")</f>
        <v/>
      </c>
      <c r="L210" t="str">
        <f>IFERROR(IF($A210&gt;0,IF(LEN(INDEX(Map!$E:$G,MATCH(L$1,Map!$E:$E,0),2))=0,"",INDEX([1]Sheet3!$B:$S,$A210+1,INDEX(Map!$E:$G,MATCH(L$1,Map!$E:$E,0),2))),""),"")</f>
        <v/>
      </c>
      <c r="M210" t="str">
        <f>IFERROR(IF($A210&gt;0,IF(LEN(INDEX(Map!$E:$G,MATCH(M$1,Map!$E:$E,0),2))=0,"",INDEX([1]Sheet3!$B:$S,$A210+1,INDEX(Map!$E:$G,MATCH(M$1,Map!$E:$E,0),2))),""),"")</f>
        <v/>
      </c>
      <c r="N210" t="str">
        <f>IFERROR(IF($A210&gt;0,IF(LEN(INDEX(Map!$E:$G,MATCH(N$1,Map!$E:$E,0),2))=0,"",INDEX([1]Sheet3!$B:$S,$A210+1,INDEX(Map!$E:$G,MATCH(N$1,Map!$E:$E,0),2))),""),"")</f>
        <v/>
      </c>
      <c r="O210" t="str">
        <f>IFERROR(IF($A210&gt;0,IF(LEN(INDEX(Map!$E:$G,MATCH(O$1,Map!$E:$E,0),2))=0,"",INDEX([1]Sheet3!$B:$S,$A210+1,INDEX(Map!$E:$G,MATCH(O$1,Map!$E:$E,0),2))),""),"")</f>
        <v/>
      </c>
      <c r="P210" t="str">
        <f>IFERROR(IF($A210&gt;0,IF(LEN(INDEX(Map!$E:$G,MATCH(P$1,Map!$E:$E,0),2))=0,"",INDEX([1]Sheet3!$B:$S,$A210+1,INDEX(Map!$E:$G,MATCH(P$1,Map!$E:$E,0),2))),""),"")</f>
        <v/>
      </c>
      <c r="Q210" t="str">
        <f>IFERROR(IF($A210&gt;0,IF(LEN(INDEX(Map!$E:$G,MATCH(Q$1,Map!$E:$E,0),2))=0,"",INDEX([1]Sheet3!$B:$S,$A210+1,INDEX(Map!$E:$G,MATCH(Q$1,Map!$E:$E,0),2))),""),"")</f>
        <v/>
      </c>
      <c r="R210" t="str">
        <f>IFERROR(IF($A210&gt;0,IF(LEN(INDEX(Map!$E:$G,MATCH(R$1,Map!$E:$E,0),2))=0,"",INDEX([1]Sheet3!$B:$S,$A210+1,INDEX(Map!$E:$G,MATCH(R$1,Map!$E:$E,0),2))),""),"")</f>
        <v/>
      </c>
      <c r="S210" t="str">
        <f>IFERROR(IF($A210&gt;0,IF(LEN(INDEX(Map!$E:$G,MATCH(S$1,Map!$E:$E,0),2))=0,"",INDEX([1]Sheet3!$B:$S,$A210+1,INDEX(Map!$E:$G,MATCH(S$1,Map!$E:$E,0),2))),""),"")</f>
        <v/>
      </c>
      <c r="T210" t="str">
        <f>IFERROR(IF($A210&gt;0,IF(LEN(INDEX(Map!$E:$G,MATCH(T$1,Map!$E:$E,0),2))=0,"",INDEX([1]Sheet3!$B:$S,$A210+1,INDEX(Map!$E:$G,MATCH(T$1,Map!$E:$E,0),2))),""),"")</f>
        <v/>
      </c>
      <c r="U210" t="str">
        <f>IFERROR(IF($A210&gt;0,IF(LEN(INDEX(Map!$E:$G,MATCH(U$1,Map!$E:$E,0),2))=0,"",INDEX([1]Sheet3!$B:$S,$A210+1,INDEX(Map!$E:$G,MATCH(U$1,Map!$E:$E,0),2))),""),"")</f>
        <v/>
      </c>
      <c r="V210" t="str">
        <f>IFERROR(IF($A210&gt;0,IF(LEN(INDEX(Map!$E:$G,MATCH(V$1,Map!$E:$E,0),2))=0,"",INDEX([1]Sheet3!$B:$S,$A210+1,INDEX(Map!$E:$G,MATCH(V$1,Map!$E:$E,0),2))),""),"")</f>
        <v/>
      </c>
      <c r="W210" t="str">
        <f>IFERROR(IF($A210&gt;0,IF(LEN(INDEX(Map!$E:$G,MATCH(W$1,Map!$E:$E,0),2))=0,"",INDEX([1]Sheet3!$B:$S,$A210+1,INDEX(Map!$E:$G,MATCH(W$1,Map!$E:$E,0),2))),""),"")</f>
        <v/>
      </c>
      <c r="X210" t="str">
        <f>IFERROR(IF($A210&gt;0,IF(LEN(INDEX(Map!$E:$G,MATCH(X$1,Map!$E:$E,0),2))=0,"",INDEX([1]Sheet3!$B:$S,$A210+1,INDEX(Map!$E:$G,MATCH(X$1,Map!$E:$E,0),2))),""),"")</f>
        <v/>
      </c>
      <c r="Y210" t="str">
        <f>IFERROR(IF($A210&gt;0,IF(LEN(INDEX(Map!$E:$G,MATCH(Y$1,Map!$E:$E,0),2))=0,"",INDEX([1]Sheet3!$B:$S,$A210+1,INDEX(Map!$E:$G,MATCH(Y$1,Map!$E:$E,0),2))),""),"")</f>
        <v/>
      </c>
      <c r="Z210" t="str">
        <f>IFERROR(IF($A210&gt;0,IF(LEN(INDEX(Map!$E:$G,MATCH(Z$1,Map!$E:$E,0),2))=0,"",INDEX([1]Sheet3!$B:$S,$A210+1,INDEX(Map!$E:$G,MATCH(Z$1,Map!$E:$E,0),2))),""),"")</f>
        <v/>
      </c>
      <c r="AA210" t="str">
        <f>IFERROR(IF($A210&gt;0,IF(LEN(INDEX(Map!$E:$G,MATCH(AA$1,Map!$E:$E,0),2))=0,"",INDEX([1]Sheet3!$B:$S,$A210+1,INDEX(Map!$E:$G,MATCH(AA$1,Map!$E:$E,0),2))),""),"")</f>
        <v/>
      </c>
      <c r="AB210" t="str">
        <f>IFERROR(IF($A210&gt;0,IF(LEN(INDEX(Map!$E:$G,MATCH(AB$1,Map!$E:$E,0),2))=0,"",INDEX([1]Sheet3!$B:$S,$A210+1,INDEX(Map!$E:$G,MATCH(AB$1,Map!$E:$E,0),2))),""),"")</f>
        <v/>
      </c>
      <c r="AC210" t="str">
        <f>IFERROR(IF($A210&gt;0,IF(LEN(INDEX(Map!$E:$G,MATCH(AC$1,Map!$E:$E,0),2))=0,"",INDEX([1]Sheet3!$B:$S,$A210+1,INDEX(Map!$E:$G,MATCH(AC$1,Map!$E:$E,0),2))),""),"")</f>
        <v/>
      </c>
      <c r="AD210" t="str">
        <f>IFERROR(IF($A210&gt;0,IF(LEN(INDEX(Map!$E:$G,MATCH(AD$1,Map!$E:$E,0),2))=0,"",INDEX([1]Sheet3!$B:$S,$A210+1,INDEX(Map!$E:$G,MATCH(AD$1,Map!$E:$E,0),2))),""),"")</f>
        <v/>
      </c>
      <c r="AE210" t="str">
        <f>IFERROR(IF($A210&gt;0,IF(LEN(INDEX(Map!$E:$G,MATCH(AE$1,Map!$E:$E,0),2))=0,"",INDEX([1]Sheet3!$B:$S,$A210+1,INDEX(Map!$E:$G,MATCH(AE$1,Map!$E:$E,0),2))),""),"")</f>
        <v/>
      </c>
    </row>
    <row r="211" spans="1:31" x14ac:dyDescent="0.25">
      <c r="A211" t="str">
        <f>IF(LEN([1]Sheet3!B211)=0,"",'Mailchimp Inport'!A210+1)</f>
        <v/>
      </c>
      <c r="B211" t="str">
        <f>IFERROR(IF($A211&gt;0,IF(LEN(INDEX(Map!$E:$G,MATCH(B$1,Map!$E:$E,0),2))=0,"",INDEX([1]Sheet3!$B:$S,$A211+1,INDEX(Map!$E:$G,MATCH(B$1,Map!$E:$E,0),2))),""),"")</f>
        <v/>
      </c>
      <c r="C211" t="str">
        <f>IFERROR(IF($A211&gt;0,IF(LEN(INDEX(Map!$E:$G,MATCH(C$1,Map!$E:$E,0),2))=0,"",INDEX([1]Sheet3!$B:$S,$A211+1,INDEX(Map!$E:$G,MATCH(C$1,Map!$E:$E,0),2))),""),"")</f>
        <v/>
      </c>
      <c r="D211" t="str">
        <f>IFERROR(IF($A211&gt;0,IF(LEN(INDEX(Map!$E:$G,MATCH(D$1,Map!$E:$E,0),2))=0,"",INDEX([1]Sheet3!$B:$S,$A211+1,INDEX(Map!$E:$G,MATCH(D$1,Map!$E:$E,0),2))),""),"")</f>
        <v/>
      </c>
      <c r="E211" t="str">
        <f>IFERROR(IF($A211&gt;0,IF(LEN(INDEX(Map!$E:$G,MATCH(E$1,Map!$E:$E,0),2))=0,"",INDEX([1]Sheet3!$B:$S,$A211+1,INDEX(Map!$E:$G,MATCH(E$1,Map!$E:$E,0),2))),""),"")</f>
        <v/>
      </c>
      <c r="F211" t="str">
        <f>IFERROR(IF($A211&gt;0,IF(LEN(INDEX(Map!$E:$G,MATCH(F$1,Map!$E:$E,0),2))=0,"",INDEX([1]Sheet3!$B:$S,$A211+1,INDEX(Map!$E:$G,MATCH(F$1,Map!$E:$E,0),2))),""),"")</f>
        <v/>
      </c>
      <c r="G211" t="str">
        <f>IFERROR(IF($A211&gt;0,IF(LEN(INDEX(Map!$E:$G,MATCH(G$1,Map!$E:$E,0),2))=0,"",INDEX([1]Sheet3!$B:$S,$A211+1,INDEX(Map!$E:$G,MATCH(G$1,Map!$E:$E,0),2))),""),"")</f>
        <v/>
      </c>
      <c r="H211" t="str">
        <f>IFERROR(IF($A211&gt;0,IF(LEN(INDEX(Map!$E:$G,MATCH(H$1,Map!$E:$E,0),2))=0,"",INDEX([1]Sheet3!$B:$S,$A211+1,INDEX(Map!$E:$G,MATCH(H$1,Map!$E:$E,0),2))),""),"")</f>
        <v/>
      </c>
      <c r="I211" t="str">
        <f>IFERROR(IF($A211&gt;0,IF(LEN(INDEX(Map!$E:$G,MATCH(I$1,Map!$E:$E,0),2))=0,"",INDEX([1]Sheet3!$B:$S,$A211+1,INDEX(Map!$E:$G,MATCH(I$1,Map!$E:$E,0),2))),""),"")</f>
        <v/>
      </c>
      <c r="J211" t="str">
        <f t="shared" si="3"/>
        <v/>
      </c>
      <c r="K211" t="str">
        <f>IFERROR(IF($A211&gt;0,IF(LEN(INDEX(Map!$E:$G,MATCH(K$1,Map!$E:$E,0),2))=0,"",INDEX([1]Sheet3!$B:$S,$A211+1,INDEX(Map!$E:$G,MATCH(K$1,Map!$E:$E,0),2))),""),"")</f>
        <v/>
      </c>
      <c r="L211" t="str">
        <f>IFERROR(IF($A211&gt;0,IF(LEN(INDEX(Map!$E:$G,MATCH(L$1,Map!$E:$E,0),2))=0,"",INDEX([1]Sheet3!$B:$S,$A211+1,INDEX(Map!$E:$G,MATCH(L$1,Map!$E:$E,0),2))),""),"")</f>
        <v/>
      </c>
      <c r="M211" t="str">
        <f>IFERROR(IF($A211&gt;0,IF(LEN(INDEX(Map!$E:$G,MATCH(M$1,Map!$E:$E,0),2))=0,"",INDEX([1]Sheet3!$B:$S,$A211+1,INDEX(Map!$E:$G,MATCH(M$1,Map!$E:$E,0),2))),""),"")</f>
        <v/>
      </c>
      <c r="N211" t="str">
        <f>IFERROR(IF($A211&gt;0,IF(LEN(INDEX(Map!$E:$G,MATCH(N$1,Map!$E:$E,0),2))=0,"",INDEX([1]Sheet3!$B:$S,$A211+1,INDEX(Map!$E:$G,MATCH(N$1,Map!$E:$E,0),2))),""),"")</f>
        <v/>
      </c>
      <c r="O211" t="str">
        <f>IFERROR(IF($A211&gt;0,IF(LEN(INDEX(Map!$E:$G,MATCH(O$1,Map!$E:$E,0),2))=0,"",INDEX([1]Sheet3!$B:$S,$A211+1,INDEX(Map!$E:$G,MATCH(O$1,Map!$E:$E,0),2))),""),"")</f>
        <v/>
      </c>
      <c r="P211" t="str">
        <f>IFERROR(IF($A211&gt;0,IF(LEN(INDEX(Map!$E:$G,MATCH(P$1,Map!$E:$E,0),2))=0,"",INDEX([1]Sheet3!$B:$S,$A211+1,INDEX(Map!$E:$G,MATCH(P$1,Map!$E:$E,0),2))),""),"")</f>
        <v/>
      </c>
      <c r="Q211" t="str">
        <f>IFERROR(IF($A211&gt;0,IF(LEN(INDEX(Map!$E:$G,MATCH(Q$1,Map!$E:$E,0),2))=0,"",INDEX([1]Sheet3!$B:$S,$A211+1,INDEX(Map!$E:$G,MATCH(Q$1,Map!$E:$E,0),2))),""),"")</f>
        <v/>
      </c>
      <c r="R211" t="str">
        <f>IFERROR(IF($A211&gt;0,IF(LEN(INDEX(Map!$E:$G,MATCH(R$1,Map!$E:$E,0),2))=0,"",INDEX([1]Sheet3!$B:$S,$A211+1,INDEX(Map!$E:$G,MATCH(R$1,Map!$E:$E,0),2))),""),"")</f>
        <v/>
      </c>
      <c r="S211" t="str">
        <f>IFERROR(IF($A211&gt;0,IF(LEN(INDEX(Map!$E:$G,MATCH(S$1,Map!$E:$E,0),2))=0,"",INDEX([1]Sheet3!$B:$S,$A211+1,INDEX(Map!$E:$G,MATCH(S$1,Map!$E:$E,0),2))),""),"")</f>
        <v/>
      </c>
      <c r="T211" t="str">
        <f>IFERROR(IF($A211&gt;0,IF(LEN(INDEX(Map!$E:$G,MATCH(T$1,Map!$E:$E,0),2))=0,"",INDEX([1]Sheet3!$B:$S,$A211+1,INDEX(Map!$E:$G,MATCH(T$1,Map!$E:$E,0),2))),""),"")</f>
        <v/>
      </c>
      <c r="U211" t="str">
        <f>IFERROR(IF($A211&gt;0,IF(LEN(INDEX(Map!$E:$G,MATCH(U$1,Map!$E:$E,0),2))=0,"",INDEX([1]Sheet3!$B:$S,$A211+1,INDEX(Map!$E:$G,MATCH(U$1,Map!$E:$E,0),2))),""),"")</f>
        <v/>
      </c>
      <c r="V211" t="str">
        <f>IFERROR(IF($A211&gt;0,IF(LEN(INDEX(Map!$E:$G,MATCH(V$1,Map!$E:$E,0),2))=0,"",INDEX([1]Sheet3!$B:$S,$A211+1,INDEX(Map!$E:$G,MATCH(V$1,Map!$E:$E,0),2))),""),"")</f>
        <v/>
      </c>
      <c r="W211" t="str">
        <f>IFERROR(IF($A211&gt;0,IF(LEN(INDEX(Map!$E:$G,MATCH(W$1,Map!$E:$E,0),2))=0,"",INDEX([1]Sheet3!$B:$S,$A211+1,INDEX(Map!$E:$G,MATCH(W$1,Map!$E:$E,0),2))),""),"")</f>
        <v/>
      </c>
      <c r="X211" t="str">
        <f>IFERROR(IF($A211&gt;0,IF(LEN(INDEX(Map!$E:$G,MATCH(X$1,Map!$E:$E,0),2))=0,"",INDEX([1]Sheet3!$B:$S,$A211+1,INDEX(Map!$E:$G,MATCH(X$1,Map!$E:$E,0),2))),""),"")</f>
        <v/>
      </c>
      <c r="Y211" t="str">
        <f>IFERROR(IF($A211&gt;0,IF(LEN(INDEX(Map!$E:$G,MATCH(Y$1,Map!$E:$E,0),2))=0,"",INDEX([1]Sheet3!$B:$S,$A211+1,INDEX(Map!$E:$G,MATCH(Y$1,Map!$E:$E,0),2))),""),"")</f>
        <v/>
      </c>
      <c r="Z211" t="str">
        <f>IFERROR(IF($A211&gt;0,IF(LEN(INDEX(Map!$E:$G,MATCH(Z$1,Map!$E:$E,0),2))=0,"",INDEX([1]Sheet3!$B:$S,$A211+1,INDEX(Map!$E:$G,MATCH(Z$1,Map!$E:$E,0),2))),""),"")</f>
        <v/>
      </c>
      <c r="AA211" t="str">
        <f>IFERROR(IF($A211&gt;0,IF(LEN(INDEX(Map!$E:$G,MATCH(AA$1,Map!$E:$E,0),2))=0,"",INDEX([1]Sheet3!$B:$S,$A211+1,INDEX(Map!$E:$G,MATCH(AA$1,Map!$E:$E,0),2))),""),"")</f>
        <v/>
      </c>
      <c r="AB211" t="str">
        <f>IFERROR(IF($A211&gt;0,IF(LEN(INDEX(Map!$E:$G,MATCH(AB$1,Map!$E:$E,0),2))=0,"",INDEX([1]Sheet3!$B:$S,$A211+1,INDEX(Map!$E:$G,MATCH(AB$1,Map!$E:$E,0),2))),""),"")</f>
        <v/>
      </c>
      <c r="AC211" t="str">
        <f>IFERROR(IF($A211&gt;0,IF(LEN(INDEX(Map!$E:$G,MATCH(AC$1,Map!$E:$E,0),2))=0,"",INDEX([1]Sheet3!$B:$S,$A211+1,INDEX(Map!$E:$G,MATCH(AC$1,Map!$E:$E,0),2))),""),"")</f>
        <v/>
      </c>
      <c r="AD211" t="str">
        <f>IFERROR(IF($A211&gt;0,IF(LEN(INDEX(Map!$E:$G,MATCH(AD$1,Map!$E:$E,0),2))=0,"",INDEX([1]Sheet3!$B:$S,$A211+1,INDEX(Map!$E:$G,MATCH(AD$1,Map!$E:$E,0),2))),""),"")</f>
        <v/>
      </c>
      <c r="AE211" t="str">
        <f>IFERROR(IF($A211&gt;0,IF(LEN(INDEX(Map!$E:$G,MATCH(AE$1,Map!$E:$E,0),2))=0,"",INDEX([1]Sheet3!$B:$S,$A211+1,INDEX(Map!$E:$G,MATCH(AE$1,Map!$E:$E,0),2))),""),"")</f>
        <v/>
      </c>
    </row>
    <row r="212" spans="1:31" x14ac:dyDescent="0.25">
      <c r="A212" t="str">
        <f>IF(LEN([1]Sheet3!B212)=0,"",'Mailchimp Inport'!A211+1)</f>
        <v/>
      </c>
      <c r="B212" t="str">
        <f>IFERROR(IF($A212&gt;0,IF(LEN(INDEX(Map!$E:$G,MATCH(B$1,Map!$E:$E,0),2))=0,"",INDEX([1]Sheet3!$B:$S,$A212+1,INDEX(Map!$E:$G,MATCH(B$1,Map!$E:$E,0),2))),""),"")</f>
        <v/>
      </c>
      <c r="C212" t="str">
        <f>IFERROR(IF($A212&gt;0,IF(LEN(INDEX(Map!$E:$G,MATCH(C$1,Map!$E:$E,0),2))=0,"",INDEX([1]Sheet3!$B:$S,$A212+1,INDEX(Map!$E:$G,MATCH(C$1,Map!$E:$E,0),2))),""),"")</f>
        <v/>
      </c>
      <c r="D212" t="str">
        <f>IFERROR(IF($A212&gt;0,IF(LEN(INDEX(Map!$E:$G,MATCH(D$1,Map!$E:$E,0),2))=0,"",INDEX([1]Sheet3!$B:$S,$A212+1,INDEX(Map!$E:$G,MATCH(D$1,Map!$E:$E,0),2))),""),"")</f>
        <v/>
      </c>
      <c r="E212" t="str">
        <f>IFERROR(IF($A212&gt;0,IF(LEN(INDEX(Map!$E:$G,MATCH(E$1,Map!$E:$E,0),2))=0,"",INDEX([1]Sheet3!$B:$S,$A212+1,INDEX(Map!$E:$G,MATCH(E$1,Map!$E:$E,0),2))),""),"")</f>
        <v/>
      </c>
      <c r="F212" t="str">
        <f>IFERROR(IF($A212&gt;0,IF(LEN(INDEX(Map!$E:$G,MATCH(F$1,Map!$E:$E,0),2))=0,"",INDEX([1]Sheet3!$B:$S,$A212+1,INDEX(Map!$E:$G,MATCH(F$1,Map!$E:$E,0),2))),""),"")</f>
        <v/>
      </c>
      <c r="G212" t="str">
        <f>IFERROR(IF($A212&gt;0,IF(LEN(INDEX(Map!$E:$G,MATCH(G$1,Map!$E:$E,0),2))=0,"",INDEX([1]Sheet3!$B:$S,$A212+1,INDEX(Map!$E:$G,MATCH(G$1,Map!$E:$E,0),2))),""),"")</f>
        <v/>
      </c>
      <c r="H212" t="str">
        <f>IFERROR(IF($A212&gt;0,IF(LEN(INDEX(Map!$E:$G,MATCH(H$1,Map!$E:$E,0),2))=0,"",INDEX([1]Sheet3!$B:$S,$A212+1,INDEX(Map!$E:$G,MATCH(H$1,Map!$E:$E,0),2))),""),"")</f>
        <v/>
      </c>
      <c r="I212" t="str">
        <f>IFERROR(IF($A212&gt;0,IF(LEN(INDEX(Map!$E:$G,MATCH(I$1,Map!$E:$E,0),2))=0,"",INDEX([1]Sheet3!$B:$S,$A212+1,INDEX(Map!$E:$G,MATCH(I$1,Map!$E:$E,0),2))),""),"")</f>
        <v/>
      </c>
      <c r="J212" t="str">
        <f t="shared" si="3"/>
        <v/>
      </c>
      <c r="K212" t="str">
        <f>IFERROR(IF($A212&gt;0,IF(LEN(INDEX(Map!$E:$G,MATCH(K$1,Map!$E:$E,0),2))=0,"",INDEX([1]Sheet3!$B:$S,$A212+1,INDEX(Map!$E:$G,MATCH(K$1,Map!$E:$E,0),2))),""),"")</f>
        <v/>
      </c>
      <c r="L212" t="str">
        <f>IFERROR(IF($A212&gt;0,IF(LEN(INDEX(Map!$E:$G,MATCH(L$1,Map!$E:$E,0),2))=0,"",INDEX([1]Sheet3!$B:$S,$A212+1,INDEX(Map!$E:$G,MATCH(L$1,Map!$E:$E,0),2))),""),"")</f>
        <v/>
      </c>
      <c r="M212" t="str">
        <f>IFERROR(IF($A212&gt;0,IF(LEN(INDEX(Map!$E:$G,MATCH(M$1,Map!$E:$E,0),2))=0,"",INDEX([1]Sheet3!$B:$S,$A212+1,INDEX(Map!$E:$G,MATCH(M$1,Map!$E:$E,0),2))),""),"")</f>
        <v/>
      </c>
      <c r="N212" t="str">
        <f>IFERROR(IF($A212&gt;0,IF(LEN(INDEX(Map!$E:$G,MATCH(N$1,Map!$E:$E,0),2))=0,"",INDEX([1]Sheet3!$B:$S,$A212+1,INDEX(Map!$E:$G,MATCH(N$1,Map!$E:$E,0),2))),""),"")</f>
        <v/>
      </c>
      <c r="O212" t="str">
        <f>IFERROR(IF($A212&gt;0,IF(LEN(INDEX(Map!$E:$G,MATCH(O$1,Map!$E:$E,0),2))=0,"",INDEX([1]Sheet3!$B:$S,$A212+1,INDEX(Map!$E:$G,MATCH(O$1,Map!$E:$E,0),2))),""),"")</f>
        <v/>
      </c>
      <c r="P212" t="str">
        <f>IFERROR(IF($A212&gt;0,IF(LEN(INDEX(Map!$E:$G,MATCH(P$1,Map!$E:$E,0),2))=0,"",INDEX([1]Sheet3!$B:$S,$A212+1,INDEX(Map!$E:$G,MATCH(P$1,Map!$E:$E,0),2))),""),"")</f>
        <v/>
      </c>
      <c r="Q212" t="str">
        <f>IFERROR(IF($A212&gt;0,IF(LEN(INDEX(Map!$E:$G,MATCH(Q$1,Map!$E:$E,0),2))=0,"",INDEX([1]Sheet3!$B:$S,$A212+1,INDEX(Map!$E:$G,MATCH(Q$1,Map!$E:$E,0),2))),""),"")</f>
        <v/>
      </c>
      <c r="R212" t="str">
        <f>IFERROR(IF($A212&gt;0,IF(LEN(INDEX(Map!$E:$G,MATCH(R$1,Map!$E:$E,0),2))=0,"",INDEX([1]Sheet3!$B:$S,$A212+1,INDEX(Map!$E:$G,MATCH(R$1,Map!$E:$E,0),2))),""),"")</f>
        <v/>
      </c>
      <c r="S212" t="str">
        <f>IFERROR(IF($A212&gt;0,IF(LEN(INDEX(Map!$E:$G,MATCH(S$1,Map!$E:$E,0),2))=0,"",INDEX([1]Sheet3!$B:$S,$A212+1,INDEX(Map!$E:$G,MATCH(S$1,Map!$E:$E,0),2))),""),"")</f>
        <v/>
      </c>
      <c r="T212" t="str">
        <f>IFERROR(IF($A212&gt;0,IF(LEN(INDEX(Map!$E:$G,MATCH(T$1,Map!$E:$E,0),2))=0,"",INDEX([1]Sheet3!$B:$S,$A212+1,INDEX(Map!$E:$G,MATCH(T$1,Map!$E:$E,0),2))),""),"")</f>
        <v/>
      </c>
      <c r="U212" t="str">
        <f>IFERROR(IF($A212&gt;0,IF(LEN(INDEX(Map!$E:$G,MATCH(U$1,Map!$E:$E,0),2))=0,"",INDEX([1]Sheet3!$B:$S,$A212+1,INDEX(Map!$E:$G,MATCH(U$1,Map!$E:$E,0),2))),""),"")</f>
        <v/>
      </c>
      <c r="V212" t="str">
        <f>IFERROR(IF($A212&gt;0,IF(LEN(INDEX(Map!$E:$G,MATCH(V$1,Map!$E:$E,0),2))=0,"",INDEX([1]Sheet3!$B:$S,$A212+1,INDEX(Map!$E:$G,MATCH(V$1,Map!$E:$E,0),2))),""),"")</f>
        <v/>
      </c>
      <c r="W212" t="str">
        <f>IFERROR(IF($A212&gt;0,IF(LEN(INDEX(Map!$E:$G,MATCH(W$1,Map!$E:$E,0),2))=0,"",INDEX([1]Sheet3!$B:$S,$A212+1,INDEX(Map!$E:$G,MATCH(W$1,Map!$E:$E,0),2))),""),"")</f>
        <v/>
      </c>
      <c r="X212" t="str">
        <f>IFERROR(IF($A212&gt;0,IF(LEN(INDEX(Map!$E:$G,MATCH(X$1,Map!$E:$E,0),2))=0,"",INDEX([1]Sheet3!$B:$S,$A212+1,INDEX(Map!$E:$G,MATCH(X$1,Map!$E:$E,0),2))),""),"")</f>
        <v/>
      </c>
      <c r="Y212" t="str">
        <f>IFERROR(IF($A212&gt;0,IF(LEN(INDEX(Map!$E:$G,MATCH(Y$1,Map!$E:$E,0),2))=0,"",INDEX([1]Sheet3!$B:$S,$A212+1,INDEX(Map!$E:$G,MATCH(Y$1,Map!$E:$E,0),2))),""),"")</f>
        <v/>
      </c>
      <c r="Z212" t="str">
        <f>IFERROR(IF($A212&gt;0,IF(LEN(INDEX(Map!$E:$G,MATCH(Z$1,Map!$E:$E,0),2))=0,"",INDEX([1]Sheet3!$B:$S,$A212+1,INDEX(Map!$E:$G,MATCH(Z$1,Map!$E:$E,0),2))),""),"")</f>
        <v/>
      </c>
      <c r="AA212" t="str">
        <f>IFERROR(IF($A212&gt;0,IF(LEN(INDEX(Map!$E:$G,MATCH(AA$1,Map!$E:$E,0),2))=0,"",INDEX([1]Sheet3!$B:$S,$A212+1,INDEX(Map!$E:$G,MATCH(AA$1,Map!$E:$E,0),2))),""),"")</f>
        <v/>
      </c>
      <c r="AB212" t="str">
        <f>IFERROR(IF($A212&gt;0,IF(LEN(INDEX(Map!$E:$G,MATCH(AB$1,Map!$E:$E,0),2))=0,"",INDEX([1]Sheet3!$B:$S,$A212+1,INDEX(Map!$E:$G,MATCH(AB$1,Map!$E:$E,0),2))),""),"")</f>
        <v/>
      </c>
      <c r="AC212" t="str">
        <f>IFERROR(IF($A212&gt;0,IF(LEN(INDEX(Map!$E:$G,MATCH(AC$1,Map!$E:$E,0),2))=0,"",INDEX([1]Sheet3!$B:$S,$A212+1,INDEX(Map!$E:$G,MATCH(AC$1,Map!$E:$E,0),2))),""),"")</f>
        <v/>
      </c>
      <c r="AD212" t="str">
        <f>IFERROR(IF($A212&gt;0,IF(LEN(INDEX(Map!$E:$G,MATCH(AD$1,Map!$E:$E,0),2))=0,"",INDEX([1]Sheet3!$B:$S,$A212+1,INDEX(Map!$E:$G,MATCH(AD$1,Map!$E:$E,0),2))),""),"")</f>
        <v/>
      </c>
      <c r="AE212" t="str">
        <f>IFERROR(IF($A212&gt;0,IF(LEN(INDEX(Map!$E:$G,MATCH(AE$1,Map!$E:$E,0),2))=0,"",INDEX([1]Sheet3!$B:$S,$A212+1,INDEX(Map!$E:$G,MATCH(AE$1,Map!$E:$E,0),2))),""),"")</f>
        <v/>
      </c>
    </row>
    <row r="213" spans="1:31" x14ac:dyDescent="0.25">
      <c r="A213" t="str">
        <f>IF(LEN([1]Sheet3!B213)=0,"",'Mailchimp Inport'!A212+1)</f>
        <v/>
      </c>
      <c r="B213" t="str">
        <f>IFERROR(IF($A213&gt;0,IF(LEN(INDEX(Map!$E:$G,MATCH(B$1,Map!$E:$E,0),2))=0,"",INDEX([1]Sheet3!$B:$S,$A213+1,INDEX(Map!$E:$G,MATCH(B$1,Map!$E:$E,0),2))),""),"")</f>
        <v/>
      </c>
      <c r="C213" t="str">
        <f>IFERROR(IF($A213&gt;0,IF(LEN(INDEX(Map!$E:$G,MATCH(C$1,Map!$E:$E,0),2))=0,"",INDEX([1]Sheet3!$B:$S,$A213+1,INDEX(Map!$E:$G,MATCH(C$1,Map!$E:$E,0),2))),""),"")</f>
        <v/>
      </c>
      <c r="D213" t="str">
        <f>IFERROR(IF($A213&gt;0,IF(LEN(INDEX(Map!$E:$G,MATCH(D$1,Map!$E:$E,0),2))=0,"",INDEX([1]Sheet3!$B:$S,$A213+1,INDEX(Map!$E:$G,MATCH(D$1,Map!$E:$E,0),2))),""),"")</f>
        <v/>
      </c>
      <c r="E213" t="str">
        <f>IFERROR(IF($A213&gt;0,IF(LEN(INDEX(Map!$E:$G,MATCH(E$1,Map!$E:$E,0),2))=0,"",INDEX([1]Sheet3!$B:$S,$A213+1,INDEX(Map!$E:$G,MATCH(E$1,Map!$E:$E,0),2))),""),"")</f>
        <v/>
      </c>
      <c r="F213" t="str">
        <f>IFERROR(IF($A213&gt;0,IF(LEN(INDEX(Map!$E:$G,MATCH(F$1,Map!$E:$E,0),2))=0,"",INDEX([1]Sheet3!$B:$S,$A213+1,INDEX(Map!$E:$G,MATCH(F$1,Map!$E:$E,0),2))),""),"")</f>
        <v/>
      </c>
      <c r="G213" t="str">
        <f>IFERROR(IF($A213&gt;0,IF(LEN(INDEX(Map!$E:$G,MATCH(G$1,Map!$E:$E,0),2))=0,"",INDEX([1]Sheet3!$B:$S,$A213+1,INDEX(Map!$E:$G,MATCH(G$1,Map!$E:$E,0),2))),""),"")</f>
        <v/>
      </c>
      <c r="H213" t="str">
        <f>IFERROR(IF($A213&gt;0,IF(LEN(INDEX(Map!$E:$G,MATCH(H$1,Map!$E:$E,0),2))=0,"",INDEX([1]Sheet3!$B:$S,$A213+1,INDEX(Map!$E:$G,MATCH(H$1,Map!$E:$E,0),2))),""),"")</f>
        <v/>
      </c>
      <c r="I213" t="str">
        <f>IFERROR(IF($A213&gt;0,IF(LEN(INDEX(Map!$E:$G,MATCH(I$1,Map!$E:$E,0),2))=0,"",INDEX([1]Sheet3!$B:$S,$A213+1,INDEX(Map!$E:$G,MATCH(I$1,Map!$E:$E,0),2))),""),"")</f>
        <v/>
      </c>
      <c r="J213" t="str">
        <f t="shared" si="3"/>
        <v/>
      </c>
      <c r="K213" t="str">
        <f>IFERROR(IF($A213&gt;0,IF(LEN(INDEX(Map!$E:$G,MATCH(K$1,Map!$E:$E,0),2))=0,"",INDEX([1]Sheet3!$B:$S,$A213+1,INDEX(Map!$E:$G,MATCH(K$1,Map!$E:$E,0),2))),""),"")</f>
        <v/>
      </c>
      <c r="L213" t="str">
        <f>IFERROR(IF($A213&gt;0,IF(LEN(INDEX(Map!$E:$G,MATCH(L$1,Map!$E:$E,0),2))=0,"",INDEX([1]Sheet3!$B:$S,$A213+1,INDEX(Map!$E:$G,MATCH(L$1,Map!$E:$E,0),2))),""),"")</f>
        <v/>
      </c>
      <c r="M213" t="str">
        <f>IFERROR(IF($A213&gt;0,IF(LEN(INDEX(Map!$E:$G,MATCH(M$1,Map!$E:$E,0),2))=0,"",INDEX([1]Sheet3!$B:$S,$A213+1,INDEX(Map!$E:$G,MATCH(M$1,Map!$E:$E,0),2))),""),"")</f>
        <v/>
      </c>
      <c r="N213" t="str">
        <f>IFERROR(IF($A213&gt;0,IF(LEN(INDEX(Map!$E:$G,MATCH(N$1,Map!$E:$E,0),2))=0,"",INDEX([1]Sheet3!$B:$S,$A213+1,INDEX(Map!$E:$G,MATCH(N$1,Map!$E:$E,0),2))),""),"")</f>
        <v/>
      </c>
      <c r="O213" t="str">
        <f>IFERROR(IF($A213&gt;0,IF(LEN(INDEX(Map!$E:$G,MATCH(O$1,Map!$E:$E,0),2))=0,"",INDEX([1]Sheet3!$B:$S,$A213+1,INDEX(Map!$E:$G,MATCH(O$1,Map!$E:$E,0),2))),""),"")</f>
        <v/>
      </c>
      <c r="P213" t="str">
        <f>IFERROR(IF($A213&gt;0,IF(LEN(INDEX(Map!$E:$G,MATCH(P$1,Map!$E:$E,0),2))=0,"",INDEX([1]Sheet3!$B:$S,$A213+1,INDEX(Map!$E:$G,MATCH(P$1,Map!$E:$E,0),2))),""),"")</f>
        <v/>
      </c>
      <c r="Q213" t="str">
        <f>IFERROR(IF($A213&gt;0,IF(LEN(INDEX(Map!$E:$G,MATCH(Q$1,Map!$E:$E,0),2))=0,"",INDEX([1]Sheet3!$B:$S,$A213+1,INDEX(Map!$E:$G,MATCH(Q$1,Map!$E:$E,0),2))),""),"")</f>
        <v/>
      </c>
      <c r="R213" t="str">
        <f>IFERROR(IF($A213&gt;0,IF(LEN(INDEX(Map!$E:$G,MATCH(R$1,Map!$E:$E,0),2))=0,"",INDEX([1]Sheet3!$B:$S,$A213+1,INDEX(Map!$E:$G,MATCH(R$1,Map!$E:$E,0),2))),""),"")</f>
        <v/>
      </c>
      <c r="S213" t="str">
        <f>IFERROR(IF($A213&gt;0,IF(LEN(INDEX(Map!$E:$G,MATCH(S$1,Map!$E:$E,0),2))=0,"",INDEX([1]Sheet3!$B:$S,$A213+1,INDEX(Map!$E:$G,MATCH(S$1,Map!$E:$E,0),2))),""),"")</f>
        <v/>
      </c>
      <c r="T213" t="str">
        <f>IFERROR(IF($A213&gt;0,IF(LEN(INDEX(Map!$E:$G,MATCH(T$1,Map!$E:$E,0),2))=0,"",INDEX([1]Sheet3!$B:$S,$A213+1,INDEX(Map!$E:$G,MATCH(T$1,Map!$E:$E,0),2))),""),"")</f>
        <v/>
      </c>
      <c r="U213" t="str">
        <f>IFERROR(IF($A213&gt;0,IF(LEN(INDEX(Map!$E:$G,MATCH(U$1,Map!$E:$E,0),2))=0,"",INDEX([1]Sheet3!$B:$S,$A213+1,INDEX(Map!$E:$G,MATCH(U$1,Map!$E:$E,0),2))),""),"")</f>
        <v/>
      </c>
      <c r="V213" t="str">
        <f>IFERROR(IF($A213&gt;0,IF(LEN(INDEX(Map!$E:$G,MATCH(V$1,Map!$E:$E,0),2))=0,"",INDEX([1]Sheet3!$B:$S,$A213+1,INDEX(Map!$E:$G,MATCH(V$1,Map!$E:$E,0),2))),""),"")</f>
        <v/>
      </c>
      <c r="W213" t="str">
        <f>IFERROR(IF($A213&gt;0,IF(LEN(INDEX(Map!$E:$G,MATCH(W$1,Map!$E:$E,0),2))=0,"",INDEX([1]Sheet3!$B:$S,$A213+1,INDEX(Map!$E:$G,MATCH(W$1,Map!$E:$E,0),2))),""),"")</f>
        <v/>
      </c>
      <c r="X213" t="str">
        <f>IFERROR(IF($A213&gt;0,IF(LEN(INDEX(Map!$E:$G,MATCH(X$1,Map!$E:$E,0),2))=0,"",INDEX([1]Sheet3!$B:$S,$A213+1,INDEX(Map!$E:$G,MATCH(X$1,Map!$E:$E,0),2))),""),"")</f>
        <v/>
      </c>
      <c r="Y213" t="str">
        <f>IFERROR(IF($A213&gt;0,IF(LEN(INDEX(Map!$E:$G,MATCH(Y$1,Map!$E:$E,0),2))=0,"",INDEX([1]Sheet3!$B:$S,$A213+1,INDEX(Map!$E:$G,MATCH(Y$1,Map!$E:$E,0),2))),""),"")</f>
        <v/>
      </c>
      <c r="Z213" t="str">
        <f>IFERROR(IF($A213&gt;0,IF(LEN(INDEX(Map!$E:$G,MATCH(Z$1,Map!$E:$E,0),2))=0,"",INDEX([1]Sheet3!$B:$S,$A213+1,INDEX(Map!$E:$G,MATCH(Z$1,Map!$E:$E,0),2))),""),"")</f>
        <v/>
      </c>
      <c r="AA213" t="str">
        <f>IFERROR(IF($A213&gt;0,IF(LEN(INDEX(Map!$E:$G,MATCH(AA$1,Map!$E:$E,0),2))=0,"",INDEX([1]Sheet3!$B:$S,$A213+1,INDEX(Map!$E:$G,MATCH(AA$1,Map!$E:$E,0),2))),""),"")</f>
        <v/>
      </c>
      <c r="AB213" t="str">
        <f>IFERROR(IF($A213&gt;0,IF(LEN(INDEX(Map!$E:$G,MATCH(AB$1,Map!$E:$E,0),2))=0,"",INDEX([1]Sheet3!$B:$S,$A213+1,INDEX(Map!$E:$G,MATCH(AB$1,Map!$E:$E,0),2))),""),"")</f>
        <v/>
      </c>
      <c r="AC213" t="str">
        <f>IFERROR(IF($A213&gt;0,IF(LEN(INDEX(Map!$E:$G,MATCH(AC$1,Map!$E:$E,0),2))=0,"",INDEX([1]Sheet3!$B:$S,$A213+1,INDEX(Map!$E:$G,MATCH(AC$1,Map!$E:$E,0),2))),""),"")</f>
        <v/>
      </c>
      <c r="AD213" t="str">
        <f>IFERROR(IF($A213&gt;0,IF(LEN(INDEX(Map!$E:$G,MATCH(AD$1,Map!$E:$E,0),2))=0,"",INDEX([1]Sheet3!$B:$S,$A213+1,INDEX(Map!$E:$G,MATCH(AD$1,Map!$E:$E,0),2))),""),"")</f>
        <v/>
      </c>
      <c r="AE213" t="str">
        <f>IFERROR(IF($A213&gt;0,IF(LEN(INDEX(Map!$E:$G,MATCH(AE$1,Map!$E:$E,0),2))=0,"",INDEX([1]Sheet3!$B:$S,$A213+1,INDEX(Map!$E:$G,MATCH(AE$1,Map!$E:$E,0),2))),""),"")</f>
        <v/>
      </c>
    </row>
    <row r="214" spans="1:31" x14ac:dyDescent="0.25">
      <c r="A214" t="str">
        <f>IF(LEN([1]Sheet3!B214)=0,"",'Mailchimp Inport'!A213+1)</f>
        <v/>
      </c>
      <c r="B214" t="str">
        <f>IFERROR(IF($A214&gt;0,IF(LEN(INDEX(Map!$E:$G,MATCH(B$1,Map!$E:$E,0),2))=0,"",INDEX([1]Sheet3!$B:$S,$A214+1,INDEX(Map!$E:$G,MATCH(B$1,Map!$E:$E,0),2))),""),"")</f>
        <v/>
      </c>
      <c r="C214" t="str">
        <f>IFERROR(IF($A214&gt;0,IF(LEN(INDEX(Map!$E:$G,MATCH(C$1,Map!$E:$E,0),2))=0,"",INDEX([1]Sheet3!$B:$S,$A214+1,INDEX(Map!$E:$G,MATCH(C$1,Map!$E:$E,0),2))),""),"")</f>
        <v/>
      </c>
      <c r="D214" t="str">
        <f>IFERROR(IF($A214&gt;0,IF(LEN(INDEX(Map!$E:$G,MATCH(D$1,Map!$E:$E,0),2))=0,"",INDEX([1]Sheet3!$B:$S,$A214+1,INDEX(Map!$E:$G,MATCH(D$1,Map!$E:$E,0),2))),""),"")</f>
        <v/>
      </c>
      <c r="E214" t="str">
        <f>IFERROR(IF($A214&gt;0,IF(LEN(INDEX(Map!$E:$G,MATCH(E$1,Map!$E:$E,0),2))=0,"",INDEX([1]Sheet3!$B:$S,$A214+1,INDEX(Map!$E:$G,MATCH(E$1,Map!$E:$E,0),2))),""),"")</f>
        <v/>
      </c>
      <c r="F214" t="str">
        <f>IFERROR(IF($A214&gt;0,IF(LEN(INDEX(Map!$E:$G,MATCH(F$1,Map!$E:$E,0),2))=0,"",INDEX([1]Sheet3!$B:$S,$A214+1,INDEX(Map!$E:$G,MATCH(F$1,Map!$E:$E,0),2))),""),"")</f>
        <v/>
      </c>
      <c r="G214" t="str">
        <f>IFERROR(IF($A214&gt;0,IF(LEN(INDEX(Map!$E:$G,MATCH(G$1,Map!$E:$E,0),2))=0,"",INDEX([1]Sheet3!$B:$S,$A214+1,INDEX(Map!$E:$G,MATCH(G$1,Map!$E:$E,0),2))),""),"")</f>
        <v/>
      </c>
      <c r="H214" t="str">
        <f>IFERROR(IF($A214&gt;0,IF(LEN(INDEX(Map!$E:$G,MATCH(H$1,Map!$E:$E,0),2))=0,"",INDEX([1]Sheet3!$B:$S,$A214+1,INDEX(Map!$E:$G,MATCH(H$1,Map!$E:$E,0),2))),""),"")</f>
        <v/>
      </c>
      <c r="I214" t="str">
        <f>IFERROR(IF($A214&gt;0,IF(LEN(INDEX(Map!$E:$G,MATCH(I$1,Map!$E:$E,0),2))=0,"",INDEX([1]Sheet3!$B:$S,$A214+1,INDEX(Map!$E:$G,MATCH(I$1,Map!$E:$E,0),2))),""),"")</f>
        <v/>
      </c>
      <c r="J214" t="str">
        <f t="shared" si="3"/>
        <v/>
      </c>
      <c r="K214" t="str">
        <f>IFERROR(IF($A214&gt;0,IF(LEN(INDEX(Map!$E:$G,MATCH(K$1,Map!$E:$E,0),2))=0,"",INDEX([1]Sheet3!$B:$S,$A214+1,INDEX(Map!$E:$G,MATCH(K$1,Map!$E:$E,0),2))),""),"")</f>
        <v/>
      </c>
      <c r="L214" t="str">
        <f>IFERROR(IF($A214&gt;0,IF(LEN(INDEX(Map!$E:$G,MATCH(L$1,Map!$E:$E,0),2))=0,"",INDEX([1]Sheet3!$B:$S,$A214+1,INDEX(Map!$E:$G,MATCH(L$1,Map!$E:$E,0),2))),""),"")</f>
        <v/>
      </c>
      <c r="M214" t="str">
        <f>IFERROR(IF($A214&gt;0,IF(LEN(INDEX(Map!$E:$G,MATCH(M$1,Map!$E:$E,0),2))=0,"",INDEX([1]Sheet3!$B:$S,$A214+1,INDEX(Map!$E:$G,MATCH(M$1,Map!$E:$E,0),2))),""),"")</f>
        <v/>
      </c>
      <c r="N214" t="str">
        <f>IFERROR(IF($A214&gt;0,IF(LEN(INDEX(Map!$E:$G,MATCH(N$1,Map!$E:$E,0),2))=0,"",INDEX([1]Sheet3!$B:$S,$A214+1,INDEX(Map!$E:$G,MATCH(N$1,Map!$E:$E,0),2))),""),"")</f>
        <v/>
      </c>
      <c r="O214" t="str">
        <f>IFERROR(IF($A214&gt;0,IF(LEN(INDEX(Map!$E:$G,MATCH(O$1,Map!$E:$E,0),2))=0,"",INDEX([1]Sheet3!$B:$S,$A214+1,INDEX(Map!$E:$G,MATCH(O$1,Map!$E:$E,0),2))),""),"")</f>
        <v/>
      </c>
      <c r="P214" t="str">
        <f>IFERROR(IF($A214&gt;0,IF(LEN(INDEX(Map!$E:$G,MATCH(P$1,Map!$E:$E,0),2))=0,"",INDEX([1]Sheet3!$B:$S,$A214+1,INDEX(Map!$E:$G,MATCH(P$1,Map!$E:$E,0),2))),""),"")</f>
        <v/>
      </c>
      <c r="Q214" t="str">
        <f>IFERROR(IF($A214&gt;0,IF(LEN(INDEX(Map!$E:$G,MATCH(Q$1,Map!$E:$E,0),2))=0,"",INDEX([1]Sheet3!$B:$S,$A214+1,INDEX(Map!$E:$G,MATCH(Q$1,Map!$E:$E,0),2))),""),"")</f>
        <v/>
      </c>
      <c r="R214" t="str">
        <f>IFERROR(IF($A214&gt;0,IF(LEN(INDEX(Map!$E:$G,MATCH(R$1,Map!$E:$E,0),2))=0,"",INDEX([1]Sheet3!$B:$S,$A214+1,INDEX(Map!$E:$G,MATCH(R$1,Map!$E:$E,0),2))),""),"")</f>
        <v/>
      </c>
      <c r="S214" t="str">
        <f>IFERROR(IF($A214&gt;0,IF(LEN(INDEX(Map!$E:$G,MATCH(S$1,Map!$E:$E,0),2))=0,"",INDEX([1]Sheet3!$B:$S,$A214+1,INDEX(Map!$E:$G,MATCH(S$1,Map!$E:$E,0),2))),""),"")</f>
        <v/>
      </c>
      <c r="T214" t="str">
        <f>IFERROR(IF($A214&gt;0,IF(LEN(INDEX(Map!$E:$G,MATCH(T$1,Map!$E:$E,0),2))=0,"",INDEX([1]Sheet3!$B:$S,$A214+1,INDEX(Map!$E:$G,MATCH(T$1,Map!$E:$E,0),2))),""),"")</f>
        <v/>
      </c>
      <c r="U214" t="str">
        <f>IFERROR(IF($A214&gt;0,IF(LEN(INDEX(Map!$E:$G,MATCH(U$1,Map!$E:$E,0),2))=0,"",INDEX([1]Sheet3!$B:$S,$A214+1,INDEX(Map!$E:$G,MATCH(U$1,Map!$E:$E,0),2))),""),"")</f>
        <v/>
      </c>
      <c r="V214" t="str">
        <f>IFERROR(IF($A214&gt;0,IF(LEN(INDEX(Map!$E:$G,MATCH(V$1,Map!$E:$E,0),2))=0,"",INDEX([1]Sheet3!$B:$S,$A214+1,INDEX(Map!$E:$G,MATCH(V$1,Map!$E:$E,0),2))),""),"")</f>
        <v/>
      </c>
      <c r="W214" t="str">
        <f>IFERROR(IF($A214&gt;0,IF(LEN(INDEX(Map!$E:$G,MATCH(W$1,Map!$E:$E,0),2))=0,"",INDEX([1]Sheet3!$B:$S,$A214+1,INDEX(Map!$E:$G,MATCH(W$1,Map!$E:$E,0),2))),""),"")</f>
        <v/>
      </c>
      <c r="X214" t="str">
        <f>IFERROR(IF($A214&gt;0,IF(LEN(INDEX(Map!$E:$G,MATCH(X$1,Map!$E:$E,0),2))=0,"",INDEX([1]Sheet3!$B:$S,$A214+1,INDEX(Map!$E:$G,MATCH(X$1,Map!$E:$E,0),2))),""),"")</f>
        <v/>
      </c>
      <c r="Y214" t="str">
        <f>IFERROR(IF($A214&gt;0,IF(LEN(INDEX(Map!$E:$G,MATCH(Y$1,Map!$E:$E,0),2))=0,"",INDEX([1]Sheet3!$B:$S,$A214+1,INDEX(Map!$E:$G,MATCH(Y$1,Map!$E:$E,0),2))),""),"")</f>
        <v/>
      </c>
      <c r="Z214" t="str">
        <f>IFERROR(IF($A214&gt;0,IF(LEN(INDEX(Map!$E:$G,MATCH(Z$1,Map!$E:$E,0),2))=0,"",INDEX([1]Sheet3!$B:$S,$A214+1,INDEX(Map!$E:$G,MATCH(Z$1,Map!$E:$E,0),2))),""),"")</f>
        <v/>
      </c>
      <c r="AA214" t="str">
        <f>IFERROR(IF($A214&gt;0,IF(LEN(INDEX(Map!$E:$G,MATCH(AA$1,Map!$E:$E,0),2))=0,"",INDEX([1]Sheet3!$B:$S,$A214+1,INDEX(Map!$E:$G,MATCH(AA$1,Map!$E:$E,0),2))),""),"")</f>
        <v/>
      </c>
      <c r="AB214" t="str">
        <f>IFERROR(IF($A214&gt;0,IF(LEN(INDEX(Map!$E:$G,MATCH(AB$1,Map!$E:$E,0),2))=0,"",INDEX([1]Sheet3!$B:$S,$A214+1,INDEX(Map!$E:$G,MATCH(AB$1,Map!$E:$E,0),2))),""),"")</f>
        <v/>
      </c>
      <c r="AC214" t="str">
        <f>IFERROR(IF($A214&gt;0,IF(LEN(INDEX(Map!$E:$G,MATCH(AC$1,Map!$E:$E,0),2))=0,"",INDEX([1]Sheet3!$B:$S,$A214+1,INDEX(Map!$E:$G,MATCH(AC$1,Map!$E:$E,0),2))),""),"")</f>
        <v/>
      </c>
      <c r="AD214" t="str">
        <f>IFERROR(IF($A214&gt;0,IF(LEN(INDEX(Map!$E:$G,MATCH(AD$1,Map!$E:$E,0),2))=0,"",INDEX([1]Sheet3!$B:$S,$A214+1,INDEX(Map!$E:$G,MATCH(AD$1,Map!$E:$E,0),2))),""),"")</f>
        <v/>
      </c>
      <c r="AE214" t="str">
        <f>IFERROR(IF($A214&gt;0,IF(LEN(INDEX(Map!$E:$G,MATCH(AE$1,Map!$E:$E,0),2))=0,"",INDEX([1]Sheet3!$B:$S,$A214+1,INDEX(Map!$E:$G,MATCH(AE$1,Map!$E:$E,0),2))),""),"")</f>
        <v/>
      </c>
    </row>
    <row r="215" spans="1:31" x14ac:dyDescent="0.25">
      <c r="A215" t="str">
        <f>IF(LEN([1]Sheet3!B215)=0,"",'Mailchimp Inport'!A214+1)</f>
        <v/>
      </c>
      <c r="B215" t="str">
        <f>IFERROR(IF($A215&gt;0,IF(LEN(INDEX(Map!$E:$G,MATCH(B$1,Map!$E:$E,0),2))=0,"",INDEX([1]Sheet3!$B:$S,$A215+1,INDEX(Map!$E:$G,MATCH(B$1,Map!$E:$E,0),2))),""),"")</f>
        <v/>
      </c>
      <c r="C215" t="str">
        <f>IFERROR(IF($A215&gt;0,IF(LEN(INDEX(Map!$E:$G,MATCH(C$1,Map!$E:$E,0),2))=0,"",INDEX([1]Sheet3!$B:$S,$A215+1,INDEX(Map!$E:$G,MATCH(C$1,Map!$E:$E,0),2))),""),"")</f>
        <v/>
      </c>
      <c r="D215" t="str">
        <f>IFERROR(IF($A215&gt;0,IF(LEN(INDEX(Map!$E:$G,MATCH(D$1,Map!$E:$E,0),2))=0,"",INDEX([1]Sheet3!$B:$S,$A215+1,INDEX(Map!$E:$G,MATCH(D$1,Map!$E:$E,0),2))),""),"")</f>
        <v/>
      </c>
      <c r="E215" t="str">
        <f>IFERROR(IF($A215&gt;0,IF(LEN(INDEX(Map!$E:$G,MATCH(E$1,Map!$E:$E,0),2))=0,"",INDEX([1]Sheet3!$B:$S,$A215+1,INDEX(Map!$E:$G,MATCH(E$1,Map!$E:$E,0),2))),""),"")</f>
        <v/>
      </c>
      <c r="F215" t="str">
        <f>IFERROR(IF($A215&gt;0,IF(LEN(INDEX(Map!$E:$G,MATCH(F$1,Map!$E:$E,0),2))=0,"",INDEX([1]Sheet3!$B:$S,$A215+1,INDEX(Map!$E:$G,MATCH(F$1,Map!$E:$E,0),2))),""),"")</f>
        <v/>
      </c>
      <c r="G215" t="str">
        <f>IFERROR(IF($A215&gt;0,IF(LEN(INDEX(Map!$E:$G,MATCH(G$1,Map!$E:$E,0),2))=0,"",INDEX([1]Sheet3!$B:$S,$A215+1,INDEX(Map!$E:$G,MATCH(G$1,Map!$E:$E,0),2))),""),"")</f>
        <v/>
      </c>
      <c r="H215" t="str">
        <f>IFERROR(IF($A215&gt;0,IF(LEN(INDEX(Map!$E:$G,MATCH(H$1,Map!$E:$E,0),2))=0,"",INDEX([1]Sheet3!$B:$S,$A215+1,INDEX(Map!$E:$G,MATCH(H$1,Map!$E:$E,0),2))),""),"")</f>
        <v/>
      </c>
      <c r="I215" t="str">
        <f>IFERROR(IF($A215&gt;0,IF(LEN(INDEX(Map!$E:$G,MATCH(I$1,Map!$E:$E,0),2))=0,"",INDEX([1]Sheet3!$B:$S,$A215+1,INDEX(Map!$E:$G,MATCH(I$1,Map!$E:$E,0),2))),""),"")</f>
        <v/>
      </c>
      <c r="J215" t="str">
        <f t="shared" si="3"/>
        <v/>
      </c>
      <c r="K215" t="str">
        <f>IFERROR(IF($A215&gt;0,IF(LEN(INDEX(Map!$E:$G,MATCH(K$1,Map!$E:$E,0),2))=0,"",INDEX([1]Sheet3!$B:$S,$A215+1,INDEX(Map!$E:$G,MATCH(K$1,Map!$E:$E,0),2))),""),"")</f>
        <v/>
      </c>
      <c r="L215" t="str">
        <f>IFERROR(IF($A215&gt;0,IF(LEN(INDEX(Map!$E:$G,MATCH(L$1,Map!$E:$E,0),2))=0,"",INDEX([1]Sheet3!$B:$S,$A215+1,INDEX(Map!$E:$G,MATCH(L$1,Map!$E:$E,0),2))),""),"")</f>
        <v/>
      </c>
      <c r="M215" t="str">
        <f>IFERROR(IF($A215&gt;0,IF(LEN(INDEX(Map!$E:$G,MATCH(M$1,Map!$E:$E,0),2))=0,"",INDEX([1]Sheet3!$B:$S,$A215+1,INDEX(Map!$E:$G,MATCH(M$1,Map!$E:$E,0),2))),""),"")</f>
        <v/>
      </c>
      <c r="N215" t="str">
        <f>IFERROR(IF($A215&gt;0,IF(LEN(INDEX(Map!$E:$G,MATCH(N$1,Map!$E:$E,0),2))=0,"",INDEX([1]Sheet3!$B:$S,$A215+1,INDEX(Map!$E:$G,MATCH(N$1,Map!$E:$E,0),2))),""),"")</f>
        <v/>
      </c>
      <c r="O215" t="str">
        <f>IFERROR(IF($A215&gt;0,IF(LEN(INDEX(Map!$E:$G,MATCH(O$1,Map!$E:$E,0),2))=0,"",INDEX([1]Sheet3!$B:$S,$A215+1,INDEX(Map!$E:$G,MATCH(O$1,Map!$E:$E,0),2))),""),"")</f>
        <v/>
      </c>
      <c r="P215" t="str">
        <f>IFERROR(IF($A215&gt;0,IF(LEN(INDEX(Map!$E:$G,MATCH(P$1,Map!$E:$E,0),2))=0,"",INDEX([1]Sheet3!$B:$S,$A215+1,INDEX(Map!$E:$G,MATCH(P$1,Map!$E:$E,0),2))),""),"")</f>
        <v/>
      </c>
      <c r="Q215" t="str">
        <f>IFERROR(IF($A215&gt;0,IF(LEN(INDEX(Map!$E:$G,MATCH(Q$1,Map!$E:$E,0),2))=0,"",INDEX([1]Sheet3!$B:$S,$A215+1,INDEX(Map!$E:$G,MATCH(Q$1,Map!$E:$E,0),2))),""),"")</f>
        <v/>
      </c>
      <c r="R215" t="str">
        <f>IFERROR(IF($A215&gt;0,IF(LEN(INDEX(Map!$E:$G,MATCH(R$1,Map!$E:$E,0),2))=0,"",INDEX([1]Sheet3!$B:$S,$A215+1,INDEX(Map!$E:$G,MATCH(R$1,Map!$E:$E,0),2))),""),"")</f>
        <v/>
      </c>
      <c r="S215" t="str">
        <f>IFERROR(IF($A215&gt;0,IF(LEN(INDEX(Map!$E:$G,MATCH(S$1,Map!$E:$E,0),2))=0,"",INDEX([1]Sheet3!$B:$S,$A215+1,INDEX(Map!$E:$G,MATCH(S$1,Map!$E:$E,0),2))),""),"")</f>
        <v/>
      </c>
      <c r="T215" t="str">
        <f>IFERROR(IF($A215&gt;0,IF(LEN(INDEX(Map!$E:$G,MATCH(T$1,Map!$E:$E,0),2))=0,"",INDEX([1]Sheet3!$B:$S,$A215+1,INDEX(Map!$E:$G,MATCH(T$1,Map!$E:$E,0),2))),""),"")</f>
        <v/>
      </c>
      <c r="U215" t="str">
        <f>IFERROR(IF($A215&gt;0,IF(LEN(INDEX(Map!$E:$G,MATCH(U$1,Map!$E:$E,0),2))=0,"",INDEX([1]Sheet3!$B:$S,$A215+1,INDEX(Map!$E:$G,MATCH(U$1,Map!$E:$E,0),2))),""),"")</f>
        <v/>
      </c>
      <c r="V215" t="str">
        <f>IFERROR(IF($A215&gt;0,IF(LEN(INDEX(Map!$E:$G,MATCH(V$1,Map!$E:$E,0),2))=0,"",INDEX([1]Sheet3!$B:$S,$A215+1,INDEX(Map!$E:$G,MATCH(V$1,Map!$E:$E,0),2))),""),"")</f>
        <v/>
      </c>
      <c r="W215" t="str">
        <f>IFERROR(IF($A215&gt;0,IF(LEN(INDEX(Map!$E:$G,MATCH(W$1,Map!$E:$E,0),2))=0,"",INDEX([1]Sheet3!$B:$S,$A215+1,INDEX(Map!$E:$G,MATCH(W$1,Map!$E:$E,0),2))),""),"")</f>
        <v/>
      </c>
      <c r="X215" t="str">
        <f>IFERROR(IF($A215&gt;0,IF(LEN(INDEX(Map!$E:$G,MATCH(X$1,Map!$E:$E,0),2))=0,"",INDEX([1]Sheet3!$B:$S,$A215+1,INDEX(Map!$E:$G,MATCH(X$1,Map!$E:$E,0),2))),""),"")</f>
        <v/>
      </c>
      <c r="Y215" t="str">
        <f>IFERROR(IF($A215&gt;0,IF(LEN(INDEX(Map!$E:$G,MATCH(Y$1,Map!$E:$E,0),2))=0,"",INDEX([1]Sheet3!$B:$S,$A215+1,INDEX(Map!$E:$G,MATCH(Y$1,Map!$E:$E,0),2))),""),"")</f>
        <v/>
      </c>
      <c r="Z215" t="str">
        <f>IFERROR(IF($A215&gt;0,IF(LEN(INDEX(Map!$E:$G,MATCH(Z$1,Map!$E:$E,0),2))=0,"",INDEX([1]Sheet3!$B:$S,$A215+1,INDEX(Map!$E:$G,MATCH(Z$1,Map!$E:$E,0),2))),""),"")</f>
        <v/>
      </c>
      <c r="AA215" t="str">
        <f>IFERROR(IF($A215&gt;0,IF(LEN(INDEX(Map!$E:$G,MATCH(AA$1,Map!$E:$E,0),2))=0,"",INDEX([1]Sheet3!$B:$S,$A215+1,INDEX(Map!$E:$G,MATCH(AA$1,Map!$E:$E,0),2))),""),"")</f>
        <v/>
      </c>
      <c r="AB215" t="str">
        <f>IFERROR(IF($A215&gt;0,IF(LEN(INDEX(Map!$E:$G,MATCH(AB$1,Map!$E:$E,0),2))=0,"",INDEX([1]Sheet3!$B:$S,$A215+1,INDEX(Map!$E:$G,MATCH(AB$1,Map!$E:$E,0),2))),""),"")</f>
        <v/>
      </c>
      <c r="AC215" t="str">
        <f>IFERROR(IF($A215&gt;0,IF(LEN(INDEX(Map!$E:$G,MATCH(AC$1,Map!$E:$E,0),2))=0,"",INDEX([1]Sheet3!$B:$S,$A215+1,INDEX(Map!$E:$G,MATCH(AC$1,Map!$E:$E,0),2))),""),"")</f>
        <v/>
      </c>
      <c r="AD215" t="str">
        <f>IFERROR(IF($A215&gt;0,IF(LEN(INDEX(Map!$E:$G,MATCH(AD$1,Map!$E:$E,0),2))=0,"",INDEX([1]Sheet3!$B:$S,$A215+1,INDEX(Map!$E:$G,MATCH(AD$1,Map!$E:$E,0),2))),""),"")</f>
        <v/>
      </c>
      <c r="AE215" t="str">
        <f>IFERROR(IF($A215&gt;0,IF(LEN(INDEX(Map!$E:$G,MATCH(AE$1,Map!$E:$E,0),2))=0,"",INDEX([1]Sheet3!$B:$S,$A215+1,INDEX(Map!$E:$G,MATCH(AE$1,Map!$E:$E,0),2))),""),"")</f>
        <v/>
      </c>
    </row>
    <row r="216" spans="1:31" x14ac:dyDescent="0.25">
      <c r="A216" t="str">
        <f>IF(LEN([1]Sheet3!B216)=0,"",'Mailchimp Inport'!A215+1)</f>
        <v/>
      </c>
      <c r="B216" t="str">
        <f>IFERROR(IF($A216&gt;0,IF(LEN(INDEX(Map!$E:$G,MATCH(B$1,Map!$E:$E,0),2))=0,"",INDEX([1]Sheet3!$B:$S,$A216+1,INDEX(Map!$E:$G,MATCH(B$1,Map!$E:$E,0),2))),""),"")</f>
        <v/>
      </c>
      <c r="C216" t="str">
        <f>IFERROR(IF($A216&gt;0,IF(LEN(INDEX(Map!$E:$G,MATCH(C$1,Map!$E:$E,0),2))=0,"",INDEX([1]Sheet3!$B:$S,$A216+1,INDEX(Map!$E:$G,MATCH(C$1,Map!$E:$E,0),2))),""),"")</f>
        <v/>
      </c>
      <c r="D216" t="str">
        <f>IFERROR(IF($A216&gt;0,IF(LEN(INDEX(Map!$E:$G,MATCH(D$1,Map!$E:$E,0),2))=0,"",INDEX([1]Sheet3!$B:$S,$A216+1,INDEX(Map!$E:$G,MATCH(D$1,Map!$E:$E,0),2))),""),"")</f>
        <v/>
      </c>
      <c r="E216" t="str">
        <f>IFERROR(IF($A216&gt;0,IF(LEN(INDEX(Map!$E:$G,MATCH(E$1,Map!$E:$E,0),2))=0,"",INDEX([1]Sheet3!$B:$S,$A216+1,INDEX(Map!$E:$G,MATCH(E$1,Map!$E:$E,0),2))),""),"")</f>
        <v/>
      </c>
      <c r="F216" t="str">
        <f>IFERROR(IF($A216&gt;0,IF(LEN(INDEX(Map!$E:$G,MATCH(F$1,Map!$E:$E,0),2))=0,"",INDEX([1]Sheet3!$B:$S,$A216+1,INDEX(Map!$E:$G,MATCH(F$1,Map!$E:$E,0),2))),""),"")</f>
        <v/>
      </c>
      <c r="G216" t="str">
        <f>IFERROR(IF($A216&gt;0,IF(LEN(INDEX(Map!$E:$G,MATCH(G$1,Map!$E:$E,0),2))=0,"",INDEX([1]Sheet3!$B:$S,$A216+1,INDEX(Map!$E:$G,MATCH(G$1,Map!$E:$E,0),2))),""),"")</f>
        <v/>
      </c>
      <c r="H216" t="str">
        <f>IFERROR(IF($A216&gt;0,IF(LEN(INDEX(Map!$E:$G,MATCH(H$1,Map!$E:$E,0),2))=0,"",INDEX([1]Sheet3!$B:$S,$A216+1,INDEX(Map!$E:$G,MATCH(H$1,Map!$E:$E,0),2))),""),"")</f>
        <v/>
      </c>
      <c r="I216" t="str">
        <f>IFERROR(IF($A216&gt;0,IF(LEN(INDEX(Map!$E:$G,MATCH(I$1,Map!$E:$E,0),2))=0,"",INDEX([1]Sheet3!$B:$S,$A216+1,INDEX(Map!$E:$G,MATCH(I$1,Map!$E:$E,0),2))),""),"")</f>
        <v/>
      </c>
      <c r="J216" t="str">
        <f t="shared" si="3"/>
        <v/>
      </c>
      <c r="K216" t="str">
        <f>IFERROR(IF($A216&gt;0,IF(LEN(INDEX(Map!$E:$G,MATCH(K$1,Map!$E:$E,0),2))=0,"",INDEX([1]Sheet3!$B:$S,$A216+1,INDEX(Map!$E:$G,MATCH(K$1,Map!$E:$E,0),2))),""),"")</f>
        <v/>
      </c>
      <c r="L216" t="str">
        <f>IFERROR(IF($A216&gt;0,IF(LEN(INDEX(Map!$E:$G,MATCH(L$1,Map!$E:$E,0),2))=0,"",INDEX([1]Sheet3!$B:$S,$A216+1,INDEX(Map!$E:$G,MATCH(L$1,Map!$E:$E,0),2))),""),"")</f>
        <v/>
      </c>
      <c r="M216" t="str">
        <f>IFERROR(IF($A216&gt;0,IF(LEN(INDEX(Map!$E:$G,MATCH(M$1,Map!$E:$E,0),2))=0,"",INDEX([1]Sheet3!$B:$S,$A216+1,INDEX(Map!$E:$G,MATCH(M$1,Map!$E:$E,0),2))),""),"")</f>
        <v/>
      </c>
      <c r="N216" t="str">
        <f>IFERROR(IF($A216&gt;0,IF(LEN(INDEX(Map!$E:$G,MATCH(N$1,Map!$E:$E,0),2))=0,"",INDEX([1]Sheet3!$B:$S,$A216+1,INDEX(Map!$E:$G,MATCH(N$1,Map!$E:$E,0),2))),""),"")</f>
        <v/>
      </c>
      <c r="O216" t="str">
        <f>IFERROR(IF($A216&gt;0,IF(LEN(INDEX(Map!$E:$G,MATCH(O$1,Map!$E:$E,0),2))=0,"",INDEX([1]Sheet3!$B:$S,$A216+1,INDEX(Map!$E:$G,MATCH(O$1,Map!$E:$E,0),2))),""),"")</f>
        <v/>
      </c>
      <c r="P216" t="str">
        <f>IFERROR(IF($A216&gt;0,IF(LEN(INDEX(Map!$E:$G,MATCH(P$1,Map!$E:$E,0),2))=0,"",INDEX([1]Sheet3!$B:$S,$A216+1,INDEX(Map!$E:$G,MATCH(P$1,Map!$E:$E,0),2))),""),"")</f>
        <v/>
      </c>
      <c r="Q216" t="str">
        <f>IFERROR(IF($A216&gt;0,IF(LEN(INDEX(Map!$E:$G,MATCH(Q$1,Map!$E:$E,0),2))=0,"",INDEX([1]Sheet3!$B:$S,$A216+1,INDEX(Map!$E:$G,MATCH(Q$1,Map!$E:$E,0),2))),""),"")</f>
        <v/>
      </c>
      <c r="R216" t="str">
        <f>IFERROR(IF($A216&gt;0,IF(LEN(INDEX(Map!$E:$G,MATCH(R$1,Map!$E:$E,0),2))=0,"",INDEX([1]Sheet3!$B:$S,$A216+1,INDEX(Map!$E:$G,MATCH(R$1,Map!$E:$E,0),2))),""),"")</f>
        <v/>
      </c>
      <c r="S216" t="str">
        <f>IFERROR(IF($A216&gt;0,IF(LEN(INDEX(Map!$E:$G,MATCH(S$1,Map!$E:$E,0),2))=0,"",INDEX([1]Sheet3!$B:$S,$A216+1,INDEX(Map!$E:$G,MATCH(S$1,Map!$E:$E,0),2))),""),"")</f>
        <v/>
      </c>
      <c r="T216" t="str">
        <f>IFERROR(IF($A216&gt;0,IF(LEN(INDEX(Map!$E:$G,MATCH(T$1,Map!$E:$E,0),2))=0,"",INDEX([1]Sheet3!$B:$S,$A216+1,INDEX(Map!$E:$G,MATCH(T$1,Map!$E:$E,0),2))),""),"")</f>
        <v/>
      </c>
      <c r="U216" t="str">
        <f>IFERROR(IF($A216&gt;0,IF(LEN(INDEX(Map!$E:$G,MATCH(U$1,Map!$E:$E,0),2))=0,"",INDEX([1]Sheet3!$B:$S,$A216+1,INDEX(Map!$E:$G,MATCH(U$1,Map!$E:$E,0),2))),""),"")</f>
        <v/>
      </c>
      <c r="V216" t="str">
        <f>IFERROR(IF($A216&gt;0,IF(LEN(INDEX(Map!$E:$G,MATCH(V$1,Map!$E:$E,0),2))=0,"",INDEX([1]Sheet3!$B:$S,$A216+1,INDEX(Map!$E:$G,MATCH(V$1,Map!$E:$E,0),2))),""),"")</f>
        <v/>
      </c>
      <c r="W216" t="str">
        <f>IFERROR(IF($A216&gt;0,IF(LEN(INDEX(Map!$E:$G,MATCH(W$1,Map!$E:$E,0),2))=0,"",INDEX([1]Sheet3!$B:$S,$A216+1,INDEX(Map!$E:$G,MATCH(W$1,Map!$E:$E,0),2))),""),"")</f>
        <v/>
      </c>
      <c r="X216" t="str">
        <f>IFERROR(IF($A216&gt;0,IF(LEN(INDEX(Map!$E:$G,MATCH(X$1,Map!$E:$E,0),2))=0,"",INDEX([1]Sheet3!$B:$S,$A216+1,INDEX(Map!$E:$G,MATCH(X$1,Map!$E:$E,0),2))),""),"")</f>
        <v/>
      </c>
      <c r="Y216" t="str">
        <f>IFERROR(IF($A216&gt;0,IF(LEN(INDEX(Map!$E:$G,MATCH(Y$1,Map!$E:$E,0),2))=0,"",INDEX([1]Sheet3!$B:$S,$A216+1,INDEX(Map!$E:$G,MATCH(Y$1,Map!$E:$E,0),2))),""),"")</f>
        <v/>
      </c>
      <c r="Z216" t="str">
        <f>IFERROR(IF($A216&gt;0,IF(LEN(INDEX(Map!$E:$G,MATCH(Z$1,Map!$E:$E,0),2))=0,"",INDEX([1]Sheet3!$B:$S,$A216+1,INDEX(Map!$E:$G,MATCH(Z$1,Map!$E:$E,0),2))),""),"")</f>
        <v/>
      </c>
      <c r="AA216" t="str">
        <f>IFERROR(IF($A216&gt;0,IF(LEN(INDEX(Map!$E:$G,MATCH(AA$1,Map!$E:$E,0),2))=0,"",INDEX([1]Sheet3!$B:$S,$A216+1,INDEX(Map!$E:$G,MATCH(AA$1,Map!$E:$E,0),2))),""),"")</f>
        <v/>
      </c>
      <c r="AB216" t="str">
        <f>IFERROR(IF($A216&gt;0,IF(LEN(INDEX(Map!$E:$G,MATCH(AB$1,Map!$E:$E,0),2))=0,"",INDEX([1]Sheet3!$B:$S,$A216+1,INDEX(Map!$E:$G,MATCH(AB$1,Map!$E:$E,0),2))),""),"")</f>
        <v/>
      </c>
      <c r="AC216" t="str">
        <f>IFERROR(IF($A216&gt;0,IF(LEN(INDEX(Map!$E:$G,MATCH(AC$1,Map!$E:$E,0),2))=0,"",INDEX([1]Sheet3!$B:$S,$A216+1,INDEX(Map!$E:$G,MATCH(AC$1,Map!$E:$E,0),2))),""),"")</f>
        <v/>
      </c>
      <c r="AD216" t="str">
        <f>IFERROR(IF($A216&gt;0,IF(LEN(INDEX(Map!$E:$G,MATCH(AD$1,Map!$E:$E,0),2))=0,"",INDEX([1]Sheet3!$B:$S,$A216+1,INDEX(Map!$E:$G,MATCH(AD$1,Map!$E:$E,0),2))),""),"")</f>
        <v/>
      </c>
      <c r="AE216" t="str">
        <f>IFERROR(IF($A216&gt;0,IF(LEN(INDEX(Map!$E:$G,MATCH(AE$1,Map!$E:$E,0),2))=0,"",INDEX([1]Sheet3!$B:$S,$A216+1,INDEX(Map!$E:$G,MATCH(AE$1,Map!$E:$E,0),2))),""),"")</f>
        <v/>
      </c>
    </row>
    <row r="217" spans="1:31" x14ac:dyDescent="0.25">
      <c r="A217" t="str">
        <f>IF(LEN([1]Sheet3!B217)=0,"",'Mailchimp Inport'!A216+1)</f>
        <v/>
      </c>
      <c r="B217" t="str">
        <f>IFERROR(IF($A217&gt;0,IF(LEN(INDEX(Map!$E:$G,MATCH(B$1,Map!$E:$E,0),2))=0,"",INDEX([1]Sheet3!$B:$S,$A217+1,INDEX(Map!$E:$G,MATCH(B$1,Map!$E:$E,0),2))),""),"")</f>
        <v/>
      </c>
      <c r="C217" t="str">
        <f>IFERROR(IF($A217&gt;0,IF(LEN(INDEX(Map!$E:$G,MATCH(C$1,Map!$E:$E,0),2))=0,"",INDEX([1]Sheet3!$B:$S,$A217+1,INDEX(Map!$E:$G,MATCH(C$1,Map!$E:$E,0),2))),""),"")</f>
        <v/>
      </c>
      <c r="D217" t="str">
        <f>IFERROR(IF($A217&gt;0,IF(LEN(INDEX(Map!$E:$G,MATCH(D$1,Map!$E:$E,0),2))=0,"",INDEX([1]Sheet3!$B:$S,$A217+1,INDEX(Map!$E:$G,MATCH(D$1,Map!$E:$E,0),2))),""),"")</f>
        <v/>
      </c>
      <c r="E217" t="str">
        <f>IFERROR(IF($A217&gt;0,IF(LEN(INDEX(Map!$E:$G,MATCH(E$1,Map!$E:$E,0),2))=0,"",INDEX([1]Sheet3!$B:$S,$A217+1,INDEX(Map!$E:$G,MATCH(E$1,Map!$E:$E,0),2))),""),"")</f>
        <v/>
      </c>
      <c r="F217" t="str">
        <f>IFERROR(IF($A217&gt;0,IF(LEN(INDEX(Map!$E:$G,MATCH(F$1,Map!$E:$E,0),2))=0,"",INDEX([1]Sheet3!$B:$S,$A217+1,INDEX(Map!$E:$G,MATCH(F$1,Map!$E:$E,0),2))),""),"")</f>
        <v/>
      </c>
      <c r="G217" t="str">
        <f>IFERROR(IF($A217&gt;0,IF(LEN(INDEX(Map!$E:$G,MATCH(G$1,Map!$E:$E,0),2))=0,"",INDEX([1]Sheet3!$B:$S,$A217+1,INDEX(Map!$E:$G,MATCH(G$1,Map!$E:$E,0),2))),""),"")</f>
        <v/>
      </c>
      <c r="H217" t="str">
        <f>IFERROR(IF($A217&gt;0,IF(LEN(INDEX(Map!$E:$G,MATCH(H$1,Map!$E:$E,0),2))=0,"",INDEX([1]Sheet3!$B:$S,$A217+1,INDEX(Map!$E:$G,MATCH(H$1,Map!$E:$E,0),2))),""),"")</f>
        <v/>
      </c>
      <c r="I217" t="str">
        <f>IFERROR(IF($A217&gt;0,IF(LEN(INDEX(Map!$E:$G,MATCH(I$1,Map!$E:$E,0),2))=0,"",INDEX([1]Sheet3!$B:$S,$A217+1,INDEX(Map!$E:$G,MATCH(I$1,Map!$E:$E,0),2))),""),"")</f>
        <v/>
      </c>
      <c r="J217" t="str">
        <f t="shared" si="3"/>
        <v/>
      </c>
      <c r="K217" t="str">
        <f>IFERROR(IF($A217&gt;0,IF(LEN(INDEX(Map!$E:$G,MATCH(K$1,Map!$E:$E,0),2))=0,"",INDEX([1]Sheet3!$B:$S,$A217+1,INDEX(Map!$E:$G,MATCH(K$1,Map!$E:$E,0),2))),""),"")</f>
        <v/>
      </c>
      <c r="L217" t="str">
        <f>IFERROR(IF($A217&gt;0,IF(LEN(INDEX(Map!$E:$G,MATCH(L$1,Map!$E:$E,0),2))=0,"",INDEX([1]Sheet3!$B:$S,$A217+1,INDEX(Map!$E:$G,MATCH(L$1,Map!$E:$E,0),2))),""),"")</f>
        <v/>
      </c>
      <c r="M217" t="str">
        <f>IFERROR(IF($A217&gt;0,IF(LEN(INDEX(Map!$E:$G,MATCH(M$1,Map!$E:$E,0),2))=0,"",INDEX([1]Sheet3!$B:$S,$A217+1,INDEX(Map!$E:$G,MATCH(M$1,Map!$E:$E,0),2))),""),"")</f>
        <v/>
      </c>
      <c r="N217" t="str">
        <f>IFERROR(IF($A217&gt;0,IF(LEN(INDEX(Map!$E:$G,MATCH(N$1,Map!$E:$E,0),2))=0,"",INDEX([1]Sheet3!$B:$S,$A217+1,INDEX(Map!$E:$G,MATCH(N$1,Map!$E:$E,0),2))),""),"")</f>
        <v/>
      </c>
      <c r="O217" t="str">
        <f>IFERROR(IF($A217&gt;0,IF(LEN(INDEX(Map!$E:$G,MATCH(O$1,Map!$E:$E,0),2))=0,"",INDEX([1]Sheet3!$B:$S,$A217+1,INDEX(Map!$E:$G,MATCH(O$1,Map!$E:$E,0),2))),""),"")</f>
        <v/>
      </c>
      <c r="P217" t="str">
        <f>IFERROR(IF($A217&gt;0,IF(LEN(INDEX(Map!$E:$G,MATCH(P$1,Map!$E:$E,0),2))=0,"",INDEX([1]Sheet3!$B:$S,$A217+1,INDEX(Map!$E:$G,MATCH(P$1,Map!$E:$E,0),2))),""),"")</f>
        <v/>
      </c>
      <c r="Q217" t="str">
        <f>IFERROR(IF($A217&gt;0,IF(LEN(INDEX(Map!$E:$G,MATCH(Q$1,Map!$E:$E,0),2))=0,"",INDEX([1]Sheet3!$B:$S,$A217+1,INDEX(Map!$E:$G,MATCH(Q$1,Map!$E:$E,0),2))),""),"")</f>
        <v/>
      </c>
      <c r="R217" t="str">
        <f>IFERROR(IF($A217&gt;0,IF(LEN(INDEX(Map!$E:$G,MATCH(R$1,Map!$E:$E,0),2))=0,"",INDEX([1]Sheet3!$B:$S,$A217+1,INDEX(Map!$E:$G,MATCH(R$1,Map!$E:$E,0),2))),""),"")</f>
        <v/>
      </c>
      <c r="S217" t="str">
        <f>IFERROR(IF($A217&gt;0,IF(LEN(INDEX(Map!$E:$G,MATCH(S$1,Map!$E:$E,0),2))=0,"",INDEX([1]Sheet3!$B:$S,$A217+1,INDEX(Map!$E:$G,MATCH(S$1,Map!$E:$E,0),2))),""),"")</f>
        <v/>
      </c>
      <c r="T217" t="str">
        <f>IFERROR(IF($A217&gt;0,IF(LEN(INDEX(Map!$E:$G,MATCH(T$1,Map!$E:$E,0),2))=0,"",INDEX([1]Sheet3!$B:$S,$A217+1,INDEX(Map!$E:$G,MATCH(T$1,Map!$E:$E,0),2))),""),"")</f>
        <v/>
      </c>
      <c r="U217" t="str">
        <f>IFERROR(IF($A217&gt;0,IF(LEN(INDEX(Map!$E:$G,MATCH(U$1,Map!$E:$E,0),2))=0,"",INDEX([1]Sheet3!$B:$S,$A217+1,INDEX(Map!$E:$G,MATCH(U$1,Map!$E:$E,0),2))),""),"")</f>
        <v/>
      </c>
      <c r="V217" t="str">
        <f>IFERROR(IF($A217&gt;0,IF(LEN(INDEX(Map!$E:$G,MATCH(V$1,Map!$E:$E,0),2))=0,"",INDEX([1]Sheet3!$B:$S,$A217+1,INDEX(Map!$E:$G,MATCH(V$1,Map!$E:$E,0),2))),""),"")</f>
        <v/>
      </c>
      <c r="W217" t="str">
        <f>IFERROR(IF($A217&gt;0,IF(LEN(INDEX(Map!$E:$G,MATCH(W$1,Map!$E:$E,0),2))=0,"",INDEX([1]Sheet3!$B:$S,$A217+1,INDEX(Map!$E:$G,MATCH(W$1,Map!$E:$E,0),2))),""),"")</f>
        <v/>
      </c>
      <c r="X217" t="str">
        <f>IFERROR(IF($A217&gt;0,IF(LEN(INDEX(Map!$E:$G,MATCH(X$1,Map!$E:$E,0),2))=0,"",INDEX([1]Sheet3!$B:$S,$A217+1,INDEX(Map!$E:$G,MATCH(X$1,Map!$E:$E,0),2))),""),"")</f>
        <v/>
      </c>
      <c r="Y217" t="str">
        <f>IFERROR(IF($A217&gt;0,IF(LEN(INDEX(Map!$E:$G,MATCH(Y$1,Map!$E:$E,0),2))=0,"",INDEX([1]Sheet3!$B:$S,$A217+1,INDEX(Map!$E:$G,MATCH(Y$1,Map!$E:$E,0),2))),""),"")</f>
        <v/>
      </c>
      <c r="Z217" t="str">
        <f>IFERROR(IF($A217&gt;0,IF(LEN(INDEX(Map!$E:$G,MATCH(Z$1,Map!$E:$E,0),2))=0,"",INDEX([1]Sheet3!$B:$S,$A217+1,INDEX(Map!$E:$G,MATCH(Z$1,Map!$E:$E,0),2))),""),"")</f>
        <v/>
      </c>
      <c r="AA217" t="str">
        <f>IFERROR(IF($A217&gt;0,IF(LEN(INDEX(Map!$E:$G,MATCH(AA$1,Map!$E:$E,0),2))=0,"",INDEX([1]Sheet3!$B:$S,$A217+1,INDEX(Map!$E:$G,MATCH(AA$1,Map!$E:$E,0),2))),""),"")</f>
        <v/>
      </c>
      <c r="AB217" t="str">
        <f>IFERROR(IF($A217&gt;0,IF(LEN(INDEX(Map!$E:$G,MATCH(AB$1,Map!$E:$E,0),2))=0,"",INDEX([1]Sheet3!$B:$S,$A217+1,INDEX(Map!$E:$G,MATCH(AB$1,Map!$E:$E,0),2))),""),"")</f>
        <v/>
      </c>
      <c r="AC217" t="str">
        <f>IFERROR(IF($A217&gt;0,IF(LEN(INDEX(Map!$E:$G,MATCH(AC$1,Map!$E:$E,0),2))=0,"",INDEX([1]Sheet3!$B:$S,$A217+1,INDEX(Map!$E:$G,MATCH(AC$1,Map!$E:$E,0),2))),""),"")</f>
        <v/>
      </c>
      <c r="AD217" t="str">
        <f>IFERROR(IF($A217&gt;0,IF(LEN(INDEX(Map!$E:$G,MATCH(AD$1,Map!$E:$E,0),2))=0,"",INDEX([1]Sheet3!$B:$S,$A217+1,INDEX(Map!$E:$G,MATCH(AD$1,Map!$E:$E,0),2))),""),"")</f>
        <v/>
      </c>
      <c r="AE217" t="str">
        <f>IFERROR(IF($A217&gt;0,IF(LEN(INDEX(Map!$E:$G,MATCH(AE$1,Map!$E:$E,0),2))=0,"",INDEX([1]Sheet3!$B:$S,$A217+1,INDEX(Map!$E:$G,MATCH(AE$1,Map!$E:$E,0),2))),""),"")</f>
        <v/>
      </c>
    </row>
    <row r="218" spans="1:31" x14ac:dyDescent="0.25">
      <c r="A218" t="str">
        <f>IF(LEN([1]Sheet3!B218)=0,"",'Mailchimp Inport'!A217+1)</f>
        <v/>
      </c>
      <c r="B218" t="str">
        <f>IFERROR(IF($A218&gt;0,IF(LEN(INDEX(Map!$E:$G,MATCH(B$1,Map!$E:$E,0),2))=0,"",INDEX([1]Sheet3!$B:$S,$A218+1,INDEX(Map!$E:$G,MATCH(B$1,Map!$E:$E,0),2))),""),"")</f>
        <v/>
      </c>
      <c r="C218" t="str">
        <f>IFERROR(IF($A218&gt;0,IF(LEN(INDEX(Map!$E:$G,MATCH(C$1,Map!$E:$E,0),2))=0,"",INDEX([1]Sheet3!$B:$S,$A218+1,INDEX(Map!$E:$G,MATCH(C$1,Map!$E:$E,0),2))),""),"")</f>
        <v/>
      </c>
      <c r="D218" t="str">
        <f>IFERROR(IF($A218&gt;0,IF(LEN(INDEX(Map!$E:$G,MATCH(D$1,Map!$E:$E,0),2))=0,"",INDEX([1]Sheet3!$B:$S,$A218+1,INDEX(Map!$E:$G,MATCH(D$1,Map!$E:$E,0),2))),""),"")</f>
        <v/>
      </c>
      <c r="E218" t="str">
        <f>IFERROR(IF($A218&gt;0,IF(LEN(INDEX(Map!$E:$G,MATCH(E$1,Map!$E:$E,0),2))=0,"",INDEX([1]Sheet3!$B:$S,$A218+1,INDEX(Map!$E:$G,MATCH(E$1,Map!$E:$E,0),2))),""),"")</f>
        <v/>
      </c>
      <c r="F218" t="str">
        <f>IFERROR(IF($A218&gt;0,IF(LEN(INDEX(Map!$E:$G,MATCH(F$1,Map!$E:$E,0),2))=0,"",INDEX([1]Sheet3!$B:$S,$A218+1,INDEX(Map!$E:$G,MATCH(F$1,Map!$E:$E,0),2))),""),"")</f>
        <v/>
      </c>
      <c r="G218" t="str">
        <f>IFERROR(IF($A218&gt;0,IF(LEN(INDEX(Map!$E:$G,MATCH(G$1,Map!$E:$E,0),2))=0,"",INDEX([1]Sheet3!$B:$S,$A218+1,INDEX(Map!$E:$G,MATCH(G$1,Map!$E:$E,0),2))),""),"")</f>
        <v/>
      </c>
      <c r="H218" t="str">
        <f>IFERROR(IF($A218&gt;0,IF(LEN(INDEX(Map!$E:$G,MATCH(H$1,Map!$E:$E,0),2))=0,"",INDEX([1]Sheet3!$B:$S,$A218+1,INDEX(Map!$E:$G,MATCH(H$1,Map!$E:$E,0),2))),""),"")</f>
        <v/>
      </c>
      <c r="I218" t="str">
        <f>IFERROR(IF($A218&gt;0,IF(LEN(INDEX(Map!$E:$G,MATCH(I$1,Map!$E:$E,0),2))=0,"",INDEX([1]Sheet3!$B:$S,$A218+1,INDEX(Map!$E:$G,MATCH(I$1,Map!$E:$E,0),2))),""),"")</f>
        <v/>
      </c>
      <c r="J218" t="str">
        <f t="shared" si="3"/>
        <v/>
      </c>
      <c r="K218" t="str">
        <f>IFERROR(IF($A218&gt;0,IF(LEN(INDEX(Map!$E:$G,MATCH(K$1,Map!$E:$E,0),2))=0,"",INDEX([1]Sheet3!$B:$S,$A218+1,INDEX(Map!$E:$G,MATCH(K$1,Map!$E:$E,0),2))),""),"")</f>
        <v/>
      </c>
      <c r="L218" t="str">
        <f>IFERROR(IF($A218&gt;0,IF(LEN(INDEX(Map!$E:$G,MATCH(L$1,Map!$E:$E,0),2))=0,"",INDEX([1]Sheet3!$B:$S,$A218+1,INDEX(Map!$E:$G,MATCH(L$1,Map!$E:$E,0),2))),""),"")</f>
        <v/>
      </c>
      <c r="M218" t="str">
        <f>IFERROR(IF($A218&gt;0,IF(LEN(INDEX(Map!$E:$G,MATCH(M$1,Map!$E:$E,0),2))=0,"",INDEX([1]Sheet3!$B:$S,$A218+1,INDEX(Map!$E:$G,MATCH(M$1,Map!$E:$E,0),2))),""),"")</f>
        <v/>
      </c>
      <c r="N218" t="str">
        <f>IFERROR(IF($A218&gt;0,IF(LEN(INDEX(Map!$E:$G,MATCH(N$1,Map!$E:$E,0),2))=0,"",INDEX([1]Sheet3!$B:$S,$A218+1,INDEX(Map!$E:$G,MATCH(N$1,Map!$E:$E,0),2))),""),"")</f>
        <v/>
      </c>
      <c r="O218" t="str">
        <f>IFERROR(IF($A218&gt;0,IF(LEN(INDEX(Map!$E:$G,MATCH(O$1,Map!$E:$E,0),2))=0,"",INDEX([1]Sheet3!$B:$S,$A218+1,INDEX(Map!$E:$G,MATCH(O$1,Map!$E:$E,0),2))),""),"")</f>
        <v/>
      </c>
      <c r="P218" t="str">
        <f>IFERROR(IF($A218&gt;0,IF(LEN(INDEX(Map!$E:$G,MATCH(P$1,Map!$E:$E,0),2))=0,"",INDEX([1]Sheet3!$B:$S,$A218+1,INDEX(Map!$E:$G,MATCH(P$1,Map!$E:$E,0),2))),""),"")</f>
        <v/>
      </c>
      <c r="Q218" t="str">
        <f>IFERROR(IF($A218&gt;0,IF(LEN(INDEX(Map!$E:$G,MATCH(Q$1,Map!$E:$E,0),2))=0,"",INDEX([1]Sheet3!$B:$S,$A218+1,INDEX(Map!$E:$G,MATCH(Q$1,Map!$E:$E,0),2))),""),"")</f>
        <v/>
      </c>
      <c r="R218" t="str">
        <f>IFERROR(IF($A218&gt;0,IF(LEN(INDEX(Map!$E:$G,MATCH(R$1,Map!$E:$E,0),2))=0,"",INDEX([1]Sheet3!$B:$S,$A218+1,INDEX(Map!$E:$G,MATCH(R$1,Map!$E:$E,0),2))),""),"")</f>
        <v/>
      </c>
      <c r="S218" t="str">
        <f>IFERROR(IF($A218&gt;0,IF(LEN(INDEX(Map!$E:$G,MATCH(S$1,Map!$E:$E,0),2))=0,"",INDEX([1]Sheet3!$B:$S,$A218+1,INDEX(Map!$E:$G,MATCH(S$1,Map!$E:$E,0),2))),""),"")</f>
        <v/>
      </c>
      <c r="T218" t="str">
        <f>IFERROR(IF($A218&gt;0,IF(LEN(INDEX(Map!$E:$G,MATCH(T$1,Map!$E:$E,0),2))=0,"",INDEX([1]Sheet3!$B:$S,$A218+1,INDEX(Map!$E:$G,MATCH(T$1,Map!$E:$E,0),2))),""),"")</f>
        <v/>
      </c>
      <c r="U218" t="str">
        <f>IFERROR(IF($A218&gt;0,IF(LEN(INDEX(Map!$E:$G,MATCH(U$1,Map!$E:$E,0),2))=0,"",INDEX([1]Sheet3!$B:$S,$A218+1,INDEX(Map!$E:$G,MATCH(U$1,Map!$E:$E,0),2))),""),"")</f>
        <v/>
      </c>
      <c r="V218" t="str">
        <f>IFERROR(IF($A218&gt;0,IF(LEN(INDEX(Map!$E:$G,MATCH(V$1,Map!$E:$E,0),2))=0,"",INDEX([1]Sheet3!$B:$S,$A218+1,INDEX(Map!$E:$G,MATCH(V$1,Map!$E:$E,0),2))),""),"")</f>
        <v/>
      </c>
      <c r="W218" t="str">
        <f>IFERROR(IF($A218&gt;0,IF(LEN(INDEX(Map!$E:$G,MATCH(W$1,Map!$E:$E,0),2))=0,"",INDEX([1]Sheet3!$B:$S,$A218+1,INDEX(Map!$E:$G,MATCH(W$1,Map!$E:$E,0),2))),""),"")</f>
        <v/>
      </c>
      <c r="X218" t="str">
        <f>IFERROR(IF($A218&gt;0,IF(LEN(INDEX(Map!$E:$G,MATCH(X$1,Map!$E:$E,0),2))=0,"",INDEX([1]Sheet3!$B:$S,$A218+1,INDEX(Map!$E:$G,MATCH(X$1,Map!$E:$E,0),2))),""),"")</f>
        <v/>
      </c>
      <c r="Y218" t="str">
        <f>IFERROR(IF($A218&gt;0,IF(LEN(INDEX(Map!$E:$G,MATCH(Y$1,Map!$E:$E,0),2))=0,"",INDEX([1]Sheet3!$B:$S,$A218+1,INDEX(Map!$E:$G,MATCH(Y$1,Map!$E:$E,0),2))),""),"")</f>
        <v/>
      </c>
      <c r="Z218" t="str">
        <f>IFERROR(IF($A218&gt;0,IF(LEN(INDEX(Map!$E:$G,MATCH(Z$1,Map!$E:$E,0),2))=0,"",INDEX([1]Sheet3!$B:$S,$A218+1,INDEX(Map!$E:$G,MATCH(Z$1,Map!$E:$E,0),2))),""),"")</f>
        <v/>
      </c>
      <c r="AA218" t="str">
        <f>IFERROR(IF($A218&gt;0,IF(LEN(INDEX(Map!$E:$G,MATCH(AA$1,Map!$E:$E,0),2))=0,"",INDEX([1]Sheet3!$B:$S,$A218+1,INDEX(Map!$E:$G,MATCH(AA$1,Map!$E:$E,0),2))),""),"")</f>
        <v/>
      </c>
      <c r="AB218" t="str">
        <f>IFERROR(IF($A218&gt;0,IF(LEN(INDEX(Map!$E:$G,MATCH(AB$1,Map!$E:$E,0),2))=0,"",INDEX([1]Sheet3!$B:$S,$A218+1,INDEX(Map!$E:$G,MATCH(AB$1,Map!$E:$E,0),2))),""),"")</f>
        <v/>
      </c>
      <c r="AC218" t="str">
        <f>IFERROR(IF($A218&gt;0,IF(LEN(INDEX(Map!$E:$G,MATCH(AC$1,Map!$E:$E,0),2))=0,"",INDEX([1]Sheet3!$B:$S,$A218+1,INDEX(Map!$E:$G,MATCH(AC$1,Map!$E:$E,0),2))),""),"")</f>
        <v/>
      </c>
      <c r="AD218" t="str">
        <f>IFERROR(IF($A218&gt;0,IF(LEN(INDEX(Map!$E:$G,MATCH(AD$1,Map!$E:$E,0),2))=0,"",INDEX([1]Sheet3!$B:$S,$A218+1,INDEX(Map!$E:$G,MATCH(AD$1,Map!$E:$E,0),2))),""),"")</f>
        <v/>
      </c>
      <c r="AE218" t="str">
        <f>IFERROR(IF($A218&gt;0,IF(LEN(INDEX(Map!$E:$G,MATCH(AE$1,Map!$E:$E,0),2))=0,"",INDEX([1]Sheet3!$B:$S,$A218+1,INDEX(Map!$E:$G,MATCH(AE$1,Map!$E:$E,0),2))),""),"")</f>
        <v/>
      </c>
    </row>
    <row r="219" spans="1:31" x14ac:dyDescent="0.25">
      <c r="A219" t="str">
        <f>IF(LEN([1]Sheet3!B219)=0,"",'Mailchimp Inport'!A218+1)</f>
        <v/>
      </c>
      <c r="B219" t="str">
        <f>IFERROR(IF($A219&gt;0,IF(LEN(INDEX(Map!$E:$G,MATCH(B$1,Map!$E:$E,0),2))=0,"",INDEX([1]Sheet3!$B:$S,$A219+1,INDEX(Map!$E:$G,MATCH(B$1,Map!$E:$E,0),2))),""),"")</f>
        <v/>
      </c>
      <c r="C219" t="str">
        <f>IFERROR(IF($A219&gt;0,IF(LEN(INDEX(Map!$E:$G,MATCH(C$1,Map!$E:$E,0),2))=0,"",INDEX([1]Sheet3!$B:$S,$A219+1,INDEX(Map!$E:$G,MATCH(C$1,Map!$E:$E,0),2))),""),"")</f>
        <v/>
      </c>
      <c r="D219" t="str">
        <f>IFERROR(IF($A219&gt;0,IF(LEN(INDEX(Map!$E:$G,MATCH(D$1,Map!$E:$E,0),2))=0,"",INDEX([1]Sheet3!$B:$S,$A219+1,INDEX(Map!$E:$G,MATCH(D$1,Map!$E:$E,0),2))),""),"")</f>
        <v/>
      </c>
      <c r="E219" t="str">
        <f>IFERROR(IF($A219&gt;0,IF(LEN(INDEX(Map!$E:$G,MATCH(E$1,Map!$E:$E,0),2))=0,"",INDEX([1]Sheet3!$B:$S,$A219+1,INDEX(Map!$E:$G,MATCH(E$1,Map!$E:$E,0),2))),""),"")</f>
        <v/>
      </c>
      <c r="F219" t="str">
        <f>IFERROR(IF($A219&gt;0,IF(LEN(INDEX(Map!$E:$G,MATCH(F$1,Map!$E:$E,0),2))=0,"",INDEX([1]Sheet3!$B:$S,$A219+1,INDEX(Map!$E:$G,MATCH(F$1,Map!$E:$E,0),2))),""),"")</f>
        <v/>
      </c>
      <c r="G219" t="str">
        <f>IFERROR(IF($A219&gt;0,IF(LEN(INDEX(Map!$E:$G,MATCH(G$1,Map!$E:$E,0),2))=0,"",INDEX([1]Sheet3!$B:$S,$A219+1,INDEX(Map!$E:$G,MATCH(G$1,Map!$E:$E,0),2))),""),"")</f>
        <v/>
      </c>
      <c r="H219" t="str">
        <f>IFERROR(IF($A219&gt;0,IF(LEN(INDEX(Map!$E:$G,MATCH(H$1,Map!$E:$E,0),2))=0,"",INDEX([1]Sheet3!$B:$S,$A219+1,INDEX(Map!$E:$G,MATCH(H$1,Map!$E:$E,0),2))),""),"")</f>
        <v/>
      </c>
      <c r="I219" t="str">
        <f>IFERROR(IF($A219&gt;0,IF(LEN(INDEX(Map!$E:$G,MATCH(I$1,Map!$E:$E,0),2))=0,"",INDEX([1]Sheet3!$B:$S,$A219+1,INDEX(Map!$E:$G,MATCH(I$1,Map!$E:$E,0),2))),""),"")</f>
        <v/>
      </c>
      <c r="J219" t="str">
        <f t="shared" si="3"/>
        <v/>
      </c>
      <c r="K219" t="str">
        <f>IFERROR(IF($A219&gt;0,IF(LEN(INDEX(Map!$E:$G,MATCH(K$1,Map!$E:$E,0),2))=0,"",INDEX([1]Sheet3!$B:$S,$A219+1,INDEX(Map!$E:$G,MATCH(K$1,Map!$E:$E,0),2))),""),"")</f>
        <v/>
      </c>
      <c r="L219" t="str">
        <f>IFERROR(IF($A219&gt;0,IF(LEN(INDEX(Map!$E:$G,MATCH(L$1,Map!$E:$E,0),2))=0,"",INDEX([1]Sheet3!$B:$S,$A219+1,INDEX(Map!$E:$G,MATCH(L$1,Map!$E:$E,0),2))),""),"")</f>
        <v/>
      </c>
      <c r="M219" t="str">
        <f>IFERROR(IF($A219&gt;0,IF(LEN(INDEX(Map!$E:$G,MATCH(M$1,Map!$E:$E,0),2))=0,"",INDEX([1]Sheet3!$B:$S,$A219+1,INDEX(Map!$E:$G,MATCH(M$1,Map!$E:$E,0),2))),""),"")</f>
        <v/>
      </c>
      <c r="N219" t="str">
        <f>IFERROR(IF($A219&gt;0,IF(LEN(INDEX(Map!$E:$G,MATCH(N$1,Map!$E:$E,0),2))=0,"",INDEX([1]Sheet3!$B:$S,$A219+1,INDEX(Map!$E:$G,MATCH(N$1,Map!$E:$E,0),2))),""),"")</f>
        <v/>
      </c>
      <c r="O219" t="str">
        <f>IFERROR(IF($A219&gt;0,IF(LEN(INDEX(Map!$E:$G,MATCH(O$1,Map!$E:$E,0),2))=0,"",INDEX([1]Sheet3!$B:$S,$A219+1,INDEX(Map!$E:$G,MATCH(O$1,Map!$E:$E,0),2))),""),"")</f>
        <v/>
      </c>
      <c r="P219" t="str">
        <f>IFERROR(IF($A219&gt;0,IF(LEN(INDEX(Map!$E:$G,MATCH(P$1,Map!$E:$E,0),2))=0,"",INDEX([1]Sheet3!$B:$S,$A219+1,INDEX(Map!$E:$G,MATCH(P$1,Map!$E:$E,0),2))),""),"")</f>
        <v/>
      </c>
      <c r="Q219" t="str">
        <f>IFERROR(IF($A219&gt;0,IF(LEN(INDEX(Map!$E:$G,MATCH(Q$1,Map!$E:$E,0),2))=0,"",INDEX([1]Sheet3!$B:$S,$A219+1,INDEX(Map!$E:$G,MATCH(Q$1,Map!$E:$E,0),2))),""),"")</f>
        <v/>
      </c>
      <c r="R219" t="str">
        <f>IFERROR(IF($A219&gt;0,IF(LEN(INDEX(Map!$E:$G,MATCH(R$1,Map!$E:$E,0),2))=0,"",INDEX([1]Sheet3!$B:$S,$A219+1,INDEX(Map!$E:$G,MATCH(R$1,Map!$E:$E,0),2))),""),"")</f>
        <v/>
      </c>
      <c r="S219" t="str">
        <f>IFERROR(IF($A219&gt;0,IF(LEN(INDEX(Map!$E:$G,MATCH(S$1,Map!$E:$E,0),2))=0,"",INDEX([1]Sheet3!$B:$S,$A219+1,INDEX(Map!$E:$G,MATCH(S$1,Map!$E:$E,0),2))),""),"")</f>
        <v/>
      </c>
      <c r="T219" t="str">
        <f>IFERROR(IF($A219&gt;0,IF(LEN(INDEX(Map!$E:$G,MATCH(T$1,Map!$E:$E,0),2))=0,"",INDEX([1]Sheet3!$B:$S,$A219+1,INDEX(Map!$E:$G,MATCH(T$1,Map!$E:$E,0),2))),""),"")</f>
        <v/>
      </c>
      <c r="U219" t="str">
        <f>IFERROR(IF($A219&gt;0,IF(LEN(INDEX(Map!$E:$G,MATCH(U$1,Map!$E:$E,0),2))=0,"",INDEX([1]Sheet3!$B:$S,$A219+1,INDEX(Map!$E:$G,MATCH(U$1,Map!$E:$E,0),2))),""),"")</f>
        <v/>
      </c>
      <c r="V219" t="str">
        <f>IFERROR(IF($A219&gt;0,IF(LEN(INDEX(Map!$E:$G,MATCH(V$1,Map!$E:$E,0),2))=0,"",INDEX([1]Sheet3!$B:$S,$A219+1,INDEX(Map!$E:$G,MATCH(V$1,Map!$E:$E,0),2))),""),"")</f>
        <v/>
      </c>
      <c r="W219" t="str">
        <f>IFERROR(IF($A219&gt;0,IF(LEN(INDEX(Map!$E:$G,MATCH(W$1,Map!$E:$E,0),2))=0,"",INDEX([1]Sheet3!$B:$S,$A219+1,INDEX(Map!$E:$G,MATCH(W$1,Map!$E:$E,0),2))),""),"")</f>
        <v/>
      </c>
      <c r="X219" t="str">
        <f>IFERROR(IF($A219&gt;0,IF(LEN(INDEX(Map!$E:$G,MATCH(X$1,Map!$E:$E,0),2))=0,"",INDEX([1]Sheet3!$B:$S,$A219+1,INDEX(Map!$E:$G,MATCH(X$1,Map!$E:$E,0),2))),""),"")</f>
        <v/>
      </c>
      <c r="Y219" t="str">
        <f>IFERROR(IF($A219&gt;0,IF(LEN(INDEX(Map!$E:$G,MATCH(Y$1,Map!$E:$E,0),2))=0,"",INDEX([1]Sheet3!$B:$S,$A219+1,INDEX(Map!$E:$G,MATCH(Y$1,Map!$E:$E,0),2))),""),"")</f>
        <v/>
      </c>
      <c r="Z219" t="str">
        <f>IFERROR(IF($A219&gt;0,IF(LEN(INDEX(Map!$E:$G,MATCH(Z$1,Map!$E:$E,0),2))=0,"",INDEX([1]Sheet3!$B:$S,$A219+1,INDEX(Map!$E:$G,MATCH(Z$1,Map!$E:$E,0),2))),""),"")</f>
        <v/>
      </c>
      <c r="AA219" t="str">
        <f>IFERROR(IF($A219&gt;0,IF(LEN(INDEX(Map!$E:$G,MATCH(AA$1,Map!$E:$E,0),2))=0,"",INDEX([1]Sheet3!$B:$S,$A219+1,INDEX(Map!$E:$G,MATCH(AA$1,Map!$E:$E,0),2))),""),"")</f>
        <v/>
      </c>
      <c r="AB219" t="str">
        <f>IFERROR(IF($A219&gt;0,IF(LEN(INDEX(Map!$E:$G,MATCH(AB$1,Map!$E:$E,0),2))=0,"",INDEX([1]Sheet3!$B:$S,$A219+1,INDEX(Map!$E:$G,MATCH(AB$1,Map!$E:$E,0),2))),""),"")</f>
        <v/>
      </c>
      <c r="AC219" t="str">
        <f>IFERROR(IF($A219&gt;0,IF(LEN(INDEX(Map!$E:$G,MATCH(AC$1,Map!$E:$E,0),2))=0,"",INDEX([1]Sheet3!$B:$S,$A219+1,INDEX(Map!$E:$G,MATCH(AC$1,Map!$E:$E,0),2))),""),"")</f>
        <v/>
      </c>
      <c r="AD219" t="str">
        <f>IFERROR(IF($A219&gt;0,IF(LEN(INDEX(Map!$E:$G,MATCH(AD$1,Map!$E:$E,0),2))=0,"",INDEX([1]Sheet3!$B:$S,$A219+1,INDEX(Map!$E:$G,MATCH(AD$1,Map!$E:$E,0),2))),""),"")</f>
        <v/>
      </c>
      <c r="AE219" t="str">
        <f>IFERROR(IF($A219&gt;0,IF(LEN(INDEX(Map!$E:$G,MATCH(AE$1,Map!$E:$E,0),2))=0,"",INDEX([1]Sheet3!$B:$S,$A219+1,INDEX(Map!$E:$G,MATCH(AE$1,Map!$E:$E,0),2))),""),"")</f>
        <v/>
      </c>
    </row>
    <row r="220" spans="1:31" x14ac:dyDescent="0.25">
      <c r="A220" t="str">
        <f>IF(LEN([1]Sheet3!B220)=0,"",'Mailchimp Inport'!A219+1)</f>
        <v/>
      </c>
      <c r="B220" t="str">
        <f>IFERROR(IF($A220&gt;0,IF(LEN(INDEX(Map!$E:$G,MATCH(B$1,Map!$E:$E,0),2))=0,"",INDEX([1]Sheet3!$B:$S,$A220+1,INDEX(Map!$E:$G,MATCH(B$1,Map!$E:$E,0),2))),""),"")</f>
        <v/>
      </c>
      <c r="C220" t="str">
        <f>IFERROR(IF($A220&gt;0,IF(LEN(INDEX(Map!$E:$G,MATCH(C$1,Map!$E:$E,0),2))=0,"",INDEX([1]Sheet3!$B:$S,$A220+1,INDEX(Map!$E:$G,MATCH(C$1,Map!$E:$E,0),2))),""),"")</f>
        <v/>
      </c>
      <c r="D220" t="str">
        <f>IFERROR(IF($A220&gt;0,IF(LEN(INDEX(Map!$E:$G,MATCH(D$1,Map!$E:$E,0),2))=0,"",INDEX([1]Sheet3!$B:$S,$A220+1,INDEX(Map!$E:$G,MATCH(D$1,Map!$E:$E,0),2))),""),"")</f>
        <v/>
      </c>
      <c r="E220" t="str">
        <f>IFERROR(IF($A220&gt;0,IF(LEN(INDEX(Map!$E:$G,MATCH(E$1,Map!$E:$E,0),2))=0,"",INDEX([1]Sheet3!$B:$S,$A220+1,INDEX(Map!$E:$G,MATCH(E$1,Map!$E:$E,0),2))),""),"")</f>
        <v/>
      </c>
      <c r="F220" t="str">
        <f>IFERROR(IF($A220&gt;0,IF(LEN(INDEX(Map!$E:$G,MATCH(F$1,Map!$E:$E,0),2))=0,"",INDEX([1]Sheet3!$B:$S,$A220+1,INDEX(Map!$E:$G,MATCH(F$1,Map!$E:$E,0),2))),""),"")</f>
        <v/>
      </c>
      <c r="G220" t="str">
        <f>IFERROR(IF($A220&gt;0,IF(LEN(INDEX(Map!$E:$G,MATCH(G$1,Map!$E:$E,0),2))=0,"",INDEX([1]Sheet3!$B:$S,$A220+1,INDEX(Map!$E:$G,MATCH(G$1,Map!$E:$E,0),2))),""),"")</f>
        <v/>
      </c>
      <c r="H220" t="str">
        <f>IFERROR(IF($A220&gt;0,IF(LEN(INDEX(Map!$E:$G,MATCH(H$1,Map!$E:$E,0),2))=0,"",INDEX([1]Sheet3!$B:$S,$A220+1,INDEX(Map!$E:$G,MATCH(H$1,Map!$E:$E,0),2))),""),"")</f>
        <v/>
      </c>
      <c r="I220" t="str">
        <f>IFERROR(IF($A220&gt;0,IF(LEN(INDEX(Map!$E:$G,MATCH(I$1,Map!$E:$E,0),2))=0,"",INDEX([1]Sheet3!$B:$S,$A220+1,INDEX(Map!$E:$G,MATCH(I$1,Map!$E:$E,0),2))),""),"")</f>
        <v/>
      </c>
      <c r="J220" t="str">
        <f t="shared" si="3"/>
        <v/>
      </c>
      <c r="K220" t="str">
        <f>IFERROR(IF($A220&gt;0,IF(LEN(INDEX(Map!$E:$G,MATCH(K$1,Map!$E:$E,0),2))=0,"",INDEX([1]Sheet3!$B:$S,$A220+1,INDEX(Map!$E:$G,MATCH(K$1,Map!$E:$E,0),2))),""),"")</f>
        <v/>
      </c>
      <c r="L220" t="str">
        <f>IFERROR(IF($A220&gt;0,IF(LEN(INDEX(Map!$E:$G,MATCH(L$1,Map!$E:$E,0),2))=0,"",INDEX([1]Sheet3!$B:$S,$A220+1,INDEX(Map!$E:$G,MATCH(L$1,Map!$E:$E,0),2))),""),"")</f>
        <v/>
      </c>
      <c r="M220" t="str">
        <f>IFERROR(IF($A220&gt;0,IF(LEN(INDEX(Map!$E:$G,MATCH(M$1,Map!$E:$E,0),2))=0,"",INDEX([1]Sheet3!$B:$S,$A220+1,INDEX(Map!$E:$G,MATCH(M$1,Map!$E:$E,0),2))),""),"")</f>
        <v/>
      </c>
      <c r="N220" t="str">
        <f>IFERROR(IF($A220&gt;0,IF(LEN(INDEX(Map!$E:$G,MATCH(N$1,Map!$E:$E,0),2))=0,"",INDEX([1]Sheet3!$B:$S,$A220+1,INDEX(Map!$E:$G,MATCH(N$1,Map!$E:$E,0),2))),""),"")</f>
        <v/>
      </c>
      <c r="O220" t="str">
        <f>IFERROR(IF($A220&gt;0,IF(LEN(INDEX(Map!$E:$G,MATCH(O$1,Map!$E:$E,0),2))=0,"",INDEX([1]Sheet3!$B:$S,$A220+1,INDEX(Map!$E:$G,MATCH(O$1,Map!$E:$E,0),2))),""),"")</f>
        <v/>
      </c>
      <c r="P220" t="str">
        <f>IFERROR(IF($A220&gt;0,IF(LEN(INDEX(Map!$E:$G,MATCH(P$1,Map!$E:$E,0),2))=0,"",INDEX([1]Sheet3!$B:$S,$A220+1,INDEX(Map!$E:$G,MATCH(P$1,Map!$E:$E,0),2))),""),"")</f>
        <v/>
      </c>
      <c r="Q220" t="str">
        <f>IFERROR(IF($A220&gt;0,IF(LEN(INDEX(Map!$E:$G,MATCH(Q$1,Map!$E:$E,0),2))=0,"",INDEX([1]Sheet3!$B:$S,$A220+1,INDEX(Map!$E:$G,MATCH(Q$1,Map!$E:$E,0),2))),""),"")</f>
        <v/>
      </c>
      <c r="R220" t="str">
        <f>IFERROR(IF($A220&gt;0,IF(LEN(INDEX(Map!$E:$G,MATCH(R$1,Map!$E:$E,0),2))=0,"",INDEX([1]Sheet3!$B:$S,$A220+1,INDEX(Map!$E:$G,MATCH(R$1,Map!$E:$E,0),2))),""),"")</f>
        <v/>
      </c>
      <c r="S220" t="str">
        <f>IFERROR(IF($A220&gt;0,IF(LEN(INDEX(Map!$E:$G,MATCH(S$1,Map!$E:$E,0),2))=0,"",INDEX([1]Sheet3!$B:$S,$A220+1,INDEX(Map!$E:$G,MATCH(S$1,Map!$E:$E,0),2))),""),"")</f>
        <v/>
      </c>
      <c r="T220" t="str">
        <f>IFERROR(IF($A220&gt;0,IF(LEN(INDEX(Map!$E:$G,MATCH(T$1,Map!$E:$E,0),2))=0,"",INDEX([1]Sheet3!$B:$S,$A220+1,INDEX(Map!$E:$G,MATCH(T$1,Map!$E:$E,0),2))),""),"")</f>
        <v/>
      </c>
      <c r="U220" t="str">
        <f>IFERROR(IF($A220&gt;0,IF(LEN(INDEX(Map!$E:$G,MATCH(U$1,Map!$E:$E,0),2))=0,"",INDEX([1]Sheet3!$B:$S,$A220+1,INDEX(Map!$E:$G,MATCH(U$1,Map!$E:$E,0),2))),""),"")</f>
        <v/>
      </c>
      <c r="V220" t="str">
        <f>IFERROR(IF($A220&gt;0,IF(LEN(INDEX(Map!$E:$G,MATCH(V$1,Map!$E:$E,0),2))=0,"",INDEX([1]Sheet3!$B:$S,$A220+1,INDEX(Map!$E:$G,MATCH(V$1,Map!$E:$E,0),2))),""),"")</f>
        <v/>
      </c>
      <c r="W220" t="str">
        <f>IFERROR(IF($A220&gt;0,IF(LEN(INDEX(Map!$E:$G,MATCH(W$1,Map!$E:$E,0),2))=0,"",INDEX([1]Sheet3!$B:$S,$A220+1,INDEX(Map!$E:$G,MATCH(W$1,Map!$E:$E,0),2))),""),"")</f>
        <v/>
      </c>
      <c r="X220" t="str">
        <f>IFERROR(IF($A220&gt;0,IF(LEN(INDEX(Map!$E:$G,MATCH(X$1,Map!$E:$E,0),2))=0,"",INDEX([1]Sheet3!$B:$S,$A220+1,INDEX(Map!$E:$G,MATCH(X$1,Map!$E:$E,0),2))),""),"")</f>
        <v/>
      </c>
      <c r="Y220" t="str">
        <f>IFERROR(IF($A220&gt;0,IF(LEN(INDEX(Map!$E:$G,MATCH(Y$1,Map!$E:$E,0),2))=0,"",INDEX([1]Sheet3!$B:$S,$A220+1,INDEX(Map!$E:$G,MATCH(Y$1,Map!$E:$E,0),2))),""),"")</f>
        <v/>
      </c>
      <c r="Z220" t="str">
        <f>IFERROR(IF($A220&gt;0,IF(LEN(INDEX(Map!$E:$G,MATCH(Z$1,Map!$E:$E,0),2))=0,"",INDEX([1]Sheet3!$B:$S,$A220+1,INDEX(Map!$E:$G,MATCH(Z$1,Map!$E:$E,0),2))),""),"")</f>
        <v/>
      </c>
      <c r="AA220" t="str">
        <f>IFERROR(IF($A220&gt;0,IF(LEN(INDEX(Map!$E:$G,MATCH(AA$1,Map!$E:$E,0),2))=0,"",INDEX([1]Sheet3!$B:$S,$A220+1,INDEX(Map!$E:$G,MATCH(AA$1,Map!$E:$E,0),2))),""),"")</f>
        <v/>
      </c>
      <c r="AB220" t="str">
        <f>IFERROR(IF($A220&gt;0,IF(LEN(INDEX(Map!$E:$G,MATCH(AB$1,Map!$E:$E,0),2))=0,"",INDEX([1]Sheet3!$B:$S,$A220+1,INDEX(Map!$E:$G,MATCH(AB$1,Map!$E:$E,0),2))),""),"")</f>
        <v/>
      </c>
      <c r="AC220" t="str">
        <f>IFERROR(IF($A220&gt;0,IF(LEN(INDEX(Map!$E:$G,MATCH(AC$1,Map!$E:$E,0),2))=0,"",INDEX([1]Sheet3!$B:$S,$A220+1,INDEX(Map!$E:$G,MATCH(AC$1,Map!$E:$E,0),2))),""),"")</f>
        <v/>
      </c>
      <c r="AD220" t="str">
        <f>IFERROR(IF($A220&gt;0,IF(LEN(INDEX(Map!$E:$G,MATCH(AD$1,Map!$E:$E,0),2))=0,"",INDEX([1]Sheet3!$B:$S,$A220+1,INDEX(Map!$E:$G,MATCH(AD$1,Map!$E:$E,0),2))),""),"")</f>
        <v/>
      </c>
      <c r="AE220" t="str">
        <f>IFERROR(IF($A220&gt;0,IF(LEN(INDEX(Map!$E:$G,MATCH(AE$1,Map!$E:$E,0),2))=0,"",INDEX([1]Sheet3!$B:$S,$A220+1,INDEX(Map!$E:$G,MATCH(AE$1,Map!$E:$E,0),2))),""),"")</f>
        <v/>
      </c>
    </row>
    <row r="221" spans="1:31" x14ac:dyDescent="0.25">
      <c r="A221" t="str">
        <f>IF(LEN([1]Sheet3!B221)=0,"",'Mailchimp Inport'!A220+1)</f>
        <v/>
      </c>
      <c r="B221" t="str">
        <f>IFERROR(IF($A221&gt;0,IF(LEN(INDEX(Map!$E:$G,MATCH(B$1,Map!$E:$E,0),2))=0,"",INDEX([1]Sheet3!$B:$S,$A221+1,INDEX(Map!$E:$G,MATCH(B$1,Map!$E:$E,0),2))),""),"")</f>
        <v/>
      </c>
      <c r="C221" t="str">
        <f>IFERROR(IF($A221&gt;0,IF(LEN(INDEX(Map!$E:$G,MATCH(C$1,Map!$E:$E,0),2))=0,"",INDEX([1]Sheet3!$B:$S,$A221+1,INDEX(Map!$E:$G,MATCH(C$1,Map!$E:$E,0),2))),""),"")</f>
        <v/>
      </c>
      <c r="D221" t="str">
        <f>IFERROR(IF($A221&gt;0,IF(LEN(INDEX(Map!$E:$G,MATCH(D$1,Map!$E:$E,0),2))=0,"",INDEX([1]Sheet3!$B:$S,$A221+1,INDEX(Map!$E:$G,MATCH(D$1,Map!$E:$E,0),2))),""),"")</f>
        <v/>
      </c>
      <c r="E221" t="str">
        <f>IFERROR(IF($A221&gt;0,IF(LEN(INDEX(Map!$E:$G,MATCH(E$1,Map!$E:$E,0),2))=0,"",INDEX([1]Sheet3!$B:$S,$A221+1,INDEX(Map!$E:$G,MATCH(E$1,Map!$E:$E,0),2))),""),"")</f>
        <v/>
      </c>
      <c r="F221" t="str">
        <f>IFERROR(IF($A221&gt;0,IF(LEN(INDEX(Map!$E:$G,MATCH(F$1,Map!$E:$E,0),2))=0,"",INDEX([1]Sheet3!$B:$S,$A221+1,INDEX(Map!$E:$G,MATCH(F$1,Map!$E:$E,0),2))),""),"")</f>
        <v/>
      </c>
      <c r="G221" t="str">
        <f>IFERROR(IF($A221&gt;0,IF(LEN(INDEX(Map!$E:$G,MATCH(G$1,Map!$E:$E,0),2))=0,"",INDEX([1]Sheet3!$B:$S,$A221+1,INDEX(Map!$E:$G,MATCH(G$1,Map!$E:$E,0),2))),""),"")</f>
        <v/>
      </c>
      <c r="H221" t="str">
        <f>IFERROR(IF($A221&gt;0,IF(LEN(INDEX(Map!$E:$G,MATCH(H$1,Map!$E:$E,0),2))=0,"",INDEX([1]Sheet3!$B:$S,$A221+1,INDEX(Map!$E:$G,MATCH(H$1,Map!$E:$E,0),2))),""),"")</f>
        <v/>
      </c>
      <c r="I221" t="str">
        <f>IFERROR(IF($A221&gt;0,IF(LEN(INDEX(Map!$E:$G,MATCH(I$1,Map!$E:$E,0),2))=0,"",INDEX([1]Sheet3!$B:$S,$A221+1,INDEX(Map!$E:$G,MATCH(I$1,Map!$E:$E,0),2))),""),"")</f>
        <v/>
      </c>
      <c r="J221" t="str">
        <f t="shared" si="3"/>
        <v/>
      </c>
      <c r="K221" t="str">
        <f>IFERROR(IF($A221&gt;0,IF(LEN(INDEX(Map!$E:$G,MATCH(K$1,Map!$E:$E,0),2))=0,"",INDEX([1]Sheet3!$B:$S,$A221+1,INDEX(Map!$E:$G,MATCH(K$1,Map!$E:$E,0),2))),""),"")</f>
        <v/>
      </c>
      <c r="L221" t="str">
        <f>IFERROR(IF($A221&gt;0,IF(LEN(INDEX(Map!$E:$G,MATCH(L$1,Map!$E:$E,0),2))=0,"",INDEX([1]Sheet3!$B:$S,$A221+1,INDEX(Map!$E:$G,MATCH(L$1,Map!$E:$E,0),2))),""),"")</f>
        <v/>
      </c>
      <c r="M221" t="str">
        <f>IFERROR(IF($A221&gt;0,IF(LEN(INDEX(Map!$E:$G,MATCH(M$1,Map!$E:$E,0),2))=0,"",INDEX([1]Sheet3!$B:$S,$A221+1,INDEX(Map!$E:$G,MATCH(M$1,Map!$E:$E,0),2))),""),"")</f>
        <v/>
      </c>
      <c r="N221" t="str">
        <f>IFERROR(IF($A221&gt;0,IF(LEN(INDEX(Map!$E:$G,MATCH(N$1,Map!$E:$E,0),2))=0,"",INDEX([1]Sheet3!$B:$S,$A221+1,INDEX(Map!$E:$G,MATCH(N$1,Map!$E:$E,0),2))),""),"")</f>
        <v/>
      </c>
      <c r="O221" t="str">
        <f>IFERROR(IF($A221&gt;0,IF(LEN(INDEX(Map!$E:$G,MATCH(O$1,Map!$E:$E,0),2))=0,"",INDEX([1]Sheet3!$B:$S,$A221+1,INDEX(Map!$E:$G,MATCH(O$1,Map!$E:$E,0),2))),""),"")</f>
        <v/>
      </c>
      <c r="P221" t="str">
        <f>IFERROR(IF($A221&gt;0,IF(LEN(INDEX(Map!$E:$G,MATCH(P$1,Map!$E:$E,0),2))=0,"",INDEX([1]Sheet3!$B:$S,$A221+1,INDEX(Map!$E:$G,MATCH(P$1,Map!$E:$E,0),2))),""),"")</f>
        <v/>
      </c>
      <c r="Q221" t="str">
        <f>IFERROR(IF($A221&gt;0,IF(LEN(INDEX(Map!$E:$G,MATCH(Q$1,Map!$E:$E,0),2))=0,"",INDEX([1]Sheet3!$B:$S,$A221+1,INDEX(Map!$E:$G,MATCH(Q$1,Map!$E:$E,0),2))),""),"")</f>
        <v/>
      </c>
      <c r="R221" t="str">
        <f>IFERROR(IF($A221&gt;0,IF(LEN(INDEX(Map!$E:$G,MATCH(R$1,Map!$E:$E,0),2))=0,"",INDEX([1]Sheet3!$B:$S,$A221+1,INDEX(Map!$E:$G,MATCH(R$1,Map!$E:$E,0),2))),""),"")</f>
        <v/>
      </c>
      <c r="S221" t="str">
        <f>IFERROR(IF($A221&gt;0,IF(LEN(INDEX(Map!$E:$G,MATCH(S$1,Map!$E:$E,0),2))=0,"",INDEX([1]Sheet3!$B:$S,$A221+1,INDEX(Map!$E:$G,MATCH(S$1,Map!$E:$E,0),2))),""),"")</f>
        <v/>
      </c>
      <c r="T221" t="str">
        <f>IFERROR(IF($A221&gt;0,IF(LEN(INDEX(Map!$E:$G,MATCH(T$1,Map!$E:$E,0),2))=0,"",INDEX([1]Sheet3!$B:$S,$A221+1,INDEX(Map!$E:$G,MATCH(T$1,Map!$E:$E,0),2))),""),"")</f>
        <v/>
      </c>
      <c r="U221" t="str">
        <f>IFERROR(IF($A221&gt;0,IF(LEN(INDEX(Map!$E:$G,MATCH(U$1,Map!$E:$E,0),2))=0,"",INDEX([1]Sheet3!$B:$S,$A221+1,INDEX(Map!$E:$G,MATCH(U$1,Map!$E:$E,0),2))),""),"")</f>
        <v/>
      </c>
      <c r="V221" t="str">
        <f>IFERROR(IF($A221&gt;0,IF(LEN(INDEX(Map!$E:$G,MATCH(V$1,Map!$E:$E,0),2))=0,"",INDEX([1]Sheet3!$B:$S,$A221+1,INDEX(Map!$E:$G,MATCH(V$1,Map!$E:$E,0),2))),""),"")</f>
        <v/>
      </c>
      <c r="W221" t="str">
        <f>IFERROR(IF($A221&gt;0,IF(LEN(INDEX(Map!$E:$G,MATCH(W$1,Map!$E:$E,0),2))=0,"",INDEX([1]Sheet3!$B:$S,$A221+1,INDEX(Map!$E:$G,MATCH(W$1,Map!$E:$E,0),2))),""),"")</f>
        <v/>
      </c>
      <c r="X221" t="str">
        <f>IFERROR(IF($A221&gt;0,IF(LEN(INDEX(Map!$E:$G,MATCH(X$1,Map!$E:$E,0),2))=0,"",INDEX([1]Sheet3!$B:$S,$A221+1,INDEX(Map!$E:$G,MATCH(X$1,Map!$E:$E,0),2))),""),"")</f>
        <v/>
      </c>
      <c r="Y221" t="str">
        <f>IFERROR(IF($A221&gt;0,IF(LEN(INDEX(Map!$E:$G,MATCH(Y$1,Map!$E:$E,0),2))=0,"",INDEX([1]Sheet3!$B:$S,$A221+1,INDEX(Map!$E:$G,MATCH(Y$1,Map!$E:$E,0),2))),""),"")</f>
        <v/>
      </c>
      <c r="Z221" t="str">
        <f>IFERROR(IF($A221&gt;0,IF(LEN(INDEX(Map!$E:$G,MATCH(Z$1,Map!$E:$E,0),2))=0,"",INDEX([1]Sheet3!$B:$S,$A221+1,INDEX(Map!$E:$G,MATCH(Z$1,Map!$E:$E,0),2))),""),"")</f>
        <v/>
      </c>
      <c r="AA221" t="str">
        <f>IFERROR(IF($A221&gt;0,IF(LEN(INDEX(Map!$E:$G,MATCH(AA$1,Map!$E:$E,0),2))=0,"",INDEX([1]Sheet3!$B:$S,$A221+1,INDEX(Map!$E:$G,MATCH(AA$1,Map!$E:$E,0),2))),""),"")</f>
        <v/>
      </c>
      <c r="AB221" t="str">
        <f>IFERROR(IF($A221&gt;0,IF(LEN(INDEX(Map!$E:$G,MATCH(AB$1,Map!$E:$E,0),2))=0,"",INDEX([1]Sheet3!$B:$S,$A221+1,INDEX(Map!$E:$G,MATCH(AB$1,Map!$E:$E,0),2))),""),"")</f>
        <v/>
      </c>
      <c r="AC221" t="str">
        <f>IFERROR(IF($A221&gt;0,IF(LEN(INDEX(Map!$E:$G,MATCH(AC$1,Map!$E:$E,0),2))=0,"",INDEX([1]Sheet3!$B:$S,$A221+1,INDEX(Map!$E:$G,MATCH(AC$1,Map!$E:$E,0),2))),""),"")</f>
        <v/>
      </c>
      <c r="AD221" t="str">
        <f>IFERROR(IF($A221&gt;0,IF(LEN(INDEX(Map!$E:$G,MATCH(AD$1,Map!$E:$E,0),2))=0,"",INDEX([1]Sheet3!$B:$S,$A221+1,INDEX(Map!$E:$G,MATCH(AD$1,Map!$E:$E,0),2))),""),"")</f>
        <v/>
      </c>
      <c r="AE221" t="str">
        <f>IFERROR(IF($A221&gt;0,IF(LEN(INDEX(Map!$E:$G,MATCH(AE$1,Map!$E:$E,0),2))=0,"",INDEX([1]Sheet3!$B:$S,$A221+1,INDEX(Map!$E:$G,MATCH(AE$1,Map!$E:$E,0),2))),""),"")</f>
        <v/>
      </c>
    </row>
    <row r="222" spans="1:31" x14ac:dyDescent="0.25">
      <c r="A222" t="str">
        <f>IF(LEN([1]Sheet3!B222)=0,"",'Mailchimp Inport'!A221+1)</f>
        <v/>
      </c>
      <c r="B222" t="str">
        <f>IFERROR(IF($A222&gt;0,IF(LEN(INDEX(Map!$E:$G,MATCH(B$1,Map!$E:$E,0),2))=0,"",INDEX([1]Sheet3!$B:$S,$A222+1,INDEX(Map!$E:$G,MATCH(B$1,Map!$E:$E,0),2))),""),"")</f>
        <v/>
      </c>
      <c r="C222" t="str">
        <f>IFERROR(IF($A222&gt;0,IF(LEN(INDEX(Map!$E:$G,MATCH(C$1,Map!$E:$E,0),2))=0,"",INDEX([1]Sheet3!$B:$S,$A222+1,INDEX(Map!$E:$G,MATCH(C$1,Map!$E:$E,0),2))),""),"")</f>
        <v/>
      </c>
      <c r="D222" t="str">
        <f>IFERROR(IF($A222&gt;0,IF(LEN(INDEX(Map!$E:$G,MATCH(D$1,Map!$E:$E,0),2))=0,"",INDEX([1]Sheet3!$B:$S,$A222+1,INDEX(Map!$E:$G,MATCH(D$1,Map!$E:$E,0),2))),""),"")</f>
        <v/>
      </c>
      <c r="E222" t="str">
        <f>IFERROR(IF($A222&gt;0,IF(LEN(INDEX(Map!$E:$G,MATCH(E$1,Map!$E:$E,0),2))=0,"",INDEX([1]Sheet3!$B:$S,$A222+1,INDEX(Map!$E:$G,MATCH(E$1,Map!$E:$E,0),2))),""),"")</f>
        <v/>
      </c>
      <c r="F222" t="str">
        <f>IFERROR(IF($A222&gt;0,IF(LEN(INDEX(Map!$E:$G,MATCH(F$1,Map!$E:$E,0),2))=0,"",INDEX([1]Sheet3!$B:$S,$A222+1,INDEX(Map!$E:$G,MATCH(F$1,Map!$E:$E,0),2))),""),"")</f>
        <v/>
      </c>
      <c r="G222" t="str">
        <f>IFERROR(IF($A222&gt;0,IF(LEN(INDEX(Map!$E:$G,MATCH(G$1,Map!$E:$E,0),2))=0,"",INDEX([1]Sheet3!$B:$S,$A222+1,INDEX(Map!$E:$G,MATCH(G$1,Map!$E:$E,0),2))),""),"")</f>
        <v/>
      </c>
      <c r="H222" t="str">
        <f>IFERROR(IF($A222&gt;0,IF(LEN(INDEX(Map!$E:$G,MATCH(H$1,Map!$E:$E,0),2))=0,"",INDEX([1]Sheet3!$B:$S,$A222+1,INDEX(Map!$E:$G,MATCH(H$1,Map!$E:$E,0),2))),""),"")</f>
        <v/>
      </c>
      <c r="I222" t="str">
        <f>IFERROR(IF($A222&gt;0,IF(LEN(INDEX(Map!$E:$G,MATCH(I$1,Map!$E:$E,0),2))=0,"",INDEX([1]Sheet3!$B:$S,$A222+1,INDEX(Map!$E:$G,MATCH(I$1,Map!$E:$E,0),2))),""),"")</f>
        <v/>
      </c>
      <c r="J222" t="str">
        <f t="shared" si="3"/>
        <v/>
      </c>
      <c r="K222" t="str">
        <f>IFERROR(IF($A222&gt;0,IF(LEN(INDEX(Map!$E:$G,MATCH(K$1,Map!$E:$E,0),2))=0,"",INDEX([1]Sheet3!$B:$S,$A222+1,INDEX(Map!$E:$G,MATCH(K$1,Map!$E:$E,0),2))),""),"")</f>
        <v/>
      </c>
      <c r="L222" t="str">
        <f>IFERROR(IF($A222&gt;0,IF(LEN(INDEX(Map!$E:$G,MATCH(L$1,Map!$E:$E,0),2))=0,"",INDEX([1]Sheet3!$B:$S,$A222+1,INDEX(Map!$E:$G,MATCH(L$1,Map!$E:$E,0),2))),""),"")</f>
        <v/>
      </c>
      <c r="M222" t="str">
        <f>IFERROR(IF($A222&gt;0,IF(LEN(INDEX(Map!$E:$G,MATCH(M$1,Map!$E:$E,0),2))=0,"",INDEX([1]Sheet3!$B:$S,$A222+1,INDEX(Map!$E:$G,MATCH(M$1,Map!$E:$E,0),2))),""),"")</f>
        <v/>
      </c>
      <c r="N222" t="str">
        <f>IFERROR(IF($A222&gt;0,IF(LEN(INDEX(Map!$E:$G,MATCH(N$1,Map!$E:$E,0),2))=0,"",INDEX([1]Sheet3!$B:$S,$A222+1,INDEX(Map!$E:$G,MATCH(N$1,Map!$E:$E,0),2))),""),"")</f>
        <v/>
      </c>
      <c r="O222" t="str">
        <f>IFERROR(IF($A222&gt;0,IF(LEN(INDEX(Map!$E:$G,MATCH(O$1,Map!$E:$E,0),2))=0,"",INDEX([1]Sheet3!$B:$S,$A222+1,INDEX(Map!$E:$G,MATCH(O$1,Map!$E:$E,0),2))),""),"")</f>
        <v/>
      </c>
      <c r="P222" t="str">
        <f>IFERROR(IF($A222&gt;0,IF(LEN(INDEX(Map!$E:$G,MATCH(P$1,Map!$E:$E,0),2))=0,"",INDEX([1]Sheet3!$B:$S,$A222+1,INDEX(Map!$E:$G,MATCH(P$1,Map!$E:$E,0),2))),""),"")</f>
        <v/>
      </c>
      <c r="Q222" t="str">
        <f>IFERROR(IF($A222&gt;0,IF(LEN(INDEX(Map!$E:$G,MATCH(Q$1,Map!$E:$E,0),2))=0,"",INDEX([1]Sheet3!$B:$S,$A222+1,INDEX(Map!$E:$G,MATCH(Q$1,Map!$E:$E,0),2))),""),"")</f>
        <v/>
      </c>
      <c r="R222" t="str">
        <f>IFERROR(IF($A222&gt;0,IF(LEN(INDEX(Map!$E:$G,MATCH(R$1,Map!$E:$E,0),2))=0,"",INDEX([1]Sheet3!$B:$S,$A222+1,INDEX(Map!$E:$G,MATCH(R$1,Map!$E:$E,0),2))),""),"")</f>
        <v/>
      </c>
      <c r="S222" t="str">
        <f>IFERROR(IF($A222&gt;0,IF(LEN(INDEX(Map!$E:$G,MATCH(S$1,Map!$E:$E,0),2))=0,"",INDEX([1]Sheet3!$B:$S,$A222+1,INDEX(Map!$E:$G,MATCH(S$1,Map!$E:$E,0),2))),""),"")</f>
        <v/>
      </c>
      <c r="T222" t="str">
        <f>IFERROR(IF($A222&gt;0,IF(LEN(INDEX(Map!$E:$G,MATCH(T$1,Map!$E:$E,0),2))=0,"",INDEX([1]Sheet3!$B:$S,$A222+1,INDEX(Map!$E:$G,MATCH(T$1,Map!$E:$E,0),2))),""),"")</f>
        <v/>
      </c>
      <c r="U222" t="str">
        <f>IFERROR(IF($A222&gt;0,IF(LEN(INDEX(Map!$E:$G,MATCH(U$1,Map!$E:$E,0),2))=0,"",INDEX([1]Sheet3!$B:$S,$A222+1,INDEX(Map!$E:$G,MATCH(U$1,Map!$E:$E,0),2))),""),"")</f>
        <v/>
      </c>
      <c r="V222" t="str">
        <f>IFERROR(IF($A222&gt;0,IF(LEN(INDEX(Map!$E:$G,MATCH(V$1,Map!$E:$E,0),2))=0,"",INDEX([1]Sheet3!$B:$S,$A222+1,INDEX(Map!$E:$G,MATCH(V$1,Map!$E:$E,0),2))),""),"")</f>
        <v/>
      </c>
      <c r="W222" t="str">
        <f>IFERROR(IF($A222&gt;0,IF(LEN(INDEX(Map!$E:$G,MATCH(W$1,Map!$E:$E,0),2))=0,"",INDEX([1]Sheet3!$B:$S,$A222+1,INDEX(Map!$E:$G,MATCH(W$1,Map!$E:$E,0),2))),""),"")</f>
        <v/>
      </c>
      <c r="X222" t="str">
        <f>IFERROR(IF($A222&gt;0,IF(LEN(INDEX(Map!$E:$G,MATCH(X$1,Map!$E:$E,0),2))=0,"",INDEX([1]Sheet3!$B:$S,$A222+1,INDEX(Map!$E:$G,MATCH(X$1,Map!$E:$E,0),2))),""),"")</f>
        <v/>
      </c>
      <c r="Y222" t="str">
        <f>IFERROR(IF($A222&gt;0,IF(LEN(INDEX(Map!$E:$G,MATCH(Y$1,Map!$E:$E,0),2))=0,"",INDEX([1]Sheet3!$B:$S,$A222+1,INDEX(Map!$E:$G,MATCH(Y$1,Map!$E:$E,0),2))),""),"")</f>
        <v/>
      </c>
      <c r="Z222" t="str">
        <f>IFERROR(IF($A222&gt;0,IF(LEN(INDEX(Map!$E:$G,MATCH(Z$1,Map!$E:$E,0),2))=0,"",INDEX([1]Sheet3!$B:$S,$A222+1,INDEX(Map!$E:$G,MATCH(Z$1,Map!$E:$E,0),2))),""),"")</f>
        <v/>
      </c>
      <c r="AA222" t="str">
        <f>IFERROR(IF($A222&gt;0,IF(LEN(INDEX(Map!$E:$G,MATCH(AA$1,Map!$E:$E,0),2))=0,"",INDEX([1]Sheet3!$B:$S,$A222+1,INDEX(Map!$E:$G,MATCH(AA$1,Map!$E:$E,0),2))),""),"")</f>
        <v/>
      </c>
      <c r="AB222" t="str">
        <f>IFERROR(IF($A222&gt;0,IF(LEN(INDEX(Map!$E:$G,MATCH(AB$1,Map!$E:$E,0),2))=0,"",INDEX([1]Sheet3!$B:$S,$A222+1,INDEX(Map!$E:$G,MATCH(AB$1,Map!$E:$E,0),2))),""),"")</f>
        <v/>
      </c>
      <c r="AC222" t="str">
        <f>IFERROR(IF($A222&gt;0,IF(LEN(INDEX(Map!$E:$G,MATCH(AC$1,Map!$E:$E,0),2))=0,"",INDEX([1]Sheet3!$B:$S,$A222+1,INDEX(Map!$E:$G,MATCH(AC$1,Map!$E:$E,0),2))),""),"")</f>
        <v/>
      </c>
      <c r="AD222" t="str">
        <f>IFERROR(IF($A222&gt;0,IF(LEN(INDEX(Map!$E:$G,MATCH(AD$1,Map!$E:$E,0),2))=0,"",INDEX([1]Sheet3!$B:$S,$A222+1,INDEX(Map!$E:$G,MATCH(AD$1,Map!$E:$E,0),2))),""),"")</f>
        <v/>
      </c>
      <c r="AE222" t="str">
        <f>IFERROR(IF($A222&gt;0,IF(LEN(INDEX(Map!$E:$G,MATCH(AE$1,Map!$E:$E,0),2))=0,"",INDEX([1]Sheet3!$B:$S,$A222+1,INDEX(Map!$E:$G,MATCH(AE$1,Map!$E:$E,0),2))),""),"")</f>
        <v/>
      </c>
    </row>
    <row r="223" spans="1:31" x14ac:dyDescent="0.25">
      <c r="A223" t="str">
        <f>IF(LEN([1]Sheet3!B223)=0,"",'Mailchimp Inport'!A222+1)</f>
        <v/>
      </c>
      <c r="B223" t="str">
        <f>IFERROR(IF($A223&gt;0,IF(LEN(INDEX(Map!$E:$G,MATCH(B$1,Map!$E:$E,0),2))=0,"",INDEX([1]Sheet3!$B:$S,$A223+1,INDEX(Map!$E:$G,MATCH(B$1,Map!$E:$E,0),2))),""),"")</f>
        <v/>
      </c>
      <c r="C223" t="str">
        <f>IFERROR(IF($A223&gt;0,IF(LEN(INDEX(Map!$E:$G,MATCH(C$1,Map!$E:$E,0),2))=0,"",INDEX([1]Sheet3!$B:$S,$A223+1,INDEX(Map!$E:$G,MATCH(C$1,Map!$E:$E,0),2))),""),"")</f>
        <v/>
      </c>
      <c r="D223" t="str">
        <f>IFERROR(IF($A223&gt;0,IF(LEN(INDEX(Map!$E:$G,MATCH(D$1,Map!$E:$E,0),2))=0,"",INDEX([1]Sheet3!$B:$S,$A223+1,INDEX(Map!$E:$G,MATCH(D$1,Map!$E:$E,0),2))),""),"")</f>
        <v/>
      </c>
      <c r="E223" t="str">
        <f>IFERROR(IF($A223&gt;0,IF(LEN(INDEX(Map!$E:$G,MATCH(E$1,Map!$E:$E,0),2))=0,"",INDEX([1]Sheet3!$B:$S,$A223+1,INDEX(Map!$E:$G,MATCH(E$1,Map!$E:$E,0),2))),""),"")</f>
        <v/>
      </c>
      <c r="F223" t="str">
        <f>IFERROR(IF($A223&gt;0,IF(LEN(INDEX(Map!$E:$G,MATCH(F$1,Map!$E:$E,0),2))=0,"",INDEX([1]Sheet3!$B:$S,$A223+1,INDEX(Map!$E:$G,MATCH(F$1,Map!$E:$E,0),2))),""),"")</f>
        <v/>
      </c>
      <c r="G223" t="str">
        <f>IFERROR(IF($A223&gt;0,IF(LEN(INDEX(Map!$E:$G,MATCH(G$1,Map!$E:$E,0),2))=0,"",INDEX([1]Sheet3!$B:$S,$A223+1,INDEX(Map!$E:$G,MATCH(G$1,Map!$E:$E,0),2))),""),"")</f>
        <v/>
      </c>
      <c r="H223" t="str">
        <f>IFERROR(IF($A223&gt;0,IF(LEN(INDEX(Map!$E:$G,MATCH(H$1,Map!$E:$E,0),2))=0,"",INDEX([1]Sheet3!$B:$S,$A223+1,INDEX(Map!$E:$G,MATCH(H$1,Map!$E:$E,0),2))),""),"")</f>
        <v/>
      </c>
      <c r="I223" t="str">
        <f>IFERROR(IF($A223&gt;0,IF(LEN(INDEX(Map!$E:$G,MATCH(I$1,Map!$E:$E,0),2))=0,"",INDEX([1]Sheet3!$B:$S,$A223+1,INDEX(Map!$E:$G,MATCH(I$1,Map!$E:$E,0),2))),""),"")</f>
        <v/>
      </c>
      <c r="J223" t="str">
        <f t="shared" si="3"/>
        <v/>
      </c>
      <c r="K223" t="str">
        <f>IFERROR(IF($A223&gt;0,IF(LEN(INDEX(Map!$E:$G,MATCH(K$1,Map!$E:$E,0),2))=0,"",INDEX([1]Sheet3!$B:$S,$A223+1,INDEX(Map!$E:$G,MATCH(K$1,Map!$E:$E,0),2))),""),"")</f>
        <v/>
      </c>
      <c r="L223" t="str">
        <f>IFERROR(IF($A223&gt;0,IF(LEN(INDEX(Map!$E:$G,MATCH(L$1,Map!$E:$E,0),2))=0,"",INDEX([1]Sheet3!$B:$S,$A223+1,INDEX(Map!$E:$G,MATCH(L$1,Map!$E:$E,0),2))),""),"")</f>
        <v/>
      </c>
      <c r="M223" t="str">
        <f>IFERROR(IF($A223&gt;0,IF(LEN(INDEX(Map!$E:$G,MATCH(M$1,Map!$E:$E,0),2))=0,"",INDEX([1]Sheet3!$B:$S,$A223+1,INDEX(Map!$E:$G,MATCH(M$1,Map!$E:$E,0),2))),""),"")</f>
        <v/>
      </c>
      <c r="N223" t="str">
        <f>IFERROR(IF($A223&gt;0,IF(LEN(INDEX(Map!$E:$G,MATCH(N$1,Map!$E:$E,0),2))=0,"",INDEX([1]Sheet3!$B:$S,$A223+1,INDEX(Map!$E:$G,MATCH(N$1,Map!$E:$E,0),2))),""),"")</f>
        <v/>
      </c>
      <c r="O223" t="str">
        <f>IFERROR(IF($A223&gt;0,IF(LEN(INDEX(Map!$E:$G,MATCH(O$1,Map!$E:$E,0),2))=0,"",INDEX([1]Sheet3!$B:$S,$A223+1,INDEX(Map!$E:$G,MATCH(O$1,Map!$E:$E,0),2))),""),"")</f>
        <v/>
      </c>
      <c r="P223" t="str">
        <f>IFERROR(IF($A223&gt;0,IF(LEN(INDEX(Map!$E:$G,MATCH(P$1,Map!$E:$E,0),2))=0,"",INDEX([1]Sheet3!$B:$S,$A223+1,INDEX(Map!$E:$G,MATCH(P$1,Map!$E:$E,0),2))),""),"")</f>
        <v/>
      </c>
      <c r="Q223" t="str">
        <f>IFERROR(IF($A223&gt;0,IF(LEN(INDEX(Map!$E:$G,MATCH(Q$1,Map!$E:$E,0),2))=0,"",INDEX([1]Sheet3!$B:$S,$A223+1,INDEX(Map!$E:$G,MATCH(Q$1,Map!$E:$E,0),2))),""),"")</f>
        <v/>
      </c>
      <c r="R223" t="str">
        <f>IFERROR(IF($A223&gt;0,IF(LEN(INDEX(Map!$E:$G,MATCH(R$1,Map!$E:$E,0),2))=0,"",INDEX([1]Sheet3!$B:$S,$A223+1,INDEX(Map!$E:$G,MATCH(R$1,Map!$E:$E,0),2))),""),"")</f>
        <v/>
      </c>
      <c r="S223" t="str">
        <f>IFERROR(IF($A223&gt;0,IF(LEN(INDEX(Map!$E:$G,MATCH(S$1,Map!$E:$E,0),2))=0,"",INDEX([1]Sheet3!$B:$S,$A223+1,INDEX(Map!$E:$G,MATCH(S$1,Map!$E:$E,0),2))),""),"")</f>
        <v/>
      </c>
      <c r="T223" t="str">
        <f>IFERROR(IF($A223&gt;0,IF(LEN(INDEX(Map!$E:$G,MATCH(T$1,Map!$E:$E,0),2))=0,"",INDEX([1]Sheet3!$B:$S,$A223+1,INDEX(Map!$E:$G,MATCH(T$1,Map!$E:$E,0),2))),""),"")</f>
        <v/>
      </c>
      <c r="U223" t="str">
        <f>IFERROR(IF($A223&gt;0,IF(LEN(INDEX(Map!$E:$G,MATCH(U$1,Map!$E:$E,0),2))=0,"",INDEX([1]Sheet3!$B:$S,$A223+1,INDEX(Map!$E:$G,MATCH(U$1,Map!$E:$E,0),2))),""),"")</f>
        <v/>
      </c>
      <c r="V223" t="str">
        <f>IFERROR(IF($A223&gt;0,IF(LEN(INDEX(Map!$E:$G,MATCH(V$1,Map!$E:$E,0),2))=0,"",INDEX([1]Sheet3!$B:$S,$A223+1,INDEX(Map!$E:$G,MATCH(V$1,Map!$E:$E,0),2))),""),"")</f>
        <v/>
      </c>
      <c r="W223" t="str">
        <f>IFERROR(IF($A223&gt;0,IF(LEN(INDEX(Map!$E:$G,MATCH(W$1,Map!$E:$E,0),2))=0,"",INDEX([1]Sheet3!$B:$S,$A223+1,INDEX(Map!$E:$G,MATCH(W$1,Map!$E:$E,0),2))),""),"")</f>
        <v/>
      </c>
      <c r="X223" t="str">
        <f>IFERROR(IF($A223&gt;0,IF(LEN(INDEX(Map!$E:$G,MATCH(X$1,Map!$E:$E,0),2))=0,"",INDEX([1]Sheet3!$B:$S,$A223+1,INDEX(Map!$E:$G,MATCH(X$1,Map!$E:$E,0),2))),""),"")</f>
        <v/>
      </c>
      <c r="Y223" t="str">
        <f>IFERROR(IF($A223&gt;0,IF(LEN(INDEX(Map!$E:$G,MATCH(Y$1,Map!$E:$E,0),2))=0,"",INDEX([1]Sheet3!$B:$S,$A223+1,INDEX(Map!$E:$G,MATCH(Y$1,Map!$E:$E,0),2))),""),"")</f>
        <v/>
      </c>
      <c r="Z223" t="str">
        <f>IFERROR(IF($A223&gt;0,IF(LEN(INDEX(Map!$E:$G,MATCH(Z$1,Map!$E:$E,0),2))=0,"",INDEX([1]Sheet3!$B:$S,$A223+1,INDEX(Map!$E:$G,MATCH(Z$1,Map!$E:$E,0),2))),""),"")</f>
        <v/>
      </c>
      <c r="AA223" t="str">
        <f>IFERROR(IF($A223&gt;0,IF(LEN(INDEX(Map!$E:$G,MATCH(AA$1,Map!$E:$E,0),2))=0,"",INDEX([1]Sheet3!$B:$S,$A223+1,INDEX(Map!$E:$G,MATCH(AA$1,Map!$E:$E,0),2))),""),"")</f>
        <v/>
      </c>
      <c r="AB223" t="str">
        <f>IFERROR(IF($A223&gt;0,IF(LEN(INDEX(Map!$E:$G,MATCH(AB$1,Map!$E:$E,0),2))=0,"",INDEX([1]Sheet3!$B:$S,$A223+1,INDEX(Map!$E:$G,MATCH(AB$1,Map!$E:$E,0),2))),""),"")</f>
        <v/>
      </c>
      <c r="AC223" t="str">
        <f>IFERROR(IF($A223&gt;0,IF(LEN(INDEX(Map!$E:$G,MATCH(AC$1,Map!$E:$E,0),2))=0,"",INDEX([1]Sheet3!$B:$S,$A223+1,INDEX(Map!$E:$G,MATCH(AC$1,Map!$E:$E,0),2))),""),"")</f>
        <v/>
      </c>
      <c r="AD223" t="str">
        <f>IFERROR(IF($A223&gt;0,IF(LEN(INDEX(Map!$E:$G,MATCH(AD$1,Map!$E:$E,0),2))=0,"",INDEX([1]Sheet3!$B:$S,$A223+1,INDEX(Map!$E:$G,MATCH(AD$1,Map!$E:$E,0),2))),""),"")</f>
        <v/>
      </c>
      <c r="AE223" t="str">
        <f>IFERROR(IF($A223&gt;0,IF(LEN(INDEX(Map!$E:$G,MATCH(AE$1,Map!$E:$E,0),2))=0,"",INDEX([1]Sheet3!$B:$S,$A223+1,INDEX(Map!$E:$G,MATCH(AE$1,Map!$E:$E,0),2))),""),"")</f>
        <v/>
      </c>
    </row>
    <row r="224" spans="1:31" x14ac:dyDescent="0.25">
      <c r="A224" t="str">
        <f>IF(LEN([1]Sheet3!B224)=0,"",'Mailchimp Inport'!A223+1)</f>
        <v/>
      </c>
      <c r="B224" t="str">
        <f>IFERROR(IF($A224&gt;0,IF(LEN(INDEX(Map!$E:$G,MATCH(B$1,Map!$E:$E,0),2))=0,"",INDEX([1]Sheet3!$B:$S,$A224+1,INDEX(Map!$E:$G,MATCH(B$1,Map!$E:$E,0),2))),""),"")</f>
        <v/>
      </c>
      <c r="C224" t="str">
        <f>IFERROR(IF($A224&gt;0,IF(LEN(INDEX(Map!$E:$G,MATCH(C$1,Map!$E:$E,0),2))=0,"",INDEX([1]Sheet3!$B:$S,$A224+1,INDEX(Map!$E:$G,MATCH(C$1,Map!$E:$E,0),2))),""),"")</f>
        <v/>
      </c>
      <c r="D224" t="str">
        <f>IFERROR(IF($A224&gt;0,IF(LEN(INDEX(Map!$E:$G,MATCH(D$1,Map!$E:$E,0),2))=0,"",INDEX([1]Sheet3!$B:$S,$A224+1,INDEX(Map!$E:$G,MATCH(D$1,Map!$E:$E,0),2))),""),"")</f>
        <v/>
      </c>
      <c r="E224" t="str">
        <f>IFERROR(IF($A224&gt;0,IF(LEN(INDEX(Map!$E:$G,MATCH(E$1,Map!$E:$E,0),2))=0,"",INDEX([1]Sheet3!$B:$S,$A224+1,INDEX(Map!$E:$G,MATCH(E$1,Map!$E:$E,0),2))),""),"")</f>
        <v/>
      </c>
      <c r="F224" t="str">
        <f>IFERROR(IF($A224&gt;0,IF(LEN(INDEX(Map!$E:$G,MATCH(F$1,Map!$E:$E,0),2))=0,"",INDEX([1]Sheet3!$B:$S,$A224+1,INDEX(Map!$E:$G,MATCH(F$1,Map!$E:$E,0),2))),""),"")</f>
        <v/>
      </c>
      <c r="G224" t="str">
        <f>IFERROR(IF($A224&gt;0,IF(LEN(INDEX(Map!$E:$G,MATCH(G$1,Map!$E:$E,0),2))=0,"",INDEX([1]Sheet3!$B:$S,$A224+1,INDEX(Map!$E:$G,MATCH(G$1,Map!$E:$E,0),2))),""),"")</f>
        <v/>
      </c>
      <c r="H224" t="str">
        <f>IFERROR(IF($A224&gt;0,IF(LEN(INDEX(Map!$E:$G,MATCH(H$1,Map!$E:$E,0),2))=0,"",INDEX([1]Sheet3!$B:$S,$A224+1,INDEX(Map!$E:$G,MATCH(H$1,Map!$E:$E,0),2))),""),"")</f>
        <v/>
      </c>
      <c r="I224" t="str">
        <f>IFERROR(IF($A224&gt;0,IF(LEN(INDEX(Map!$E:$G,MATCH(I$1,Map!$E:$E,0),2))=0,"",INDEX([1]Sheet3!$B:$S,$A224+1,INDEX(Map!$E:$G,MATCH(I$1,Map!$E:$E,0),2))),""),"")</f>
        <v/>
      </c>
      <c r="J224" t="str">
        <f t="shared" si="3"/>
        <v/>
      </c>
      <c r="K224" t="str">
        <f>IFERROR(IF($A224&gt;0,IF(LEN(INDEX(Map!$E:$G,MATCH(K$1,Map!$E:$E,0),2))=0,"",INDEX([1]Sheet3!$B:$S,$A224+1,INDEX(Map!$E:$G,MATCH(K$1,Map!$E:$E,0),2))),""),"")</f>
        <v/>
      </c>
      <c r="L224" t="str">
        <f>IFERROR(IF($A224&gt;0,IF(LEN(INDEX(Map!$E:$G,MATCH(L$1,Map!$E:$E,0),2))=0,"",INDEX([1]Sheet3!$B:$S,$A224+1,INDEX(Map!$E:$G,MATCH(L$1,Map!$E:$E,0),2))),""),"")</f>
        <v/>
      </c>
      <c r="M224" t="str">
        <f>IFERROR(IF($A224&gt;0,IF(LEN(INDEX(Map!$E:$G,MATCH(M$1,Map!$E:$E,0),2))=0,"",INDEX([1]Sheet3!$B:$S,$A224+1,INDEX(Map!$E:$G,MATCH(M$1,Map!$E:$E,0),2))),""),"")</f>
        <v/>
      </c>
      <c r="N224" t="str">
        <f>IFERROR(IF($A224&gt;0,IF(LEN(INDEX(Map!$E:$G,MATCH(N$1,Map!$E:$E,0),2))=0,"",INDEX([1]Sheet3!$B:$S,$A224+1,INDEX(Map!$E:$G,MATCH(N$1,Map!$E:$E,0),2))),""),"")</f>
        <v/>
      </c>
      <c r="O224" t="str">
        <f>IFERROR(IF($A224&gt;0,IF(LEN(INDEX(Map!$E:$G,MATCH(O$1,Map!$E:$E,0),2))=0,"",INDEX([1]Sheet3!$B:$S,$A224+1,INDEX(Map!$E:$G,MATCH(O$1,Map!$E:$E,0),2))),""),"")</f>
        <v/>
      </c>
      <c r="P224" t="str">
        <f>IFERROR(IF($A224&gt;0,IF(LEN(INDEX(Map!$E:$G,MATCH(P$1,Map!$E:$E,0),2))=0,"",INDEX([1]Sheet3!$B:$S,$A224+1,INDEX(Map!$E:$G,MATCH(P$1,Map!$E:$E,0),2))),""),"")</f>
        <v/>
      </c>
      <c r="Q224" t="str">
        <f>IFERROR(IF($A224&gt;0,IF(LEN(INDEX(Map!$E:$G,MATCH(Q$1,Map!$E:$E,0),2))=0,"",INDEX([1]Sheet3!$B:$S,$A224+1,INDEX(Map!$E:$G,MATCH(Q$1,Map!$E:$E,0),2))),""),"")</f>
        <v/>
      </c>
      <c r="R224" t="str">
        <f>IFERROR(IF($A224&gt;0,IF(LEN(INDEX(Map!$E:$G,MATCH(R$1,Map!$E:$E,0),2))=0,"",INDEX([1]Sheet3!$B:$S,$A224+1,INDEX(Map!$E:$G,MATCH(R$1,Map!$E:$E,0),2))),""),"")</f>
        <v/>
      </c>
      <c r="S224" t="str">
        <f>IFERROR(IF($A224&gt;0,IF(LEN(INDEX(Map!$E:$G,MATCH(S$1,Map!$E:$E,0),2))=0,"",INDEX([1]Sheet3!$B:$S,$A224+1,INDEX(Map!$E:$G,MATCH(S$1,Map!$E:$E,0),2))),""),"")</f>
        <v/>
      </c>
      <c r="T224" t="str">
        <f>IFERROR(IF($A224&gt;0,IF(LEN(INDEX(Map!$E:$G,MATCH(T$1,Map!$E:$E,0),2))=0,"",INDEX([1]Sheet3!$B:$S,$A224+1,INDEX(Map!$E:$G,MATCH(T$1,Map!$E:$E,0),2))),""),"")</f>
        <v/>
      </c>
      <c r="U224" t="str">
        <f>IFERROR(IF($A224&gt;0,IF(LEN(INDEX(Map!$E:$G,MATCH(U$1,Map!$E:$E,0),2))=0,"",INDEX([1]Sheet3!$B:$S,$A224+1,INDEX(Map!$E:$G,MATCH(U$1,Map!$E:$E,0),2))),""),"")</f>
        <v/>
      </c>
      <c r="V224" t="str">
        <f>IFERROR(IF($A224&gt;0,IF(LEN(INDEX(Map!$E:$G,MATCH(V$1,Map!$E:$E,0),2))=0,"",INDEX([1]Sheet3!$B:$S,$A224+1,INDEX(Map!$E:$G,MATCH(V$1,Map!$E:$E,0),2))),""),"")</f>
        <v/>
      </c>
      <c r="W224" t="str">
        <f>IFERROR(IF($A224&gt;0,IF(LEN(INDEX(Map!$E:$G,MATCH(W$1,Map!$E:$E,0),2))=0,"",INDEX([1]Sheet3!$B:$S,$A224+1,INDEX(Map!$E:$G,MATCH(W$1,Map!$E:$E,0),2))),""),"")</f>
        <v/>
      </c>
      <c r="X224" t="str">
        <f>IFERROR(IF($A224&gt;0,IF(LEN(INDEX(Map!$E:$G,MATCH(X$1,Map!$E:$E,0),2))=0,"",INDEX([1]Sheet3!$B:$S,$A224+1,INDEX(Map!$E:$G,MATCH(X$1,Map!$E:$E,0),2))),""),"")</f>
        <v/>
      </c>
      <c r="Y224" t="str">
        <f>IFERROR(IF($A224&gt;0,IF(LEN(INDEX(Map!$E:$G,MATCH(Y$1,Map!$E:$E,0),2))=0,"",INDEX([1]Sheet3!$B:$S,$A224+1,INDEX(Map!$E:$G,MATCH(Y$1,Map!$E:$E,0),2))),""),"")</f>
        <v/>
      </c>
      <c r="Z224" t="str">
        <f>IFERROR(IF($A224&gt;0,IF(LEN(INDEX(Map!$E:$G,MATCH(Z$1,Map!$E:$E,0),2))=0,"",INDEX([1]Sheet3!$B:$S,$A224+1,INDEX(Map!$E:$G,MATCH(Z$1,Map!$E:$E,0),2))),""),"")</f>
        <v/>
      </c>
      <c r="AA224" t="str">
        <f>IFERROR(IF($A224&gt;0,IF(LEN(INDEX(Map!$E:$G,MATCH(AA$1,Map!$E:$E,0),2))=0,"",INDEX([1]Sheet3!$B:$S,$A224+1,INDEX(Map!$E:$G,MATCH(AA$1,Map!$E:$E,0),2))),""),"")</f>
        <v/>
      </c>
      <c r="AB224" t="str">
        <f>IFERROR(IF($A224&gt;0,IF(LEN(INDEX(Map!$E:$G,MATCH(AB$1,Map!$E:$E,0),2))=0,"",INDEX([1]Sheet3!$B:$S,$A224+1,INDEX(Map!$E:$G,MATCH(AB$1,Map!$E:$E,0),2))),""),"")</f>
        <v/>
      </c>
      <c r="AC224" t="str">
        <f>IFERROR(IF($A224&gt;0,IF(LEN(INDEX(Map!$E:$G,MATCH(AC$1,Map!$E:$E,0),2))=0,"",INDEX([1]Sheet3!$B:$S,$A224+1,INDEX(Map!$E:$G,MATCH(AC$1,Map!$E:$E,0),2))),""),"")</f>
        <v/>
      </c>
      <c r="AD224" t="str">
        <f>IFERROR(IF($A224&gt;0,IF(LEN(INDEX(Map!$E:$G,MATCH(AD$1,Map!$E:$E,0),2))=0,"",INDEX([1]Sheet3!$B:$S,$A224+1,INDEX(Map!$E:$G,MATCH(AD$1,Map!$E:$E,0),2))),""),"")</f>
        <v/>
      </c>
      <c r="AE224" t="str">
        <f>IFERROR(IF($A224&gt;0,IF(LEN(INDEX(Map!$E:$G,MATCH(AE$1,Map!$E:$E,0),2))=0,"",INDEX([1]Sheet3!$B:$S,$A224+1,INDEX(Map!$E:$G,MATCH(AE$1,Map!$E:$E,0),2))),""),"")</f>
        <v/>
      </c>
    </row>
    <row r="225" spans="1:31" x14ac:dyDescent="0.25">
      <c r="A225" t="str">
        <f>IF(LEN([1]Sheet3!B225)=0,"",'Mailchimp Inport'!A224+1)</f>
        <v/>
      </c>
      <c r="B225" t="str">
        <f>IFERROR(IF($A225&gt;0,IF(LEN(INDEX(Map!$E:$G,MATCH(B$1,Map!$E:$E,0),2))=0,"",INDEX([1]Sheet3!$B:$S,$A225+1,INDEX(Map!$E:$G,MATCH(B$1,Map!$E:$E,0),2))),""),"")</f>
        <v/>
      </c>
      <c r="C225" t="str">
        <f>IFERROR(IF($A225&gt;0,IF(LEN(INDEX(Map!$E:$G,MATCH(C$1,Map!$E:$E,0),2))=0,"",INDEX([1]Sheet3!$B:$S,$A225+1,INDEX(Map!$E:$G,MATCH(C$1,Map!$E:$E,0),2))),""),"")</f>
        <v/>
      </c>
      <c r="D225" t="str">
        <f>IFERROR(IF($A225&gt;0,IF(LEN(INDEX(Map!$E:$G,MATCH(D$1,Map!$E:$E,0),2))=0,"",INDEX([1]Sheet3!$B:$S,$A225+1,INDEX(Map!$E:$G,MATCH(D$1,Map!$E:$E,0),2))),""),"")</f>
        <v/>
      </c>
      <c r="E225" t="str">
        <f>IFERROR(IF($A225&gt;0,IF(LEN(INDEX(Map!$E:$G,MATCH(E$1,Map!$E:$E,0),2))=0,"",INDEX([1]Sheet3!$B:$S,$A225+1,INDEX(Map!$E:$G,MATCH(E$1,Map!$E:$E,0),2))),""),"")</f>
        <v/>
      </c>
      <c r="F225" t="str">
        <f>IFERROR(IF($A225&gt;0,IF(LEN(INDEX(Map!$E:$G,MATCH(F$1,Map!$E:$E,0),2))=0,"",INDEX([1]Sheet3!$B:$S,$A225+1,INDEX(Map!$E:$G,MATCH(F$1,Map!$E:$E,0),2))),""),"")</f>
        <v/>
      </c>
      <c r="G225" t="str">
        <f>IFERROR(IF($A225&gt;0,IF(LEN(INDEX(Map!$E:$G,MATCH(G$1,Map!$E:$E,0),2))=0,"",INDEX([1]Sheet3!$B:$S,$A225+1,INDEX(Map!$E:$G,MATCH(G$1,Map!$E:$E,0),2))),""),"")</f>
        <v/>
      </c>
      <c r="H225" t="str">
        <f>IFERROR(IF($A225&gt;0,IF(LEN(INDEX(Map!$E:$G,MATCH(H$1,Map!$E:$E,0),2))=0,"",INDEX([1]Sheet3!$B:$S,$A225+1,INDEX(Map!$E:$G,MATCH(H$1,Map!$E:$E,0),2))),""),"")</f>
        <v/>
      </c>
      <c r="I225" t="str">
        <f>IFERROR(IF($A225&gt;0,IF(LEN(INDEX(Map!$E:$G,MATCH(I$1,Map!$E:$E,0),2))=0,"",INDEX([1]Sheet3!$B:$S,$A225+1,INDEX(Map!$E:$G,MATCH(I$1,Map!$E:$E,0),2))),""),"")</f>
        <v/>
      </c>
      <c r="J225" t="str">
        <f t="shared" si="3"/>
        <v/>
      </c>
      <c r="K225" t="str">
        <f>IFERROR(IF($A225&gt;0,IF(LEN(INDEX(Map!$E:$G,MATCH(K$1,Map!$E:$E,0),2))=0,"",INDEX([1]Sheet3!$B:$S,$A225+1,INDEX(Map!$E:$G,MATCH(K$1,Map!$E:$E,0),2))),""),"")</f>
        <v/>
      </c>
      <c r="L225" t="str">
        <f>IFERROR(IF($A225&gt;0,IF(LEN(INDEX(Map!$E:$G,MATCH(L$1,Map!$E:$E,0),2))=0,"",INDEX([1]Sheet3!$B:$S,$A225+1,INDEX(Map!$E:$G,MATCH(L$1,Map!$E:$E,0),2))),""),"")</f>
        <v/>
      </c>
      <c r="M225" t="str">
        <f>IFERROR(IF($A225&gt;0,IF(LEN(INDEX(Map!$E:$G,MATCH(M$1,Map!$E:$E,0),2))=0,"",INDEX([1]Sheet3!$B:$S,$A225+1,INDEX(Map!$E:$G,MATCH(M$1,Map!$E:$E,0),2))),""),"")</f>
        <v/>
      </c>
      <c r="N225" t="str">
        <f>IFERROR(IF($A225&gt;0,IF(LEN(INDEX(Map!$E:$G,MATCH(N$1,Map!$E:$E,0),2))=0,"",INDEX([1]Sheet3!$B:$S,$A225+1,INDEX(Map!$E:$G,MATCH(N$1,Map!$E:$E,0),2))),""),"")</f>
        <v/>
      </c>
      <c r="O225" t="str">
        <f>IFERROR(IF($A225&gt;0,IF(LEN(INDEX(Map!$E:$G,MATCH(O$1,Map!$E:$E,0),2))=0,"",INDEX([1]Sheet3!$B:$S,$A225+1,INDEX(Map!$E:$G,MATCH(O$1,Map!$E:$E,0),2))),""),"")</f>
        <v/>
      </c>
      <c r="P225" t="str">
        <f>IFERROR(IF($A225&gt;0,IF(LEN(INDEX(Map!$E:$G,MATCH(P$1,Map!$E:$E,0),2))=0,"",INDEX([1]Sheet3!$B:$S,$A225+1,INDEX(Map!$E:$G,MATCH(P$1,Map!$E:$E,0),2))),""),"")</f>
        <v/>
      </c>
      <c r="Q225" t="str">
        <f>IFERROR(IF($A225&gt;0,IF(LEN(INDEX(Map!$E:$G,MATCH(Q$1,Map!$E:$E,0),2))=0,"",INDEX([1]Sheet3!$B:$S,$A225+1,INDEX(Map!$E:$G,MATCH(Q$1,Map!$E:$E,0),2))),""),"")</f>
        <v/>
      </c>
      <c r="R225" t="str">
        <f>IFERROR(IF($A225&gt;0,IF(LEN(INDEX(Map!$E:$G,MATCH(R$1,Map!$E:$E,0),2))=0,"",INDEX([1]Sheet3!$B:$S,$A225+1,INDEX(Map!$E:$G,MATCH(R$1,Map!$E:$E,0),2))),""),"")</f>
        <v/>
      </c>
      <c r="S225" t="str">
        <f>IFERROR(IF($A225&gt;0,IF(LEN(INDEX(Map!$E:$G,MATCH(S$1,Map!$E:$E,0),2))=0,"",INDEX([1]Sheet3!$B:$S,$A225+1,INDEX(Map!$E:$G,MATCH(S$1,Map!$E:$E,0),2))),""),"")</f>
        <v/>
      </c>
      <c r="T225" t="str">
        <f>IFERROR(IF($A225&gt;0,IF(LEN(INDEX(Map!$E:$G,MATCH(T$1,Map!$E:$E,0),2))=0,"",INDEX([1]Sheet3!$B:$S,$A225+1,INDEX(Map!$E:$G,MATCH(T$1,Map!$E:$E,0),2))),""),"")</f>
        <v/>
      </c>
      <c r="U225" t="str">
        <f>IFERROR(IF($A225&gt;0,IF(LEN(INDEX(Map!$E:$G,MATCH(U$1,Map!$E:$E,0),2))=0,"",INDEX([1]Sheet3!$B:$S,$A225+1,INDEX(Map!$E:$G,MATCH(U$1,Map!$E:$E,0),2))),""),"")</f>
        <v/>
      </c>
      <c r="V225" t="str">
        <f>IFERROR(IF($A225&gt;0,IF(LEN(INDEX(Map!$E:$G,MATCH(V$1,Map!$E:$E,0),2))=0,"",INDEX([1]Sheet3!$B:$S,$A225+1,INDEX(Map!$E:$G,MATCH(V$1,Map!$E:$E,0),2))),""),"")</f>
        <v/>
      </c>
      <c r="W225" t="str">
        <f>IFERROR(IF($A225&gt;0,IF(LEN(INDEX(Map!$E:$G,MATCH(W$1,Map!$E:$E,0),2))=0,"",INDEX([1]Sheet3!$B:$S,$A225+1,INDEX(Map!$E:$G,MATCH(W$1,Map!$E:$E,0),2))),""),"")</f>
        <v/>
      </c>
      <c r="X225" t="str">
        <f>IFERROR(IF($A225&gt;0,IF(LEN(INDEX(Map!$E:$G,MATCH(X$1,Map!$E:$E,0),2))=0,"",INDEX([1]Sheet3!$B:$S,$A225+1,INDEX(Map!$E:$G,MATCH(X$1,Map!$E:$E,0),2))),""),"")</f>
        <v/>
      </c>
      <c r="Y225" t="str">
        <f>IFERROR(IF($A225&gt;0,IF(LEN(INDEX(Map!$E:$G,MATCH(Y$1,Map!$E:$E,0),2))=0,"",INDEX([1]Sheet3!$B:$S,$A225+1,INDEX(Map!$E:$G,MATCH(Y$1,Map!$E:$E,0),2))),""),"")</f>
        <v/>
      </c>
      <c r="Z225" t="str">
        <f>IFERROR(IF($A225&gt;0,IF(LEN(INDEX(Map!$E:$G,MATCH(Z$1,Map!$E:$E,0),2))=0,"",INDEX([1]Sheet3!$B:$S,$A225+1,INDEX(Map!$E:$G,MATCH(Z$1,Map!$E:$E,0),2))),""),"")</f>
        <v/>
      </c>
      <c r="AA225" t="str">
        <f>IFERROR(IF($A225&gt;0,IF(LEN(INDEX(Map!$E:$G,MATCH(AA$1,Map!$E:$E,0),2))=0,"",INDEX([1]Sheet3!$B:$S,$A225+1,INDEX(Map!$E:$G,MATCH(AA$1,Map!$E:$E,0),2))),""),"")</f>
        <v/>
      </c>
      <c r="AB225" t="str">
        <f>IFERROR(IF($A225&gt;0,IF(LEN(INDEX(Map!$E:$G,MATCH(AB$1,Map!$E:$E,0),2))=0,"",INDEX([1]Sheet3!$B:$S,$A225+1,INDEX(Map!$E:$G,MATCH(AB$1,Map!$E:$E,0),2))),""),"")</f>
        <v/>
      </c>
      <c r="AC225" t="str">
        <f>IFERROR(IF($A225&gt;0,IF(LEN(INDEX(Map!$E:$G,MATCH(AC$1,Map!$E:$E,0),2))=0,"",INDEX([1]Sheet3!$B:$S,$A225+1,INDEX(Map!$E:$G,MATCH(AC$1,Map!$E:$E,0),2))),""),"")</f>
        <v/>
      </c>
      <c r="AD225" t="str">
        <f>IFERROR(IF($A225&gt;0,IF(LEN(INDEX(Map!$E:$G,MATCH(AD$1,Map!$E:$E,0),2))=0,"",INDEX([1]Sheet3!$B:$S,$A225+1,INDEX(Map!$E:$G,MATCH(AD$1,Map!$E:$E,0),2))),""),"")</f>
        <v/>
      </c>
      <c r="AE225" t="str">
        <f>IFERROR(IF($A225&gt;0,IF(LEN(INDEX(Map!$E:$G,MATCH(AE$1,Map!$E:$E,0),2))=0,"",INDEX([1]Sheet3!$B:$S,$A225+1,INDEX(Map!$E:$G,MATCH(AE$1,Map!$E:$E,0),2))),""),"")</f>
        <v/>
      </c>
    </row>
    <row r="226" spans="1:31" x14ac:dyDescent="0.25">
      <c r="A226" t="str">
        <f>IF(LEN([1]Sheet3!B226)=0,"",'Mailchimp Inport'!A225+1)</f>
        <v/>
      </c>
      <c r="B226" t="str">
        <f>IFERROR(IF($A226&gt;0,IF(LEN(INDEX(Map!$E:$G,MATCH(B$1,Map!$E:$E,0),2))=0,"",INDEX([1]Sheet3!$B:$S,$A226+1,INDEX(Map!$E:$G,MATCH(B$1,Map!$E:$E,0),2))),""),"")</f>
        <v/>
      </c>
      <c r="C226" t="str">
        <f>IFERROR(IF($A226&gt;0,IF(LEN(INDEX(Map!$E:$G,MATCH(C$1,Map!$E:$E,0),2))=0,"",INDEX([1]Sheet3!$B:$S,$A226+1,INDEX(Map!$E:$G,MATCH(C$1,Map!$E:$E,0),2))),""),"")</f>
        <v/>
      </c>
      <c r="D226" t="str">
        <f>IFERROR(IF($A226&gt;0,IF(LEN(INDEX(Map!$E:$G,MATCH(D$1,Map!$E:$E,0),2))=0,"",INDEX([1]Sheet3!$B:$S,$A226+1,INDEX(Map!$E:$G,MATCH(D$1,Map!$E:$E,0),2))),""),"")</f>
        <v/>
      </c>
      <c r="E226" t="str">
        <f>IFERROR(IF($A226&gt;0,IF(LEN(INDEX(Map!$E:$G,MATCH(E$1,Map!$E:$E,0),2))=0,"",INDEX([1]Sheet3!$B:$S,$A226+1,INDEX(Map!$E:$G,MATCH(E$1,Map!$E:$E,0),2))),""),"")</f>
        <v/>
      </c>
      <c r="F226" t="str">
        <f>IFERROR(IF($A226&gt;0,IF(LEN(INDEX(Map!$E:$G,MATCH(F$1,Map!$E:$E,0),2))=0,"",INDEX([1]Sheet3!$B:$S,$A226+1,INDEX(Map!$E:$G,MATCH(F$1,Map!$E:$E,0),2))),""),"")</f>
        <v/>
      </c>
      <c r="G226" t="str">
        <f>IFERROR(IF($A226&gt;0,IF(LEN(INDEX(Map!$E:$G,MATCH(G$1,Map!$E:$E,0),2))=0,"",INDEX([1]Sheet3!$B:$S,$A226+1,INDEX(Map!$E:$G,MATCH(G$1,Map!$E:$E,0),2))),""),"")</f>
        <v/>
      </c>
      <c r="H226" t="str">
        <f>IFERROR(IF($A226&gt;0,IF(LEN(INDEX(Map!$E:$G,MATCH(H$1,Map!$E:$E,0),2))=0,"",INDEX([1]Sheet3!$B:$S,$A226+1,INDEX(Map!$E:$G,MATCH(H$1,Map!$E:$E,0),2))),""),"")</f>
        <v/>
      </c>
      <c r="I226" t="str">
        <f>IFERROR(IF($A226&gt;0,IF(LEN(INDEX(Map!$E:$G,MATCH(I$1,Map!$E:$E,0),2))=0,"",INDEX([1]Sheet3!$B:$S,$A226+1,INDEX(Map!$E:$G,MATCH(I$1,Map!$E:$E,0),2))),""),"")</f>
        <v/>
      </c>
      <c r="J226" t="str">
        <f t="shared" si="3"/>
        <v/>
      </c>
      <c r="K226" t="str">
        <f>IFERROR(IF($A226&gt;0,IF(LEN(INDEX(Map!$E:$G,MATCH(K$1,Map!$E:$E,0),2))=0,"",INDEX([1]Sheet3!$B:$S,$A226+1,INDEX(Map!$E:$G,MATCH(K$1,Map!$E:$E,0),2))),""),"")</f>
        <v/>
      </c>
      <c r="L226" t="str">
        <f>IFERROR(IF($A226&gt;0,IF(LEN(INDEX(Map!$E:$G,MATCH(L$1,Map!$E:$E,0),2))=0,"",INDEX([1]Sheet3!$B:$S,$A226+1,INDEX(Map!$E:$G,MATCH(L$1,Map!$E:$E,0),2))),""),"")</f>
        <v/>
      </c>
      <c r="M226" t="str">
        <f>IFERROR(IF($A226&gt;0,IF(LEN(INDEX(Map!$E:$G,MATCH(M$1,Map!$E:$E,0),2))=0,"",INDEX([1]Sheet3!$B:$S,$A226+1,INDEX(Map!$E:$G,MATCH(M$1,Map!$E:$E,0),2))),""),"")</f>
        <v/>
      </c>
      <c r="N226" t="str">
        <f>IFERROR(IF($A226&gt;0,IF(LEN(INDEX(Map!$E:$G,MATCH(N$1,Map!$E:$E,0),2))=0,"",INDEX([1]Sheet3!$B:$S,$A226+1,INDEX(Map!$E:$G,MATCH(N$1,Map!$E:$E,0),2))),""),"")</f>
        <v/>
      </c>
      <c r="O226" t="str">
        <f>IFERROR(IF($A226&gt;0,IF(LEN(INDEX(Map!$E:$G,MATCH(O$1,Map!$E:$E,0),2))=0,"",INDEX([1]Sheet3!$B:$S,$A226+1,INDEX(Map!$E:$G,MATCH(O$1,Map!$E:$E,0),2))),""),"")</f>
        <v/>
      </c>
      <c r="P226" t="str">
        <f>IFERROR(IF($A226&gt;0,IF(LEN(INDEX(Map!$E:$G,MATCH(P$1,Map!$E:$E,0),2))=0,"",INDEX([1]Sheet3!$B:$S,$A226+1,INDEX(Map!$E:$G,MATCH(P$1,Map!$E:$E,0),2))),""),"")</f>
        <v/>
      </c>
      <c r="Q226" t="str">
        <f>IFERROR(IF($A226&gt;0,IF(LEN(INDEX(Map!$E:$G,MATCH(Q$1,Map!$E:$E,0),2))=0,"",INDEX([1]Sheet3!$B:$S,$A226+1,INDEX(Map!$E:$G,MATCH(Q$1,Map!$E:$E,0),2))),""),"")</f>
        <v/>
      </c>
      <c r="R226" t="str">
        <f>IFERROR(IF($A226&gt;0,IF(LEN(INDEX(Map!$E:$G,MATCH(R$1,Map!$E:$E,0),2))=0,"",INDEX([1]Sheet3!$B:$S,$A226+1,INDEX(Map!$E:$G,MATCH(R$1,Map!$E:$E,0),2))),""),"")</f>
        <v/>
      </c>
      <c r="S226" t="str">
        <f>IFERROR(IF($A226&gt;0,IF(LEN(INDEX(Map!$E:$G,MATCH(S$1,Map!$E:$E,0),2))=0,"",INDEX([1]Sheet3!$B:$S,$A226+1,INDEX(Map!$E:$G,MATCH(S$1,Map!$E:$E,0),2))),""),"")</f>
        <v/>
      </c>
      <c r="T226" t="str">
        <f>IFERROR(IF($A226&gt;0,IF(LEN(INDEX(Map!$E:$G,MATCH(T$1,Map!$E:$E,0),2))=0,"",INDEX([1]Sheet3!$B:$S,$A226+1,INDEX(Map!$E:$G,MATCH(T$1,Map!$E:$E,0),2))),""),"")</f>
        <v/>
      </c>
      <c r="U226" t="str">
        <f>IFERROR(IF($A226&gt;0,IF(LEN(INDEX(Map!$E:$G,MATCH(U$1,Map!$E:$E,0),2))=0,"",INDEX([1]Sheet3!$B:$S,$A226+1,INDEX(Map!$E:$G,MATCH(U$1,Map!$E:$E,0),2))),""),"")</f>
        <v/>
      </c>
      <c r="V226" t="str">
        <f>IFERROR(IF($A226&gt;0,IF(LEN(INDEX(Map!$E:$G,MATCH(V$1,Map!$E:$E,0),2))=0,"",INDEX([1]Sheet3!$B:$S,$A226+1,INDEX(Map!$E:$G,MATCH(V$1,Map!$E:$E,0),2))),""),"")</f>
        <v/>
      </c>
      <c r="W226" t="str">
        <f>IFERROR(IF($A226&gt;0,IF(LEN(INDEX(Map!$E:$G,MATCH(W$1,Map!$E:$E,0),2))=0,"",INDEX([1]Sheet3!$B:$S,$A226+1,INDEX(Map!$E:$G,MATCH(W$1,Map!$E:$E,0),2))),""),"")</f>
        <v/>
      </c>
      <c r="X226" t="str">
        <f>IFERROR(IF($A226&gt;0,IF(LEN(INDEX(Map!$E:$G,MATCH(X$1,Map!$E:$E,0),2))=0,"",INDEX([1]Sheet3!$B:$S,$A226+1,INDEX(Map!$E:$G,MATCH(X$1,Map!$E:$E,0),2))),""),"")</f>
        <v/>
      </c>
      <c r="Y226" t="str">
        <f>IFERROR(IF($A226&gt;0,IF(LEN(INDEX(Map!$E:$G,MATCH(Y$1,Map!$E:$E,0),2))=0,"",INDEX([1]Sheet3!$B:$S,$A226+1,INDEX(Map!$E:$G,MATCH(Y$1,Map!$E:$E,0),2))),""),"")</f>
        <v/>
      </c>
      <c r="Z226" t="str">
        <f>IFERROR(IF($A226&gt;0,IF(LEN(INDEX(Map!$E:$G,MATCH(Z$1,Map!$E:$E,0),2))=0,"",INDEX([1]Sheet3!$B:$S,$A226+1,INDEX(Map!$E:$G,MATCH(Z$1,Map!$E:$E,0),2))),""),"")</f>
        <v/>
      </c>
      <c r="AA226" t="str">
        <f>IFERROR(IF($A226&gt;0,IF(LEN(INDEX(Map!$E:$G,MATCH(AA$1,Map!$E:$E,0),2))=0,"",INDEX([1]Sheet3!$B:$S,$A226+1,INDEX(Map!$E:$G,MATCH(AA$1,Map!$E:$E,0),2))),""),"")</f>
        <v/>
      </c>
      <c r="AB226" t="str">
        <f>IFERROR(IF($A226&gt;0,IF(LEN(INDEX(Map!$E:$G,MATCH(AB$1,Map!$E:$E,0),2))=0,"",INDEX([1]Sheet3!$B:$S,$A226+1,INDEX(Map!$E:$G,MATCH(AB$1,Map!$E:$E,0),2))),""),"")</f>
        <v/>
      </c>
      <c r="AC226" t="str">
        <f>IFERROR(IF($A226&gt;0,IF(LEN(INDEX(Map!$E:$G,MATCH(AC$1,Map!$E:$E,0),2))=0,"",INDEX([1]Sheet3!$B:$S,$A226+1,INDEX(Map!$E:$G,MATCH(AC$1,Map!$E:$E,0),2))),""),"")</f>
        <v/>
      </c>
      <c r="AD226" t="str">
        <f>IFERROR(IF($A226&gt;0,IF(LEN(INDEX(Map!$E:$G,MATCH(AD$1,Map!$E:$E,0),2))=0,"",INDEX([1]Sheet3!$B:$S,$A226+1,INDEX(Map!$E:$G,MATCH(AD$1,Map!$E:$E,0),2))),""),"")</f>
        <v/>
      </c>
      <c r="AE226" t="str">
        <f>IFERROR(IF($A226&gt;0,IF(LEN(INDEX(Map!$E:$G,MATCH(AE$1,Map!$E:$E,0),2))=0,"",INDEX([1]Sheet3!$B:$S,$A226+1,INDEX(Map!$E:$G,MATCH(AE$1,Map!$E:$E,0),2))),""),"")</f>
        <v/>
      </c>
    </row>
    <row r="227" spans="1:31" x14ac:dyDescent="0.25">
      <c r="A227" t="str">
        <f>IF(LEN([1]Sheet3!B227)=0,"",'Mailchimp Inport'!A226+1)</f>
        <v/>
      </c>
      <c r="B227" t="str">
        <f>IFERROR(IF($A227&gt;0,IF(LEN(INDEX(Map!$E:$G,MATCH(B$1,Map!$E:$E,0),2))=0,"",INDEX([1]Sheet3!$B:$S,$A227+1,INDEX(Map!$E:$G,MATCH(B$1,Map!$E:$E,0),2))),""),"")</f>
        <v/>
      </c>
      <c r="C227" t="str">
        <f>IFERROR(IF($A227&gt;0,IF(LEN(INDEX(Map!$E:$G,MATCH(C$1,Map!$E:$E,0),2))=0,"",INDEX([1]Sheet3!$B:$S,$A227+1,INDEX(Map!$E:$G,MATCH(C$1,Map!$E:$E,0),2))),""),"")</f>
        <v/>
      </c>
      <c r="D227" t="str">
        <f>IFERROR(IF($A227&gt;0,IF(LEN(INDEX(Map!$E:$G,MATCH(D$1,Map!$E:$E,0),2))=0,"",INDEX([1]Sheet3!$B:$S,$A227+1,INDEX(Map!$E:$G,MATCH(D$1,Map!$E:$E,0),2))),""),"")</f>
        <v/>
      </c>
      <c r="E227" t="str">
        <f>IFERROR(IF($A227&gt;0,IF(LEN(INDEX(Map!$E:$G,MATCH(E$1,Map!$E:$E,0),2))=0,"",INDEX([1]Sheet3!$B:$S,$A227+1,INDEX(Map!$E:$G,MATCH(E$1,Map!$E:$E,0),2))),""),"")</f>
        <v/>
      </c>
      <c r="F227" t="str">
        <f>IFERROR(IF($A227&gt;0,IF(LEN(INDEX(Map!$E:$G,MATCH(F$1,Map!$E:$E,0),2))=0,"",INDEX([1]Sheet3!$B:$S,$A227+1,INDEX(Map!$E:$G,MATCH(F$1,Map!$E:$E,0),2))),""),"")</f>
        <v/>
      </c>
      <c r="G227" t="str">
        <f>IFERROR(IF($A227&gt;0,IF(LEN(INDEX(Map!$E:$G,MATCH(G$1,Map!$E:$E,0),2))=0,"",INDEX([1]Sheet3!$B:$S,$A227+1,INDEX(Map!$E:$G,MATCH(G$1,Map!$E:$E,0),2))),""),"")</f>
        <v/>
      </c>
      <c r="H227" t="str">
        <f>IFERROR(IF($A227&gt;0,IF(LEN(INDEX(Map!$E:$G,MATCH(H$1,Map!$E:$E,0),2))=0,"",INDEX([1]Sheet3!$B:$S,$A227+1,INDEX(Map!$E:$G,MATCH(H$1,Map!$E:$E,0),2))),""),"")</f>
        <v/>
      </c>
      <c r="I227" t="str">
        <f>IFERROR(IF($A227&gt;0,IF(LEN(INDEX(Map!$E:$G,MATCH(I$1,Map!$E:$E,0),2))=0,"",INDEX([1]Sheet3!$B:$S,$A227+1,INDEX(Map!$E:$G,MATCH(I$1,Map!$E:$E,0),2))),""),"")</f>
        <v/>
      </c>
      <c r="J227" t="str">
        <f t="shared" si="3"/>
        <v/>
      </c>
      <c r="K227" t="str">
        <f>IFERROR(IF($A227&gt;0,IF(LEN(INDEX(Map!$E:$G,MATCH(K$1,Map!$E:$E,0),2))=0,"",INDEX([1]Sheet3!$B:$S,$A227+1,INDEX(Map!$E:$G,MATCH(K$1,Map!$E:$E,0),2))),""),"")</f>
        <v/>
      </c>
      <c r="L227" t="str">
        <f>IFERROR(IF($A227&gt;0,IF(LEN(INDEX(Map!$E:$G,MATCH(L$1,Map!$E:$E,0),2))=0,"",INDEX([1]Sheet3!$B:$S,$A227+1,INDEX(Map!$E:$G,MATCH(L$1,Map!$E:$E,0),2))),""),"")</f>
        <v/>
      </c>
      <c r="M227" t="str">
        <f>IFERROR(IF($A227&gt;0,IF(LEN(INDEX(Map!$E:$G,MATCH(M$1,Map!$E:$E,0),2))=0,"",INDEX([1]Sheet3!$B:$S,$A227+1,INDEX(Map!$E:$G,MATCH(M$1,Map!$E:$E,0),2))),""),"")</f>
        <v/>
      </c>
      <c r="N227" t="str">
        <f>IFERROR(IF($A227&gt;0,IF(LEN(INDEX(Map!$E:$G,MATCH(N$1,Map!$E:$E,0),2))=0,"",INDEX([1]Sheet3!$B:$S,$A227+1,INDEX(Map!$E:$G,MATCH(N$1,Map!$E:$E,0),2))),""),"")</f>
        <v/>
      </c>
      <c r="O227" t="str">
        <f>IFERROR(IF($A227&gt;0,IF(LEN(INDEX(Map!$E:$G,MATCH(O$1,Map!$E:$E,0),2))=0,"",INDEX([1]Sheet3!$B:$S,$A227+1,INDEX(Map!$E:$G,MATCH(O$1,Map!$E:$E,0),2))),""),"")</f>
        <v/>
      </c>
      <c r="P227" t="str">
        <f>IFERROR(IF($A227&gt;0,IF(LEN(INDEX(Map!$E:$G,MATCH(P$1,Map!$E:$E,0),2))=0,"",INDEX([1]Sheet3!$B:$S,$A227+1,INDEX(Map!$E:$G,MATCH(P$1,Map!$E:$E,0),2))),""),"")</f>
        <v/>
      </c>
      <c r="Q227" t="str">
        <f>IFERROR(IF($A227&gt;0,IF(LEN(INDEX(Map!$E:$G,MATCH(Q$1,Map!$E:$E,0),2))=0,"",INDEX([1]Sheet3!$B:$S,$A227+1,INDEX(Map!$E:$G,MATCH(Q$1,Map!$E:$E,0),2))),""),"")</f>
        <v/>
      </c>
      <c r="R227" t="str">
        <f>IFERROR(IF($A227&gt;0,IF(LEN(INDEX(Map!$E:$G,MATCH(R$1,Map!$E:$E,0),2))=0,"",INDEX([1]Sheet3!$B:$S,$A227+1,INDEX(Map!$E:$G,MATCH(R$1,Map!$E:$E,0),2))),""),"")</f>
        <v/>
      </c>
      <c r="S227" t="str">
        <f>IFERROR(IF($A227&gt;0,IF(LEN(INDEX(Map!$E:$G,MATCH(S$1,Map!$E:$E,0),2))=0,"",INDEX([1]Sheet3!$B:$S,$A227+1,INDEX(Map!$E:$G,MATCH(S$1,Map!$E:$E,0),2))),""),"")</f>
        <v/>
      </c>
      <c r="T227" t="str">
        <f>IFERROR(IF($A227&gt;0,IF(LEN(INDEX(Map!$E:$G,MATCH(T$1,Map!$E:$E,0),2))=0,"",INDEX([1]Sheet3!$B:$S,$A227+1,INDEX(Map!$E:$G,MATCH(T$1,Map!$E:$E,0),2))),""),"")</f>
        <v/>
      </c>
      <c r="U227" t="str">
        <f>IFERROR(IF($A227&gt;0,IF(LEN(INDEX(Map!$E:$G,MATCH(U$1,Map!$E:$E,0),2))=0,"",INDEX([1]Sheet3!$B:$S,$A227+1,INDEX(Map!$E:$G,MATCH(U$1,Map!$E:$E,0),2))),""),"")</f>
        <v/>
      </c>
      <c r="V227" t="str">
        <f>IFERROR(IF($A227&gt;0,IF(LEN(INDEX(Map!$E:$G,MATCH(V$1,Map!$E:$E,0),2))=0,"",INDEX([1]Sheet3!$B:$S,$A227+1,INDEX(Map!$E:$G,MATCH(V$1,Map!$E:$E,0),2))),""),"")</f>
        <v/>
      </c>
      <c r="W227" t="str">
        <f>IFERROR(IF($A227&gt;0,IF(LEN(INDEX(Map!$E:$G,MATCH(W$1,Map!$E:$E,0),2))=0,"",INDEX([1]Sheet3!$B:$S,$A227+1,INDEX(Map!$E:$G,MATCH(W$1,Map!$E:$E,0),2))),""),"")</f>
        <v/>
      </c>
      <c r="X227" t="str">
        <f>IFERROR(IF($A227&gt;0,IF(LEN(INDEX(Map!$E:$G,MATCH(X$1,Map!$E:$E,0),2))=0,"",INDEX([1]Sheet3!$B:$S,$A227+1,INDEX(Map!$E:$G,MATCH(X$1,Map!$E:$E,0),2))),""),"")</f>
        <v/>
      </c>
      <c r="Y227" t="str">
        <f>IFERROR(IF($A227&gt;0,IF(LEN(INDEX(Map!$E:$G,MATCH(Y$1,Map!$E:$E,0),2))=0,"",INDEX([1]Sheet3!$B:$S,$A227+1,INDEX(Map!$E:$G,MATCH(Y$1,Map!$E:$E,0),2))),""),"")</f>
        <v/>
      </c>
      <c r="Z227" t="str">
        <f>IFERROR(IF($A227&gt;0,IF(LEN(INDEX(Map!$E:$G,MATCH(Z$1,Map!$E:$E,0),2))=0,"",INDEX([1]Sheet3!$B:$S,$A227+1,INDEX(Map!$E:$G,MATCH(Z$1,Map!$E:$E,0),2))),""),"")</f>
        <v/>
      </c>
      <c r="AA227" t="str">
        <f>IFERROR(IF($A227&gt;0,IF(LEN(INDEX(Map!$E:$G,MATCH(AA$1,Map!$E:$E,0),2))=0,"",INDEX([1]Sheet3!$B:$S,$A227+1,INDEX(Map!$E:$G,MATCH(AA$1,Map!$E:$E,0),2))),""),"")</f>
        <v/>
      </c>
      <c r="AB227" t="str">
        <f>IFERROR(IF($A227&gt;0,IF(LEN(INDEX(Map!$E:$G,MATCH(AB$1,Map!$E:$E,0),2))=0,"",INDEX([1]Sheet3!$B:$S,$A227+1,INDEX(Map!$E:$G,MATCH(AB$1,Map!$E:$E,0),2))),""),"")</f>
        <v/>
      </c>
      <c r="AC227" t="str">
        <f>IFERROR(IF($A227&gt;0,IF(LEN(INDEX(Map!$E:$G,MATCH(AC$1,Map!$E:$E,0),2))=0,"",INDEX([1]Sheet3!$B:$S,$A227+1,INDEX(Map!$E:$G,MATCH(AC$1,Map!$E:$E,0),2))),""),"")</f>
        <v/>
      </c>
      <c r="AD227" t="str">
        <f>IFERROR(IF($A227&gt;0,IF(LEN(INDEX(Map!$E:$G,MATCH(AD$1,Map!$E:$E,0),2))=0,"",INDEX([1]Sheet3!$B:$S,$A227+1,INDEX(Map!$E:$G,MATCH(AD$1,Map!$E:$E,0),2))),""),"")</f>
        <v/>
      </c>
      <c r="AE227" t="str">
        <f>IFERROR(IF($A227&gt;0,IF(LEN(INDEX(Map!$E:$G,MATCH(AE$1,Map!$E:$E,0),2))=0,"",INDEX([1]Sheet3!$B:$S,$A227+1,INDEX(Map!$E:$G,MATCH(AE$1,Map!$E:$E,0),2))),""),"")</f>
        <v/>
      </c>
    </row>
    <row r="228" spans="1:31" x14ac:dyDescent="0.25">
      <c r="A228" t="str">
        <f>IF(LEN([1]Sheet3!B228)=0,"",'Mailchimp Inport'!A227+1)</f>
        <v/>
      </c>
      <c r="B228" t="str">
        <f>IFERROR(IF($A228&gt;0,IF(LEN(INDEX(Map!$E:$G,MATCH(B$1,Map!$E:$E,0),2))=0,"",INDEX([1]Sheet3!$B:$S,$A228+1,INDEX(Map!$E:$G,MATCH(B$1,Map!$E:$E,0),2))),""),"")</f>
        <v/>
      </c>
      <c r="C228" t="str">
        <f>IFERROR(IF($A228&gt;0,IF(LEN(INDEX(Map!$E:$G,MATCH(C$1,Map!$E:$E,0),2))=0,"",INDEX([1]Sheet3!$B:$S,$A228+1,INDEX(Map!$E:$G,MATCH(C$1,Map!$E:$E,0),2))),""),"")</f>
        <v/>
      </c>
      <c r="D228" t="str">
        <f>IFERROR(IF($A228&gt;0,IF(LEN(INDEX(Map!$E:$G,MATCH(D$1,Map!$E:$E,0),2))=0,"",INDEX([1]Sheet3!$B:$S,$A228+1,INDEX(Map!$E:$G,MATCH(D$1,Map!$E:$E,0),2))),""),"")</f>
        <v/>
      </c>
      <c r="E228" t="str">
        <f>IFERROR(IF($A228&gt;0,IF(LEN(INDEX(Map!$E:$G,MATCH(E$1,Map!$E:$E,0),2))=0,"",INDEX([1]Sheet3!$B:$S,$A228+1,INDEX(Map!$E:$G,MATCH(E$1,Map!$E:$E,0),2))),""),"")</f>
        <v/>
      </c>
      <c r="F228" t="str">
        <f>IFERROR(IF($A228&gt;0,IF(LEN(INDEX(Map!$E:$G,MATCH(F$1,Map!$E:$E,0),2))=0,"",INDEX([1]Sheet3!$B:$S,$A228+1,INDEX(Map!$E:$G,MATCH(F$1,Map!$E:$E,0),2))),""),"")</f>
        <v/>
      </c>
      <c r="G228" t="str">
        <f>IFERROR(IF($A228&gt;0,IF(LEN(INDEX(Map!$E:$G,MATCH(G$1,Map!$E:$E,0),2))=0,"",INDEX([1]Sheet3!$B:$S,$A228+1,INDEX(Map!$E:$G,MATCH(G$1,Map!$E:$E,0),2))),""),"")</f>
        <v/>
      </c>
      <c r="H228" t="str">
        <f>IFERROR(IF($A228&gt;0,IF(LEN(INDEX(Map!$E:$G,MATCH(H$1,Map!$E:$E,0),2))=0,"",INDEX([1]Sheet3!$B:$S,$A228+1,INDEX(Map!$E:$G,MATCH(H$1,Map!$E:$E,0),2))),""),"")</f>
        <v/>
      </c>
      <c r="I228" t="str">
        <f>IFERROR(IF($A228&gt;0,IF(LEN(INDEX(Map!$E:$G,MATCH(I$1,Map!$E:$E,0),2))=0,"",INDEX([1]Sheet3!$B:$S,$A228+1,INDEX(Map!$E:$G,MATCH(I$1,Map!$E:$E,0),2))),""),"")</f>
        <v/>
      </c>
      <c r="J228" t="str">
        <f t="shared" si="3"/>
        <v/>
      </c>
      <c r="K228" t="str">
        <f>IFERROR(IF($A228&gt;0,IF(LEN(INDEX(Map!$E:$G,MATCH(K$1,Map!$E:$E,0),2))=0,"",INDEX([1]Sheet3!$B:$S,$A228+1,INDEX(Map!$E:$G,MATCH(K$1,Map!$E:$E,0),2))),""),"")</f>
        <v/>
      </c>
      <c r="L228" t="str">
        <f>IFERROR(IF($A228&gt;0,IF(LEN(INDEX(Map!$E:$G,MATCH(L$1,Map!$E:$E,0),2))=0,"",INDEX([1]Sheet3!$B:$S,$A228+1,INDEX(Map!$E:$G,MATCH(L$1,Map!$E:$E,0),2))),""),"")</f>
        <v/>
      </c>
      <c r="M228" t="str">
        <f>IFERROR(IF($A228&gt;0,IF(LEN(INDEX(Map!$E:$G,MATCH(M$1,Map!$E:$E,0),2))=0,"",INDEX([1]Sheet3!$B:$S,$A228+1,INDEX(Map!$E:$G,MATCH(M$1,Map!$E:$E,0),2))),""),"")</f>
        <v/>
      </c>
      <c r="N228" t="str">
        <f>IFERROR(IF($A228&gt;0,IF(LEN(INDEX(Map!$E:$G,MATCH(N$1,Map!$E:$E,0),2))=0,"",INDEX([1]Sheet3!$B:$S,$A228+1,INDEX(Map!$E:$G,MATCH(N$1,Map!$E:$E,0),2))),""),"")</f>
        <v/>
      </c>
      <c r="O228" t="str">
        <f>IFERROR(IF($A228&gt;0,IF(LEN(INDEX(Map!$E:$G,MATCH(O$1,Map!$E:$E,0),2))=0,"",INDEX([1]Sheet3!$B:$S,$A228+1,INDEX(Map!$E:$G,MATCH(O$1,Map!$E:$E,0),2))),""),"")</f>
        <v/>
      </c>
      <c r="P228" t="str">
        <f>IFERROR(IF($A228&gt;0,IF(LEN(INDEX(Map!$E:$G,MATCH(P$1,Map!$E:$E,0),2))=0,"",INDEX([1]Sheet3!$B:$S,$A228+1,INDEX(Map!$E:$G,MATCH(P$1,Map!$E:$E,0),2))),""),"")</f>
        <v/>
      </c>
      <c r="Q228" t="str">
        <f>IFERROR(IF($A228&gt;0,IF(LEN(INDEX(Map!$E:$G,MATCH(Q$1,Map!$E:$E,0),2))=0,"",INDEX([1]Sheet3!$B:$S,$A228+1,INDEX(Map!$E:$G,MATCH(Q$1,Map!$E:$E,0),2))),""),"")</f>
        <v/>
      </c>
      <c r="R228" t="str">
        <f>IFERROR(IF($A228&gt;0,IF(LEN(INDEX(Map!$E:$G,MATCH(R$1,Map!$E:$E,0),2))=0,"",INDEX([1]Sheet3!$B:$S,$A228+1,INDEX(Map!$E:$G,MATCH(R$1,Map!$E:$E,0),2))),""),"")</f>
        <v/>
      </c>
      <c r="S228" t="str">
        <f>IFERROR(IF($A228&gt;0,IF(LEN(INDEX(Map!$E:$G,MATCH(S$1,Map!$E:$E,0),2))=0,"",INDEX([1]Sheet3!$B:$S,$A228+1,INDEX(Map!$E:$G,MATCH(S$1,Map!$E:$E,0),2))),""),"")</f>
        <v/>
      </c>
      <c r="T228" t="str">
        <f>IFERROR(IF($A228&gt;0,IF(LEN(INDEX(Map!$E:$G,MATCH(T$1,Map!$E:$E,0),2))=0,"",INDEX([1]Sheet3!$B:$S,$A228+1,INDEX(Map!$E:$G,MATCH(T$1,Map!$E:$E,0),2))),""),"")</f>
        <v/>
      </c>
      <c r="U228" t="str">
        <f>IFERROR(IF($A228&gt;0,IF(LEN(INDEX(Map!$E:$G,MATCH(U$1,Map!$E:$E,0),2))=0,"",INDEX([1]Sheet3!$B:$S,$A228+1,INDEX(Map!$E:$G,MATCH(U$1,Map!$E:$E,0),2))),""),"")</f>
        <v/>
      </c>
      <c r="V228" t="str">
        <f>IFERROR(IF($A228&gt;0,IF(LEN(INDEX(Map!$E:$G,MATCH(V$1,Map!$E:$E,0),2))=0,"",INDEX([1]Sheet3!$B:$S,$A228+1,INDEX(Map!$E:$G,MATCH(V$1,Map!$E:$E,0),2))),""),"")</f>
        <v/>
      </c>
      <c r="W228" t="str">
        <f>IFERROR(IF($A228&gt;0,IF(LEN(INDEX(Map!$E:$G,MATCH(W$1,Map!$E:$E,0),2))=0,"",INDEX([1]Sheet3!$B:$S,$A228+1,INDEX(Map!$E:$G,MATCH(W$1,Map!$E:$E,0),2))),""),"")</f>
        <v/>
      </c>
      <c r="X228" t="str">
        <f>IFERROR(IF($A228&gt;0,IF(LEN(INDEX(Map!$E:$G,MATCH(X$1,Map!$E:$E,0),2))=0,"",INDEX([1]Sheet3!$B:$S,$A228+1,INDEX(Map!$E:$G,MATCH(X$1,Map!$E:$E,0),2))),""),"")</f>
        <v/>
      </c>
      <c r="Y228" t="str">
        <f>IFERROR(IF($A228&gt;0,IF(LEN(INDEX(Map!$E:$G,MATCH(Y$1,Map!$E:$E,0),2))=0,"",INDEX([1]Sheet3!$B:$S,$A228+1,INDEX(Map!$E:$G,MATCH(Y$1,Map!$E:$E,0),2))),""),"")</f>
        <v/>
      </c>
      <c r="Z228" t="str">
        <f>IFERROR(IF($A228&gt;0,IF(LEN(INDEX(Map!$E:$G,MATCH(Z$1,Map!$E:$E,0),2))=0,"",INDEX([1]Sheet3!$B:$S,$A228+1,INDEX(Map!$E:$G,MATCH(Z$1,Map!$E:$E,0),2))),""),"")</f>
        <v/>
      </c>
      <c r="AA228" t="str">
        <f>IFERROR(IF($A228&gt;0,IF(LEN(INDEX(Map!$E:$G,MATCH(AA$1,Map!$E:$E,0),2))=0,"",INDEX([1]Sheet3!$B:$S,$A228+1,INDEX(Map!$E:$G,MATCH(AA$1,Map!$E:$E,0),2))),""),"")</f>
        <v/>
      </c>
      <c r="AB228" t="str">
        <f>IFERROR(IF($A228&gt;0,IF(LEN(INDEX(Map!$E:$G,MATCH(AB$1,Map!$E:$E,0),2))=0,"",INDEX([1]Sheet3!$B:$S,$A228+1,INDEX(Map!$E:$G,MATCH(AB$1,Map!$E:$E,0),2))),""),"")</f>
        <v/>
      </c>
      <c r="AC228" t="str">
        <f>IFERROR(IF($A228&gt;0,IF(LEN(INDEX(Map!$E:$G,MATCH(AC$1,Map!$E:$E,0),2))=0,"",INDEX([1]Sheet3!$B:$S,$A228+1,INDEX(Map!$E:$G,MATCH(AC$1,Map!$E:$E,0),2))),""),"")</f>
        <v/>
      </c>
      <c r="AD228" t="str">
        <f>IFERROR(IF($A228&gt;0,IF(LEN(INDEX(Map!$E:$G,MATCH(AD$1,Map!$E:$E,0),2))=0,"",INDEX([1]Sheet3!$B:$S,$A228+1,INDEX(Map!$E:$G,MATCH(AD$1,Map!$E:$E,0),2))),""),"")</f>
        <v/>
      </c>
      <c r="AE228" t="str">
        <f>IFERROR(IF($A228&gt;0,IF(LEN(INDEX(Map!$E:$G,MATCH(AE$1,Map!$E:$E,0),2))=0,"",INDEX([1]Sheet3!$B:$S,$A228+1,INDEX(Map!$E:$G,MATCH(AE$1,Map!$E:$E,0),2))),""),"")</f>
        <v/>
      </c>
    </row>
    <row r="229" spans="1:31" x14ac:dyDescent="0.25">
      <c r="A229" t="str">
        <f>IF(LEN([1]Sheet3!B229)=0,"",'Mailchimp Inport'!A228+1)</f>
        <v/>
      </c>
      <c r="B229" t="str">
        <f>IFERROR(IF($A229&gt;0,IF(LEN(INDEX(Map!$E:$G,MATCH(B$1,Map!$E:$E,0),2))=0,"",INDEX([1]Sheet3!$B:$S,$A229+1,INDEX(Map!$E:$G,MATCH(B$1,Map!$E:$E,0),2))),""),"")</f>
        <v/>
      </c>
      <c r="C229" t="str">
        <f>IFERROR(IF($A229&gt;0,IF(LEN(INDEX(Map!$E:$G,MATCH(C$1,Map!$E:$E,0),2))=0,"",INDEX([1]Sheet3!$B:$S,$A229+1,INDEX(Map!$E:$G,MATCH(C$1,Map!$E:$E,0),2))),""),"")</f>
        <v/>
      </c>
      <c r="D229" t="str">
        <f>IFERROR(IF($A229&gt;0,IF(LEN(INDEX(Map!$E:$G,MATCH(D$1,Map!$E:$E,0),2))=0,"",INDEX([1]Sheet3!$B:$S,$A229+1,INDEX(Map!$E:$G,MATCH(D$1,Map!$E:$E,0),2))),""),"")</f>
        <v/>
      </c>
      <c r="E229" t="str">
        <f>IFERROR(IF($A229&gt;0,IF(LEN(INDEX(Map!$E:$G,MATCH(E$1,Map!$E:$E,0),2))=0,"",INDEX([1]Sheet3!$B:$S,$A229+1,INDEX(Map!$E:$G,MATCH(E$1,Map!$E:$E,0),2))),""),"")</f>
        <v/>
      </c>
      <c r="F229" t="str">
        <f>IFERROR(IF($A229&gt;0,IF(LEN(INDEX(Map!$E:$G,MATCH(F$1,Map!$E:$E,0),2))=0,"",INDEX([1]Sheet3!$B:$S,$A229+1,INDEX(Map!$E:$G,MATCH(F$1,Map!$E:$E,0),2))),""),"")</f>
        <v/>
      </c>
      <c r="G229" t="str">
        <f>IFERROR(IF($A229&gt;0,IF(LEN(INDEX(Map!$E:$G,MATCH(G$1,Map!$E:$E,0),2))=0,"",INDEX([1]Sheet3!$B:$S,$A229+1,INDEX(Map!$E:$G,MATCH(G$1,Map!$E:$E,0),2))),""),"")</f>
        <v/>
      </c>
      <c r="H229" t="str">
        <f>IFERROR(IF($A229&gt;0,IF(LEN(INDEX(Map!$E:$G,MATCH(H$1,Map!$E:$E,0),2))=0,"",INDEX([1]Sheet3!$B:$S,$A229+1,INDEX(Map!$E:$G,MATCH(H$1,Map!$E:$E,0),2))),""),"")</f>
        <v/>
      </c>
      <c r="I229" t="str">
        <f>IFERROR(IF($A229&gt;0,IF(LEN(INDEX(Map!$E:$G,MATCH(I$1,Map!$E:$E,0),2))=0,"",INDEX([1]Sheet3!$B:$S,$A229+1,INDEX(Map!$E:$G,MATCH(I$1,Map!$E:$E,0),2))),""),"")</f>
        <v/>
      </c>
      <c r="J229" t="str">
        <f t="shared" si="3"/>
        <v/>
      </c>
      <c r="K229" t="str">
        <f>IFERROR(IF($A229&gt;0,IF(LEN(INDEX(Map!$E:$G,MATCH(K$1,Map!$E:$E,0),2))=0,"",INDEX([1]Sheet3!$B:$S,$A229+1,INDEX(Map!$E:$G,MATCH(K$1,Map!$E:$E,0),2))),""),"")</f>
        <v/>
      </c>
      <c r="L229" t="str">
        <f>IFERROR(IF($A229&gt;0,IF(LEN(INDEX(Map!$E:$G,MATCH(L$1,Map!$E:$E,0),2))=0,"",INDEX([1]Sheet3!$B:$S,$A229+1,INDEX(Map!$E:$G,MATCH(L$1,Map!$E:$E,0),2))),""),"")</f>
        <v/>
      </c>
      <c r="M229" t="str">
        <f>IFERROR(IF($A229&gt;0,IF(LEN(INDEX(Map!$E:$G,MATCH(M$1,Map!$E:$E,0),2))=0,"",INDEX([1]Sheet3!$B:$S,$A229+1,INDEX(Map!$E:$G,MATCH(M$1,Map!$E:$E,0),2))),""),"")</f>
        <v/>
      </c>
      <c r="N229" t="str">
        <f>IFERROR(IF($A229&gt;0,IF(LEN(INDEX(Map!$E:$G,MATCH(N$1,Map!$E:$E,0),2))=0,"",INDEX([1]Sheet3!$B:$S,$A229+1,INDEX(Map!$E:$G,MATCH(N$1,Map!$E:$E,0),2))),""),"")</f>
        <v/>
      </c>
      <c r="O229" t="str">
        <f>IFERROR(IF($A229&gt;0,IF(LEN(INDEX(Map!$E:$G,MATCH(O$1,Map!$E:$E,0),2))=0,"",INDEX([1]Sheet3!$B:$S,$A229+1,INDEX(Map!$E:$G,MATCH(O$1,Map!$E:$E,0),2))),""),"")</f>
        <v/>
      </c>
      <c r="P229" t="str">
        <f>IFERROR(IF($A229&gt;0,IF(LEN(INDEX(Map!$E:$G,MATCH(P$1,Map!$E:$E,0),2))=0,"",INDEX([1]Sheet3!$B:$S,$A229+1,INDEX(Map!$E:$G,MATCH(P$1,Map!$E:$E,0),2))),""),"")</f>
        <v/>
      </c>
      <c r="Q229" t="str">
        <f>IFERROR(IF($A229&gt;0,IF(LEN(INDEX(Map!$E:$G,MATCH(Q$1,Map!$E:$E,0),2))=0,"",INDEX([1]Sheet3!$B:$S,$A229+1,INDEX(Map!$E:$G,MATCH(Q$1,Map!$E:$E,0),2))),""),"")</f>
        <v/>
      </c>
      <c r="R229" t="str">
        <f>IFERROR(IF($A229&gt;0,IF(LEN(INDEX(Map!$E:$G,MATCH(R$1,Map!$E:$E,0),2))=0,"",INDEX([1]Sheet3!$B:$S,$A229+1,INDEX(Map!$E:$G,MATCH(R$1,Map!$E:$E,0),2))),""),"")</f>
        <v/>
      </c>
      <c r="S229" t="str">
        <f>IFERROR(IF($A229&gt;0,IF(LEN(INDEX(Map!$E:$G,MATCH(S$1,Map!$E:$E,0),2))=0,"",INDEX([1]Sheet3!$B:$S,$A229+1,INDEX(Map!$E:$G,MATCH(S$1,Map!$E:$E,0),2))),""),"")</f>
        <v/>
      </c>
      <c r="T229" t="str">
        <f>IFERROR(IF($A229&gt;0,IF(LEN(INDEX(Map!$E:$G,MATCH(T$1,Map!$E:$E,0),2))=0,"",INDEX([1]Sheet3!$B:$S,$A229+1,INDEX(Map!$E:$G,MATCH(T$1,Map!$E:$E,0),2))),""),"")</f>
        <v/>
      </c>
      <c r="U229" t="str">
        <f>IFERROR(IF($A229&gt;0,IF(LEN(INDEX(Map!$E:$G,MATCH(U$1,Map!$E:$E,0),2))=0,"",INDEX([1]Sheet3!$B:$S,$A229+1,INDEX(Map!$E:$G,MATCH(U$1,Map!$E:$E,0),2))),""),"")</f>
        <v/>
      </c>
      <c r="V229" t="str">
        <f>IFERROR(IF($A229&gt;0,IF(LEN(INDEX(Map!$E:$G,MATCH(V$1,Map!$E:$E,0),2))=0,"",INDEX([1]Sheet3!$B:$S,$A229+1,INDEX(Map!$E:$G,MATCH(V$1,Map!$E:$E,0),2))),""),"")</f>
        <v/>
      </c>
      <c r="W229" t="str">
        <f>IFERROR(IF($A229&gt;0,IF(LEN(INDEX(Map!$E:$G,MATCH(W$1,Map!$E:$E,0),2))=0,"",INDEX([1]Sheet3!$B:$S,$A229+1,INDEX(Map!$E:$G,MATCH(W$1,Map!$E:$E,0),2))),""),"")</f>
        <v/>
      </c>
      <c r="X229" t="str">
        <f>IFERROR(IF($A229&gt;0,IF(LEN(INDEX(Map!$E:$G,MATCH(X$1,Map!$E:$E,0),2))=0,"",INDEX([1]Sheet3!$B:$S,$A229+1,INDEX(Map!$E:$G,MATCH(X$1,Map!$E:$E,0),2))),""),"")</f>
        <v/>
      </c>
      <c r="Y229" t="str">
        <f>IFERROR(IF($A229&gt;0,IF(LEN(INDEX(Map!$E:$G,MATCH(Y$1,Map!$E:$E,0),2))=0,"",INDEX([1]Sheet3!$B:$S,$A229+1,INDEX(Map!$E:$G,MATCH(Y$1,Map!$E:$E,0),2))),""),"")</f>
        <v/>
      </c>
      <c r="Z229" t="str">
        <f>IFERROR(IF($A229&gt;0,IF(LEN(INDEX(Map!$E:$G,MATCH(Z$1,Map!$E:$E,0),2))=0,"",INDEX([1]Sheet3!$B:$S,$A229+1,INDEX(Map!$E:$G,MATCH(Z$1,Map!$E:$E,0),2))),""),"")</f>
        <v/>
      </c>
      <c r="AA229" t="str">
        <f>IFERROR(IF($A229&gt;0,IF(LEN(INDEX(Map!$E:$G,MATCH(AA$1,Map!$E:$E,0),2))=0,"",INDEX([1]Sheet3!$B:$S,$A229+1,INDEX(Map!$E:$G,MATCH(AA$1,Map!$E:$E,0),2))),""),"")</f>
        <v/>
      </c>
      <c r="AB229" t="str">
        <f>IFERROR(IF($A229&gt;0,IF(LEN(INDEX(Map!$E:$G,MATCH(AB$1,Map!$E:$E,0),2))=0,"",INDEX([1]Sheet3!$B:$S,$A229+1,INDEX(Map!$E:$G,MATCH(AB$1,Map!$E:$E,0),2))),""),"")</f>
        <v/>
      </c>
      <c r="AC229" t="str">
        <f>IFERROR(IF($A229&gt;0,IF(LEN(INDEX(Map!$E:$G,MATCH(AC$1,Map!$E:$E,0),2))=0,"",INDEX([1]Sheet3!$B:$S,$A229+1,INDEX(Map!$E:$G,MATCH(AC$1,Map!$E:$E,0),2))),""),"")</f>
        <v/>
      </c>
      <c r="AD229" t="str">
        <f>IFERROR(IF($A229&gt;0,IF(LEN(INDEX(Map!$E:$G,MATCH(AD$1,Map!$E:$E,0),2))=0,"",INDEX([1]Sheet3!$B:$S,$A229+1,INDEX(Map!$E:$G,MATCH(AD$1,Map!$E:$E,0),2))),""),"")</f>
        <v/>
      </c>
      <c r="AE229" t="str">
        <f>IFERROR(IF($A229&gt;0,IF(LEN(INDEX(Map!$E:$G,MATCH(AE$1,Map!$E:$E,0),2))=0,"",INDEX([1]Sheet3!$B:$S,$A229+1,INDEX(Map!$E:$G,MATCH(AE$1,Map!$E:$E,0),2))),""),"")</f>
        <v/>
      </c>
    </row>
    <row r="230" spans="1:31" x14ac:dyDescent="0.25">
      <c r="A230" t="str">
        <f>IF(LEN([1]Sheet3!B230)=0,"",'Mailchimp Inport'!A229+1)</f>
        <v/>
      </c>
      <c r="B230" t="str">
        <f>IFERROR(IF($A230&gt;0,IF(LEN(INDEX(Map!$E:$G,MATCH(B$1,Map!$E:$E,0),2))=0,"",INDEX([1]Sheet3!$B:$S,$A230+1,INDEX(Map!$E:$G,MATCH(B$1,Map!$E:$E,0),2))),""),"")</f>
        <v/>
      </c>
      <c r="C230" t="str">
        <f>IFERROR(IF($A230&gt;0,IF(LEN(INDEX(Map!$E:$G,MATCH(C$1,Map!$E:$E,0),2))=0,"",INDEX([1]Sheet3!$B:$S,$A230+1,INDEX(Map!$E:$G,MATCH(C$1,Map!$E:$E,0),2))),""),"")</f>
        <v/>
      </c>
      <c r="D230" t="str">
        <f>IFERROR(IF($A230&gt;0,IF(LEN(INDEX(Map!$E:$G,MATCH(D$1,Map!$E:$E,0),2))=0,"",INDEX([1]Sheet3!$B:$S,$A230+1,INDEX(Map!$E:$G,MATCH(D$1,Map!$E:$E,0),2))),""),"")</f>
        <v/>
      </c>
      <c r="E230" t="str">
        <f>IFERROR(IF($A230&gt;0,IF(LEN(INDEX(Map!$E:$G,MATCH(E$1,Map!$E:$E,0),2))=0,"",INDEX([1]Sheet3!$B:$S,$A230+1,INDEX(Map!$E:$G,MATCH(E$1,Map!$E:$E,0),2))),""),"")</f>
        <v/>
      </c>
      <c r="F230" t="str">
        <f>IFERROR(IF($A230&gt;0,IF(LEN(INDEX(Map!$E:$G,MATCH(F$1,Map!$E:$E,0),2))=0,"",INDEX([1]Sheet3!$B:$S,$A230+1,INDEX(Map!$E:$G,MATCH(F$1,Map!$E:$E,0),2))),""),"")</f>
        <v/>
      </c>
      <c r="G230" t="str">
        <f>IFERROR(IF($A230&gt;0,IF(LEN(INDEX(Map!$E:$G,MATCH(G$1,Map!$E:$E,0),2))=0,"",INDEX([1]Sheet3!$B:$S,$A230+1,INDEX(Map!$E:$G,MATCH(G$1,Map!$E:$E,0),2))),""),"")</f>
        <v/>
      </c>
      <c r="H230" t="str">
        <f>IFERROR(IF($A230&gt;0,IF(LEN(INDEX(Map!$E:$G,MATCH(H$1,Map!$E:$E,0),2))=0,"",INDEX([1]Sheet3!$B:$S,$A230+1,INDEX(Map!$E:$G,MATCH(H$1,Map!$E:$E,0),2))),""),"")</f>
        <v/>
      </c>
      <c r="I230" t="str">
        <f>IFERROR(IF($A230&gt;0,IF(LEN(INDEX(Map!$E:$G,MATCH(I$1,Map!$E:$E,0),2))=0,"",INDEX([1]Sheet3!$B:$S,$A230+1,INDEX(Map!$E:$G,MATCH(I$1,Map!$E:$E,0),2))),""),"")</f>
        <v/>
      </c>
      <c r="J230" t="str">
        <f t="shared" si="3"/>
        <v/>
      </c>
      <c r="K230" t="str">
        <f>IFERROR(IF($A230&gt;0,IF(LEN(INDEX(Map!$E:$G,MATCH(K$1,Map!$E:$E,0),2))=0,"",INDEX([1]Sheet3!$B:$S,$A230+1,INDEX(Map!$E:$G,MATCH(K$1,Map!$E:$E,0),2))),""),"")</f>
        <v/>
      </c>
      <c r="L230" t="str">
        <f>IFERROR(IF($A230&gt;0,IF(LEN(INDEX(Map!$E:$G,MATCH(L$1,Map!$E:$E,0),2))=0,"",INDEX([1]Sheet3!$B:$S,$A230+1,INDEX(Map!$E:$G,MATCH(L$1,Map!$E:$E,0),2))),""),"")</f>
        <v/>
      </c>
      <c r="M230" t="str">
        <f>IFERROR(IF($A230&gt;0,IF(LEN(INDEX(Map!$E:$G,MATCH(M$1,Map!$E:$E,0),2))=0,"",INDEX([1]Sheet3!$B:$S,$A230+1,INDEX(Map!$E:$G,MATCH(M$1,Map!$E:$E,0),2))),""),"")</f>
        <v/>
      </c>
      <c r="N230" t="str">
        <f>IFERROR(IF($A230&gt;0,IF(LEN(INDEX(Map!$E:$G,MATCH(N$1,Map!$E:$E,0),2))=0,"",INDEX([1]Sheet3!$B:$S,$A230+1,INDEX(Map!$E:$G,MATCH(N$1,Map!$E:$E,0),2))),""),"")</f>
        <v/>
      </c>
      <c r="O230" t="str">
        <f>IFERROR(IF($A230&gt;0,IF(LEN(INDEX(Map!$E:$G,MATCH(O$1,Map!$E:$E,0),2))=0,"",INDEX([1]Sheet3!$B:$S,$A230+1,INDEX(Map!$E:$G,MATCH(O$1,Map!$E:$E,0),2))),""),"")</f>
        <v/>
      </c>
      <c r="P230" t="str">
        <f>IFERROR(IF($A230&gt;0,IF(LEN(INDEX(Map!$E:$G,MATCH(P$1,Map!$E:$E,0),2))=0,"",INDEX([1]Sheet3!$B:$S,$A230+1,INDEX(Map!$E:$G,MATCH(P$1,Map!$E:$E,0),2))),""),"")</f>
        <v/>
      </c>
      <c r="Q230" t="str">
        <f>IFERROR(IF($A230&gt;0,IF(LEN(INDEX(Map!$E:$G,MATCH(Q$1,Map!$E:$E,0),2))=0,"",INDEX([1]Sheet3!$B:$S,$A230+1,INDEX(Map!$E:$G,MATCH(Q$1,Map!$E:$E,0),2))),""),"")</f>
        <v/>
      </c>
      <c r="R230" t="str">
        <f>IFERROR(IF($A230&gt;0,IF(LEN(INDEX(Map!$E:$G,MATCH(R$1,Map!$E:$E,0),2))=0,"",INDEX([1]Sheet3!$B:$S,$A230+1,INDEX(Map!$E:$G,MATCH(R$1,Map!$E:$E,0),2))),""),"")</f>
        <v/>
      </c>
      <c r="S230" t="str">
        <f>IFERROR(IF($A230&gt;0,IF(LEN(INDEX(Map!$E:$G,MATCH(S$1,Map!$E:$E,0),2))=0,"",INDEX([1]Sheet3!$B:$S,$A230+1,INDEX(Map!$E:$G,MATCH(S$1,Map!$E:$E,0),2))),""),"")</f>
        <v/>
      </c>
      <c r="T230" t="str">
        <f>IFERROR(IF($A230&gt;0,IF(LEN(INDEX(Map!$E:$G,MATCH(T$1,Map!$E:$E,0),2))=0,"",INDEX([1]Sheet3!$B:$S,$A230+1,INDEX(Map!$E:$G,MATCH(T$1,Map!$E:$E,0),2))),""),"")</f>
        <v/>
      </c>
      <c r="U230" t="str">
        <f>IFERROR(IF($A230&gt;0,IF(LEN(INDEX(Map!$E:$G,MATCH(U$1,Map!$E:$E,0),2))=0,"",INDEX([1]Sheet3!$B:$S,$A230+1,INDEX(Map!$E:$G,MATCH(U$1,Map!$E:$E,0),2))),""),"")</f>
        <v/>
      </c>
      <c r="V230" t="str">
        <f>IFERROR(IF($A230&gt;0,IF(LEN(INDEX(Map!$E:$G,MATCH(V$1,Map!$E:$E,0),2))=0,"",INDEX([1]Sheet3!$B:$S,$A230+1,INDEX(Map!$E:$G,MATCH(V$1,Map!$E:$E,0),2))),""),"")</f>
        <v/>
      </c>
      <c r="W230" t="str">
        <f>IFERROR(IF($A230&gt;0,IF(LEN(INDEX(Map!$E:$G,MATCH(W$1,Map!$E:$E,0),2))=0,"",INDEX([1]Sheet3!$B:$S,$A230+1,INDEX(Map!$E:$G,MATCH(W$1,Map!$E:$E,0),2))),""),"")</f>
        <v/>
      </c>
      <c r="X230" t="str">
        <f>IFERROR(IF($A230&gt;0,IF(LEN(INDEX(Map!$E:$G,MATCH(X$1,Map!$E:$E,0),2))=0,"",INDEX([1]Sheet3!$B:$S,$A230+1,INDEX(Map!$E:$G,MATCH(X$1,Map!$E:$E,0),2))),""),"")</f>
        <v/>
      </c>
      <c r="Y230" t="str">
        <f>IFERROR(IF($A230&gt;0,IF(LEN(INDEX(Map!$E:$G,MATCH(Y$1,Map!$E:$E,0),2))=0,"",INDEX([1]Sheet3!$B:$S,$A230+1,INDEX(Map!$E:$G,MATCH(Y$1,Map!$E:$E,0),2))),""),"")</f>
        <v/>
      </c>
      <c r="Z230" t="str">
        <f>IFERROR(IF($A230&gt;0,IF(LEN(INDEX(Map!$E:$G,MATCH(Z$1,Map!$E:$E,0),2))=0,"",INDEX([1]Sheet3!$B:$S,$A230+1,INDEX(Map!$E:$G,MATCH(Z$1,Map!$E:$E,0),2))),""),"")</f>
        <v/>
      </c>
      <c r="AA230" t="str">
        <f>IFERROR(IF($A230&gt;0,IF(LEN(INDEX(Map!$E:$G,MATCH(AA$1,Map!$E:$E,0),2))=0,"",INDEX([1]Sheet3!$B:$S,$A230+1,INDEX(Map!$E:$G,MATCH(AA$1,Map!$E:$E,0),2))),""),"")</f>
        <v/>
      </c>
      <c r="AB230" t="str">
        <f>IFERROR(IF($A230&gt;0,IF(LEN(INDEX(Map!$E:$G,MATCH(AB$1,Map!$E:$E,0),2))=0,"",INDEX([1]Sheet3!$B:$S,$A230+1,INDEX(Map!$E:$G,MATCH(AB$1,Map!$E:$E,0),2))),""),"")</f>
        <v/>
      </c>
      <c r="AC230" t="str">
        <f>IFERROR(IF($A230&gt;0,IF(LEN(INDEX(Map!$E:$G,MATCH(AC$1,Map!$E:$E,0),2))=0,"",INDEX([1]Sheet3!$B:$S,$A230+1,INDEX(Map!$E:$G,MATCH(AC$1,Map!$E:$E,0),2))),""),"")</f>
        <v/>
      </c>
      <c r="AD230" t="str">
        <f>IFERROR(IF($A230&gt;0,IF(LEN(INDEX(Map!$E:$G,MATCH(AD$1,Map!$E:$E,0),2))=0,"",INDEX([1]Sheet3!$B:$S,$A230+1,INDEX(Map!$E:$G,MATCH(AD$1,Map!$E:$E,0),2))),""),"")</f>
        <v/>
      </c>
      <c r="AE230" t="str">
        <f>IFERROR(IF($A230&gt;0,IF(LEN(INDEX(Map!$E:$G,MATCH(AE$1,Map!$E:$E,0),2))=0,"",INDEX([1]Sheet3!$B:$S,$A230+1,INDEX(Map!$E:$G,MATCH(AE$1,Map!$E:$E,0),2))),""),"")</f>
        <v/>
      </c>
    </row>
    <row r="231" spans="1:31" x14ac:dyDescent="0.25">
      <c r="A231" t="str">
        <f>IF(LEN([1]Sheet3!B231)=0,"",'Mailchimp Inport'!A230+1)</f>
        <v/>
      </c>
      <c r="B231" t="str">
        <f>IFERROR(IF($A231&gt;0,IF(LEN(INDEX(Map!$E:$G,MATCH(B$1,Map!$E:$E,0),2))=0,"",INDEX([1]Sheet3!$B:$S,$A231+1,INDEX(Map!$E:$G,MATCH(B$1,Map!$E:$E,0),2))),""),"")</f>
        <v/>
      </c>
      <c r="C231" t="str">
        <f>IFERROR(IF($A231&gt;0,IF(LEN(INDEX(Map!$E:$G,MATCH(C$1,Map!$E:$E,0),2))=0,"",INDEX([1]Sheet3!$B:$S,$A231+1,INDEX(Map!$E:$G,MATCH(C$1,Map!$E:$E,0),2))),""),"")</f>
        <v/>
      </c>
      <c r="D231" t="str">
        <f>IFERROR(IF($A231&gt;0,IF(LEN(INDEX(Map!$E:$G,MATCH(D$1,Map!$E:$E,0),2))=0,"",INDEX([1]Sheet3!$B:$S,$A231+1,INDEX(Map!$E:$G,MATCH(D$1,Map!$E:$E,0),2))),""),"")</f>
        <v/>
      </c>
      <c r="E231" t="str">
        <f>IFERROR(IF($A231&gt;0,IF(LEN(INDEX(Map!$E:$G,MATCH(E$1,Map!$E:$E,0),2))=0,"",INDEX([1]Sheet3!$B:$S,$A231+1,INDEX(Map!$E:$G,MATCH(E$1,Map!$E:$E,0),2))),""),"")</f>
        <v/>
      </c>
      <c r="F231" t="str">
        <f>IFERROR(IF($A231&gt;0,IF(LEN(INDEX(Map!$E:$G,MATCH(F$1,Map!$E:$E,0),2))=0,"",INDEX([1]Sheet3!$B:$S,$A231+1,INDEX(Map!$E:$G,MATCH(F$1,Map!$E:$E,0),2))),""),"")</f>
        <v/>
      </c>
      <c r="G231" t="str">
        <f>IFERROR(IF($A231&gt;0,IF(LEN(INDEX(Map!$E:$G,MATCH(G$1,Map!$E:$E,0),2))=0,"",INDEX([1]Sheet3!$B:$S,$A231+1,INDEX(Map!$E:$G,MATCH(G$1,Map!$E:$E,0),2))),""),"")</f>
        <v/>
      </c>
      <c r="H231" t="str">
        <f>IFERROR(IF($A231&gt;0,IF(LEN(INDEX(Map!$E:$G,MATCH(H$1,Map!$E:$E,0),2))=0,"",INDEX([1]Sheet3!$B:$S,$A231+1,INDEX(Map!$E:$G,MATCH(H$1,Map!$E:$E,0),2))),""),"")</f>
        <v/>
      </c>
      <c r="I231" t="str">
        <f>IFERROR(IF($A231&gt;0,IF(LEN(INDEX(Map!$E:$G,MATCH(I$1,Map!$E:$E,0),2))=0,"",INDEX([1]Sheet3!$B:$S,$A231+1,INDEX(Map!$E:$G,MATCH(I$1,Map!$E:$E,0),2))),""),"")</f>
        <v/>
      </c>
      <c r="J231" t="str">
        <f t="shared" si="3"/>
        <v/>
      </c>
      <c r="K231" t="str">
        <f>IFERROR(IF($A231&gt;0,IF(LEN(INDEX(Map!$E:$G,MATCH(K$1,Map!$E:$E,0),2))=0,"",INDEX([1]Sheet3!$B:$S,$A231+1,INDEX(Map!$E:$G,MATCH(K$1,Map!$E:$E,0),2))),""),"")</f>
        <v/>
      </c>
      <c r="L231" t="str">
        <f>IFERROR(IF($A231&gt;0,IF(LEN(INDEX(Map!$E:$G,MATCH(L$1,Map!$E:$E,0),2))=0,"",INDEX([1]Sheet3!$B:$S,$A231+1,INDEX(Map!$E:$G,MATCH(L$1,Map!$E:$E,0),2))),""),"")</f>
        <v/>
      </c>
      <c r="M231" t="str">
        <f>IFERROR(IF($A231&gt;0,IF(LEN(INDEX(Map!$E:$G,MATCH(M$1,Map!$E:$E,0),2))=0,"",INDEX([1]Sheet3!$B:$S,$A231+1,INDEX(Map!$E:$G,MATCH(M$1,Map!$E:$E,0),2))),""),"")</f>
        <v/>
      </c>
      <c r="N231" t="str">
        <f>IFERROR(IF($A231&gt;0,IF(LEN(INDEX(Map!$E:$G,MATCH(N$1,Map!$E:$E,0),2))=0,"",INDEX([1]Sheet3!$B:$S,$A231+1,INDEX(Map!$E:$G,MATCH(N$1,Map!$E:$E,0),2))),""),"")</f>
        <v/>
      </c>
      <c r="O231" t="str">
        <f>IFERROR(IF($A231&gt;0,IF(LEN(INDEX(Map!$E:$G,MATCH(O$1,Map!$E:$E,0),2))=0,"",INDEX([1]Sheet3!$B:$S,$A231+1,INDEX(Map!$E:$G,MATCH(O$1,Map!$E:$E,0),2))),""),"")</f>
        <v/>
      </c>
      <c r="P231" t="str">
        <f>IFERROR(IF($A231&gt;0,IF(LEN(INDEX(Map!$E:$G,MATCH(P$1,Map!$E:$E,0),2))=0,"",INDEX([1]Sheet3!$B:$S,$A231+1,INDEX(Map!$E:$G,MATCH(P$1,Map!$E:$E,0),2))),""),"")</f>
        <v/>
      </c>
      <c r="Q231" t="str">
        <f>IFERROR(IF($A231&gt;0,IF(LEN(INDEX(Map!$E:$G,MATCH(Q$1,Map!$E:$E,0),2))=0,"",INDEX([1]Sheet3!$B:$S,$A231+1,INDEX(Map!$E:$G,MATCH(Q$1,Map!$E:$E,0),2))),""),"")</f>
        <v/>
      </c>
      <c r="R231" t="str">
        <f>IFERROR(IF($A231&gt;0,IF(LEN(INDEX(Map!$E:$G,MATCH(R$1,Map!$E:$E,0),2))=0,"",INDEX([1]Sheet3!$B:$S,$A231+1,INDEX(Map!$E:$G,MATCH(R$1,Map!$E:$E,0),2))),""),"")</f>
        <v/>
      </c>
      <c r="S231" t="str">
        <f>IFERROR(IF($A231&gt;0,IF(LEN(INDEX(Map!$E:$G,MATCH(S$1,Map!$E:$E,0),2))=0,"",INDEX([1]Sheet3!$B:$S,$A231+1,INDEX(Map!$E:$G,MATCH(S$1,Map!$E:$E,0),2))),""),"")</f>
        <v/>
      </c>
      <c r="T231" t="str">
        <f>IFERROR(IF($A231&gt;0,IF(LEN(INDEX(Map!$E:$G,MATCH(T$1,Map!$E:$E,0),2))=0,"",INDEX([1]Sheet3!$B:$S,$A231+1,INDEX(Map!$E:$G,MATCH(T$1,Map!$E:$E,0),2))),""),"")</f>
        <v/>
      </c>
      <c r="U231" t="str">
        <f>IFERROR(IF($A231&gt;0,IF(LEN(INDEX(Map!$E:$G,MATCH(U$1,Map!$E:$E,0),2))=0,"",INDEX([1]Sheet3!$B:$S,$A231+1,INDEX(Map!$E:$G,MATCH(U$1,Map!$E:$E,0),2))),""),"")</f>
        <v/>
      </c>
      <c r="V231" t="str">
        <f>IFERROR(IF($A231&gt;0,IF(LEN(INDEX(Map!$E:$G,MATCH(V$1,Map!$E:$E,0),2))=0,"",INDEX([1]Sheet3!$B:$S,$A231+1,INDEX(Map!$E:$G,MATCH(V$1,Map!$E:$E,0),2))),""),"")</f>
        <v/>
      </c>
      <c r="W231" t="str">
        <f>IFERROR(IF($A231&gt;0,IF(LEN(INDEX(Map!$E:$G,MATCH(W$1,Map!$E:$E,0),2))=0,"",INDEX([1]Sheet3!$B:$S,$A231+1,INDEX(Map!$E:$G,MATCH(W$1,Map!$E:$E,0),2))),""),"")</f>
        <v/>
      </c>
      <c r="X231" t="str">
        <f>IFERROR(IF($A231&gt;0,IF(LEN(INDEX(Map!$E:$G,MATCH(X$1,Map!$E:$E,0),2))=0,"",INDEX([1]Sheet3!$B:$S,$A231+1,INDEX(Map!$E:$G,MATCH(X$1,Map!$E:$E,0),2))),""),"")</f>
        <v/>
      </c>
      <c r="Y231" t="str">
        <f>IFERROR(IF($A231&gt;0,IF(LEN(INDEX(Map!$E:$G,MATCH(Y$1,Map!$E:$E,0),2))=0,"",INDEX([1]Sheet3!$B:$S,$A231+1,INDEX(Map!$E:$G,MATCH(Y$1,Map!$E:$E,0),2))),""),"")</f>
        <v/>
      </c>
      <c r="Z231" t="str">
        <f>IFERROR(IF($A231&gt;0,IF(LEN(INDEX(Map!$E:$G,MATCH(Z$1,Map!$E:$E,0),2))=0,"",INDEX([1]Sheet3!$B:$S,$A231+1,INDEX(Map!$E:$G,MATCH(Z$1,Map!$E:$E,0),2))),""),"")</f>
        <v/>
      </c>
      <c r="AA231" t="str">
        <f>IFERROR(IF($A231&gt;0,IF(LEN(INDEX(Map!$E:$G,MATCH(AA$1,Map!$E:$E,0),2))=0,"",INDEX([1]Sheet3!$B:$S,$A231+1,INDEX(Map!$E:$G,MATCH(AA$1,Map!$E:$E,0),2))),""),"")</f>
        <v/>
      </c>
      <c r="AB231" t="str">
        <f>IFERROR(IF($A231&gt;0,IF(LEN(INDEX(Map!$E:$G,MATCH(AB$1,Map!$E:$E,0),2))=0,"",INDEX([1]Sheet3!$B:$S,$A231+1,INDEX(Map!$E:$G,MATCH(AB$1,Map!$E:$E,0),2))),""),"")</f>
        <v/>
      </c>
      <c r="AC231" t="str">
        <f>IFERROR(IF($A231&gt;0,IF(LEN(INDEX(Map!$E:$G,MATCH(AC$1,Map!$E:$E,0),2))=0,"",INDEX([1]Sheet3!$B:$S,$A231+1,INDEX(Map!$E:$G,MATCH(AC$1,Map!$E:$E,0),2))),""),"")</f>
        <v/>
      </c>
      <c r="AD231" t="str">
        <f>IFERROR(IF($A231&gt;0,IF(LEN(INDEX(Map!$E:$G,MATCH(AD$1,Map!$E:$E,0),2))=0,"",INDEX([1]Sheet3!$B:$S,$A231+1,INDEX(Map!$E:$G,MATCH(AD$1,Map!$E:$E,0),2))),""),"")</f>
        <v/>
      </c>
      <c r="AE231" t="str">
        <f>IFERROR(IF($A231&gt;0,IF(LEN(INDEX(Map!$E:$G,MATCH(AE$1,Map!$E:$E,0),2))=0,"",INDEX([1]Sheet3!$B:$S,$A231+1,INDEX(Map!$E:$G,MATCH(AE$1,Map!$E:$E,0),2))),""),"")</f>
        <v/>
      </c>
    </row>
    <row r="232" spans="1:31" x14ac:dyDescent="0.25">
      <c r="A232" t="str">
        <f>IF(LEN([1]Sheet3!B232)=0,"",'Mailchimp Inport'!A231+1)</f>
        <v/>
      </c>
      <c r="B232" t="str">
        <f>IFERROR(IF($A232&gt;0,IF(LEN(INDEX(Map!$E:$G,MATCH(B$1,Map!$E:$E,0),2))=0,"",INDEX([1]Sheet3!$B:$S,$A232+1,INDEX(Map!$E:$G,MATCH(B$1,Map!$E:$E,0),2))),""),"")</f>
        <v/>
      </c>
      <c r="C232" t="str">
        <f>IFERROR(IF($A232&gt;0,IF(LEN(INDEX(Map!$E:$G,MATCH(C$1,Map!$E:$E,0),2))=0,"",INDEX([1]Sheet3!$B:$S,$A232+1,INDEX(Map!$E:$G,MATCH(C$1,Map!$E:$E,0),2))),""),"")</f>
        <v/>
      </c>
      <c r="D232" t="str">
        <f>IFERROR(IF($A232&gt;0,IF(LEN(INDEX(Map!$E:$G,MATCH(D$1,Map!$E:$E,0),2))=0,"",INDEX([1]Sheet3!$B:$S,$A232+1,INDEX(Map!$E:$G,MATCH(D$1,Map!$E:$E,0),2))),""),"")</f>
        <v/>
      </c>
      <c r="E232" t="str">
        <f>IFERROR(IF($A232&gt;0,IF(LEN(INDEX(Map!$E:$G,MATCH(E$1,Map!$E:$E,0),2))=0,"",INDEX([1]Sheet3!$B:$S,$A232+1,INDEX(Map!$E:$G,MATCH(E$1,Map!$E:$E,0),2))),""),"")</f>
        <v/>
      </c>
      <c r="F232" t="str">
        <f>IFERROR(IF($A232&gt;0,IF(LEN(INDEX(Map!$E:$G,MATCH(F$1,Map!$E:$E,0),2))=0,"",INDEX([1]Sheet3!$B:$S,$A232+1,INDEX(Map!$E:$G,MATCH(F$1,Map!$E:$E,0),2))),""),"")</f>
        <v/>
      </c>
      <c r="G232" t="str">
        <f>IFERROR(IF($A232&gt;0,IF(LEN(INDEX(Map!$E:$G,MATCH(G$1,Map!$E:$E,0),2))=0,"",INDEX([1]Sheet3!$B:$S,$A232+1,INDEX(Map!$E:$G,MATCH(G$1,Map!$E:$E,0),2))),""),"")</f>
        <v/>
      </c>
      <c r="H232" t="str">
        <f>IFERROR(IF($A232&gt;0,IF(LEN(INDEX(Map!$E:$G,MATCH(H$1,Map!$E:$E,0),2))=0,"",INDEX([1]Sheet3!$B:$S,$A232+1,INDEX(Map!$E:$G,MATCH(H$1,Map!$E:$E,0),2))),""),"")</f>
        <v/>
      </c>
      <c r="I232" t="str">
        <f>IFERROR(IF($A232&gt;0,IF(LEN(INDEX(Map!$E:$G,MATCH(I$1,Map!$E:$E,0),2))=0,"",INDEX([1]Sheet3!$B:$S,$A232+1,INDEX(Map!$E:$G,MATCH(I$1,Map!$E:$E,0),2))),""),"")</f>
        <v/>
      </c>
      <c r="J232" t="str">
        <f t="shared" si="3"/>
        <v/>
      </c>
      <c r="K232" t="str">
        <f>IFERROR(IF($A232&gt;0,IF(LEN(INDEX(Map!$E:$G,MATCH(K$1,Map!$E:$E,0),2))=0,"",INDEX([1]Sheet3!$B:$S,$A232+1,INDEX(Map!$E:$G,MATCH(K$1,Map!$E:$E,0),2))),""),"")</f>
        <v/>
      </c>
      <c r="L232" t="str">
        <f>IFERROR(IF($A232&gt;0,IF(LEN(INDEX(Map!$E:$G,MATCH(L$1,Map!$E:$E,0),2))=0,"",INDEX([1]Sheet3!$B:$S,$A232+1,INDEX(Map!$E:$G,MATCH(L$1,Map!$E:$E,0),2))),""),"")</f>
        <v/>
      </c>
      <c r="M232" t="str">
        <f>IFERROR(IF($A232&gt;0,IF(LEN(INDEX(Map!$E:$G,MATCH(M$1,Map!$E:$E,0),2))=0,"",INDEX([1]Sheet3!$B:$S,$A232+1,INDEX(Map!$E:$G,MATCH(M$1,Map!$E:$E,0),2))),""),"")</f>
        <v/>
      </c>
      <c r="N232" t="str">
        <f>IFERROR(IF($A232&gt;0,IF(LEN(INDEX(Map!$E:$G,MATCH(N$1,Map!$E:$E,0),2))=0,"",INDEX([1]Sheet3!$B:$S,$A232+1,INDEX(Map!$E:$G,MATCH(N$1,Map!$E:$E,0),2))),""),"")</f>
        <v/>
      </c>
      <c r="O232" t="str">
        <f>IFERROR(IF($A232&gt;0,IF(LEN(INDEX(Map!$E:$G,MATCH(O$1,Map!$E:$E,0),2))=0,"",INDEX([1]Sheet3!$B:$S,$A232+1,INDEX(Map!$E:$G,MATCH(O$1,Map!$E:$E,0),2))),""),"")</f>
        <v/>
      </c>
      <c r="P232" t="str">
        <f>IFERROR(IF($A232&gt;0,IF(LEN(INDEX(Map!$E:$G,MATCH(P$1,Map!$E:$E,0),2))=0,"",INDEX([1]Sheet3!$B:$S,$A232+1,INDEX(Map!$E:$G,MATCH(P$1,Map!$E:$E,0),2))),""),"")</f>
        <v/>
      </c>
      <c r="Q232" t="str">
        <f>IFERROR(IF($A232&gt;0,IF(LEN(INDEX(Map!$E:$G,MATCH(Q$1,Map!$E:$E,0),2))=0,"",INDEX([1]Sheet3!$B:$S,$A232+1,INDEX(Map!$E:$G,MATCH(Q$1,Map!$E:$E,0),2))),""),"")</f>
        <v/>
      </c>
      <c r="R232" t="str">
        <f>IFERROR(IF($A232&gt;0,IF(LEN(INDEX(Map!$E:$G,MATCH(R$1,Map!$E:$E,0),2))=0,"",INDEX([1]Sheet3!$B:$S,$A232+1,INDEX(Map!$E:$G,MATCH(R$1,Map!$E:$E,0),2))),""),"")</f>
        <v/>
      </c>
      <c r="S232" t="str">
        <f>IFERROR(IF($A232&gt;0,IF(LEN(INDEX(Map!$E:$G,MATCH(S$1,Map!$E:$E,0),2))=0,"",INDEX([1]Sheet3!$B:$S,$A232+1,INDEX(Map!$E:$G,MATCH(S$1,Map!$E:$E,0),2))),""),"")</f>
        <v/>
      </c>
      <c r="T232" t="str">
        <f>IFERROR(IF($A232&gt;0,IF(LEN(INDEX(Map!$E:$G,MATCH(T$1,Map!$E:$E,0),2))=0,"",INDEX([1]Sheet3!$B:$S,$A232+1,INDEX(Map!$E:$G,MATCH(T$1,Map!$E:$E,0),2))),""),"")</f>
        <v/>
      </c>
      <c r="U232" t="str">
        <f>IFERROR(IF($A232&gt;0,IF(LEN(INDEX(Map!$E:$G,MATCH(U$1,Map!$E:$E,0),2))=0,"",INDEX([1]Sheet3!$B:$S,$A232+1,INDEX(Map!$E:$G,MATCH(U$1,Map!$E:$E,0),2))),""),"")</f>
        <v/>
      </c>
      <c r="V232" t="str">
        <f>IFERROR(IF($A232&gt;0,IF(LEN(INDEX(Map!$E:$G,MATCH(V$1,Map!$E:$E,0),2))=0,"",INDEX([1]Sheet3!$B:$S,$A232+1,INDEX(Map!$E:$G,MATCH(V$1,Map!$E:$E,0),2))),""),"")</f>
        <v/>
      </c>
      <c r="W232" t="str">
        <f>IFERROR(IF($A232&gt;0,IF(LEN(INDEX(Map!$E:$G,MATCH(W$1,Map!$E:$E,0),2))=0,"",INDEX([1]Sheet3!$B:$S,$A232+1,INDEX(Map!$E:$G,MATCH(W$1,Map!$E:$E,0),2))),""),"")</f>
        <v/>
      </c>
      <c r="X232" t="str">
        <f>IFERROR(IF($A232&gt;0,IF(LEN(INDEX(Map!$E:$G,MATCH(X$1,Map!$E:$E,0),2))=0,"",INDEX([1]Sheet3!$B:$S,$A232+1,INDEX(Map!$E:$G,MATCH(X$1,Map!$E:$E,0),2))),""),"")</f>
        <v/>
      </c>
      <c r="Y232" t="str">
        <f>IFERROR(IF($A232&gt;0,IF(LEN(INDEX(Map!$E:$G,MATCH(Y$1,Map!$E:$E,0),2))=0,"",INDEX([1]Sheet3!$B:$S,$A232+1,INDEX(Map!$E:$G,MATCH(Y$1,Map!$E:$E,0),2))),""),"")</f>
        <v/>
      </c>
      <c r="Z232" t="str">
        <f>IFERROR(IF($A232&gt;0,IF(LEN(INDEX(Map!$E:$G,MATCH(Z$1,Map!$E:$E,0),2))=0,"",INDEX([1]Sheet3!$B:$S,$A232+1,INDEX(Map!$E:$G,MATCH(Z$1,Map!$E:$E,0),2))),""),"")</f>
        <v/>
      </c>
      <c r="AA232" t="str">
        <f>IFERROR(IF($A232&gt;0,IF(LEN(INDEX(Map!$E:$G,MATCH(AA$1,Map!$E:$E,0),2))=0,"",INDEX([1]Sheet3!$B:$S,$A232+1,INDEX(Map!$E:$G,MATCH(AA$1,Map!$E:$E,0),2))),""),"")</f>
        <v/>
      </c>
      <c r="AB232" t="str">
        <f>IFERROR(IF($A232&gt;0,IF(LEN(INDEX(Map!$E:$G,MATCH(AB$1,Map!$E:$E,0),2))=0,"",INDEX([1]Sheet3!$B:$S,$A232+1,INDEX(Map!$E:$G,MATCH(AB$1,Map!$E:$E,0),2))),""),"")</f>
        <v/>
      </c>
      <c r="AC232" t="str">
        <f>IFERROR(IF($A232&gt;0,IF(LEN(INDEX(Map!$E:$G,MATCH(AC$1,Map!$E:$E,0),2))=0,"",INDEX([1]Sheet3!$B:$S,$A232+1,INDEX(Map!$E:$G,MATCH(AC$1,Map!$E:$E,0),2))),""),"")</f>
        <v/>
      </c>
      <c r="AD232" t="str">
        <f>IFERROR(IF($A232&gt;0,IF(LEN(INDEX(Map!$E:$G,MATCH(AD$1,Map!$E:$E,0),2))=0,"",INDEX([1]Sheet3!$B:$S,$A232+1,INDEX(Map!$E:$G,MATCH(AD$1,Map!$E:$E,0),2))),""),"")</f>
        <v/>
      </c>
      <c r="AE232" t="str">
        <f>IFERROR(IF($A232&gt;0,IF(LEN(INDEX(Map!$E:$G,MATCH(AE$1,Map!$E:$E,0),2))=0,"",INDEX([1]Sheet3!$B:$S,$A232+1,INDEX(Map!$E:$G,MATCH(AE$1,Map!$E:$E,0),2))),""),"")</f>
        <v/>
      </c>
    </row>
    <row r="233" spans="1:31" x14ac:dyDescent="0.25">
      <c r="A233" t="str">
        <f>IF(LEN([1]Sheet3!B233)=0,"",'Mailchimp Inport'!A232+1)</f>
        <v/>
      </c>
      <c r="B233" t="str">
        <f>IFERROR(IF($A233&gt;0,IF(LEN(INDEX(Map!$E:$G,MATCH(B$1,Map!$E:$E,0),2))=0,"",INDEX([1]Sheet3!$B:$S,$A233+1,INDEX(Map!$E:$G,MATCH(B$1,Map!$E:$E,0),2))),""),"")</f>
        <v/>
      </c>
      <c r="C233" t="str">
        <f>IFERROR(IF($A233&gt;0,IF(LEN(INDEX(Map!$E:$G,MATCH(C$1,Map!$E:$E,0),2))=0,"",INDEX([1]Sheet3!$B:$S,$A233+1,INDEX(Map!$E:$G,MATCH(C$1,Map!$E:$E,0),2))),""),"")</f>
        <v/>
      </c>
      <c r="D233" t="str">
        <f>IFERROR(IF($A233&gt;0,IF(LEN(INDEX(Map!$E:$G,MATCH(D$1,Map!$E:$E,0),2))=0,"",INDEX([1]Sheet3!$B:$S,$A233+1,INDEX(Map!$E:$G,MATCH(D$1,Map!$E:$E,0),2))),""),"")</f>
        <v/>
      </c>
      <c r="E233" t="str">
        <f>IFERROR(IF($A233&gt;0,IF(LEN(INDEX(Map!$E:$G,MATCH(E$1,Map!$E:$E,0),2))=0,"",INDEX([1]Sheet3!$B:$S,$A233+1,INDEX(Map!$E:$G,MATCH(E$1,Map!$E:$E,0),2))),""),"")</f>
        <v/>
      </c>
      <c r="F233" t="str">
        <f>IFERROR(IF($A233&gt;0,IF(LEN(INDEX(Map!$E:$G,MATCH(F$1,Map!$E:$E,0),2))=0,"",INDEX([1]Sheet3!$B:$S,$A233+1,INDEX(Map!$E:$G,MATCH(F$1,Map!$E:$E,0),2))),""),"")</f>
        <v/>
      </c>
      <c r="G233" t="str">
        <f>IFERROR(IF($A233&gt;0,IF(LEN(INDEX(Map!$E:$G,MATCH(G$1,Map!$E:$E,0),2))=0,"",INDEX([1]Sheet3!$B:$S,$A233+1,INDEX(Map!$E:$G,MATCH(G$1,Map!$E:$E,0),2))),""),"")</f>
        <v/>
      </c>
      <c r="H233" t="str">
        <f>IFERROR(IF($A233&gt;0,IF(LEN(INDEX(Map!$E:$G,MATCH(H$1,Map!$E:$E,0),2))=0,"",INDEX([1]Sheet3!$B:$S,$A233+1,INDEX(Map!$E:$G,MATCH(H$1,Map!$E:$E,0),2))),""),"")</f>
        <v/>
      </c>
      <c r="I233" t="str">
        <f>IFERROR(IF($A233&gt;0,IF(LEN(INDEX(Map!$E:$G,MATCH(I$1,Map!$E:$E,0),2))=0,"",INDEX([1]Sheet3!$B:$S,$A233+1,INDEX(Map!$E:$G,MATCH(I$1,Map!$E:$E,0),2))),""),"")</f>
        <v/>
      </c>
      <c r="J233" t="str">
        <f t="shared" si="3"/>
        <v/>
      </c>
      <c r="K233" t="str">
        <f>IFERROR(IF($A233&gt;0,IF(LEN(INDEX(Map!$E:$G,MATCH(K$1,Map!$E:$E,0),2))=0,"",INDEX([1]Sheet3!$B:$S,$A233+1,INDEX(Map!$E:$G,MATCH(K$1,Map!$E:$E,0),2))),""),"")</f>
        <v/>
      </c>
      <c r="L233" t="str">
        <f>IFERROR(IF($A233&gt;0,IF(LEN(INDEX(Map!$E:$G,MATCH(L$1,Map!$E:$E,0),2))=0,"",INDEX([1]Sheet3!$B:$S,$A233+1,INDEX(Map!$E:$G,MATCH(L$1,Map!$E:$E,0),2))),""),"")</f>
        <v/>
      </c>
      <c r="M233" t="str">
        <f>IFERROR(IF($A233&gt;0,IF(LEN(INDEX(Map!$E:$G,MATCH(M$1,Map!$E:$E,0),2))=0,"",INDEX([1]Sheet3!$B:$S,$A233+1,INDEX(Map!$E:$G,MATCH(M$1,Map!$E:$E,0),2))),""),"")</f>
        <v/>
      </c>
      <c r="N233" t="str">
        <f>IFERROR(IF($A233&gt;0,IF(LEN(INDEX(Map!$E:$G,MATCH(N$1,Map!$E:$E,0),2))=0,"",INDEX([1]Sheet3!$B:$S,$A233+1,INDEX(Map!$E:$G,MATCH(N$1,Map!$E:$E,0),2))),""),"")</f>
        <v/>
      </c>
      <c r="O233" t="str">
        <f>IFERROR(IF($A233&gt;0,IF(LEN(INDEX(Map!$E:$G,MATCH(O$1,Map!$E:$E,0),2))=0,"",INDEX([1]Sheet3!$B:$S,$A233+1,INDEX(Map!$E:$G,MATCH(O$1,Map!$E:$E,0),2))),""),"")</f>
        <v/>
      </c>
      <c r="P233" t="str">
        <f>IFERROR(IF($A233&gt;0,IF(LEN(INDEX(Map!$E:$G,MATCH(P$1,Map!$E:$E,0),2))=0,"",INDEX([1]Sheet3!$B:$S,$A233+1,INDEX(Map!$E:$G,MATCH(P$1,Map!$E:$E,0),2))),""),"")</f>
        <v/>
      </c>
      <c r="Q233" t="str">
        <f>IFERROR(IF($A233&gt;0,IF(LEN(INDEX(Map!$E:$G,MATCH(Q$1,Map!$E:$E,0),2))=0,"",INDEX([1]Sheet3!$B:$S,$A233+1,INDEX(Map!$E:$G,MATCH(Q$1,Map!$E:$E,0),2))),""),"")</f>
        <v/>
      </c>
      <c r="R233" t="str">
        <f>IFERROR(IF($A233&gt;0,IF(LEN(INDEX(Map!$E:$G,MATCH(R$1,Map!$E:$E,0),2))=0,"",INDEX([1]Sheet3!$B:$S,$A233+1,INDEX(Map!$E:$G,MATCH(R$1,Map!$E:$E,0),2))),""),"")</f>
        <v/>
      </c>
      <c r="S233" t="str">
        <f>IFERROR(IF($A233&gt;0,IF(LEN(INDEX(Map!$E:$G,MATCH(S$1,Map!$E:$E,0),2))=0,"",INDEX([1]Sheet3!$B:$S,$A233+1,INDEX(Map!$E:$G,MATCH(S$1,Map!$E:$E,0),2))),""),"")</f>
        <v/>
      </c>
      <c r="T233" t="str">
        <f>IFERROR(IF($A233&gt;0,IF(LEN(INDEX(Map!$E:$G,MATCH(T$1,Map!$E:$E,0),2))=0,"",INDEX([1]Sheet3!$B:$S,$A233+1,INDEX(Map!$E:$G,MATCH(T$1,Map!$E:$E,0),2))),""),"")</f>
        <v/>
      </c>
      <c r="U233" t="str">
        <f>IFERROR(IF($A233&gt;0,IF(LEN(INDEX(Map!$E:$G,MATCH(U$1,Map!$E:$E,0),2))=0,"",INDEX([1]Sheet3!$B:$S,$A233+1,INDEX(Map!$E:$G,MATCH(U$1,Map!$E:$E,0),2))),""),"")</f>
        <v/>
      </c>
      <c r="V233" t="str">
        <f>IFERROR(IF($A233&gt;0,IF(LEN(INDEX(Map!$E:$G,MATCH(V$1,Map!$E:$E,0),2))=0,"",INDEX([1]Sheet3!$B:$S,$A233+1,INDEX(Map!$E:$G,MATCH(V$1,Map!$E:$E,0),2))),""),"")</f>
        <v/>
      </c>
      <c r="W233" t="str">
        <f>IFERROR(IF($A233&gt;0,IF(LEN(INDEX(Map!$E:$G,MATCH(W$1,Map!$E:$E,0),2))=0,"",INDEX([1]Sheet3!$B:$S,$A233+1,INDEX(Map!$E:$G,MATCH(W$1,Map!$E:$E,0),2))),""),"")</f>
        <v/>
      </c>
      <c r="X233" t="str">
        <f>IFERROR(IF($A233&gt;0,IF(LEN(INDEX(Map!$E:$G,MATCH(X$1,Map!$E:$E,0),2))=0,"",INDEX([1]Sheet3!$B:$S,$A233+1,INDEX(Map!$E:$G,MATCH(X$1,Map!$E:$E,0),2))),""),"")</f>
        <v/>
      </c>
      <c r="Y233" t="str">
        <f>IFERROR(IF($A233&gt;0,IF(LEN(INDEX(Map!$E:$G,MATCH(Y$1,Map!$E:$E,0),2))=0,"",INDEX([1]Sheet3!$B:$S,$A233+1,INDEX(Map!$E:$G,MATCH(Y$1,Map!$E:$E,0),2))),""),"")</f>
        <v/>
      </c>
      <c r="Z233" t="str">
        <f>IFERROR(IF($A233&gt;0,IF(LEN(INDEX(Map!$E:$G,MATCH(Z$1,Map!$E:$E,0),2))=0,"",INDEX([1]Sheet3!$B:$S,$A233+1,INDEX(Map!$E:$G,MATCH(Z$1,Map!$E:$E,0),2))),""),"")</f>
        <v/>
      </c>
      <c r="AA233" t="str">
        <f>IFERROR(IF($A233&gt;0,IF(LEN(INDEX(Map!$E:$G,MATCH(AA$1,Map!$E:$E,0),2))=0,"",INDEX([1]Sheet3!$B:$S,$A233+1,INDEX(Map!$E:$G,MATCH(AA$1,Map!$E:$E,0),2))),""),"")</f>
        <v/>
      </c>
      <c r="AB233" t="str">
        <f>IFERROR(IF($A233&gt;0,IF(LEN(INDEX(Map!$E:$G,MATCH(AB$1,Map!$E:$E,0),2))=0,"",INDEX([1]Sheet3!$B:$S,$A233+1,INDEX(Map!$E:$G,MATCH(AB$1,Map!$E:$E,0),2))),""),"")</f>
        <v/>
      </c>
      <c r="AC233" t="str">
        <f>IFERROR(IF($A233&gt;0,IF(LEN(INDEX(Map!$E:$G,MATCH(AC$1,Map!$E:$E,0),2))=0,"",INDEX([1]Sheet3!$B:$S,$A233+1,INDEX(Map!$E:$G,MATCH(AC$1,Map!$E:$E,0),2))),""),"")</f>
        <v/>
      </c>
      <c r="AD233" t="str">
        <f>IFERROR(IF($A233&gt;0,IF(LEN(INDEX(Map!$E:$G,MATCH(AD$1,Map!$E:$E,0),2))=0,"",INDEX([1]Sheet3!$B:$S,$A233+1,INDEX(Map!$E:$G,MATCH(AD$1,Map!$E:$E,0),2))),""),"")</f>
        <v/>
      </c>
      <c r="AE233" t="str">
        <f>IFERROR(IF($A233&gt;0,IF(LEN(INDEX(Map!$E:$G,MATCH(AE$1,Map!$E:$E,0),2))=0,"",INDEX([1]Sheet3!$B:$S,$A233+1,INDEX(Map!$E:$G,MATCH(AE$1,Map!$E:$E,0),2))),""),"")</f>
        <v/>
      </c>
    </row>
    <row r="234" spans="1:31" x14ac:dyDescent="0.25">
      <c r="A234" t="str">
        <f>IF(LEN([1]Sheet3!B234)=0,"",'Mailchimp Inport'!A233+1)</f>
        <v/>
      </c>
      <c r="B234" t="str">
        <f>IFERROR(IF($A234&gt;0,IF(LEN(INDEX(Map!$E:$G,MATCH(B$1,Map!$E:$E,0),2))=0,"",INDEX([1]Sheet3!$B:$S,$A234+1,INDEX(Map!$E:$G,MATCH(B$1,Map!$E:$E,0),2))),""),"")</f>
        <v/>
      </c>
      <c r="C234" t="str">
        <f>IFERROR(IF($A234&gt;0,IF(LEN(INDEX(Map!$E:$G,MATCH(C$1,Map!$E:$E,0),2))=0,"",INDEX([1]Sheet3!$B:$S,$A234+1,INDEX(Map!$E:$G,MATCH(C$1,Map!$E:$E,0),2))),""),"")</f>
        <v/>
      </c>
      <c r="D234" t="str">
        <f>IFERROR(IF($A234&gt;0,IF(LEN(INDEX(Map!$E:$G,MATCH(D$1,Map!$E:$E,0),2))=0,"",INDEX([1]Sheet3!$B:$S,$A234+1,INDEX(Map!$E:$G,MATCH(D$1,Map!$E:$E,0),2))),""),"")</f>
        <v/>
      </c>
      <c r="E234" t="str">
        <f>IFERROR(IF($A234&gt;0,IF(LEN(INDEX(Map!$E:$G,MATCH(E$1,Map!$E:$E,0),2))=0,"",INDEX([1]Sheet3!$B:$S,$A234+1,INDEX(Map!$E:$G,MATCH(E$1,Map!$E:$E,0),2))),""),"")</f>
        <v/>
      </c>
      <c r="F234" t="str">
        <f>IFERROR(IF($A234&gt;0,IF(LEN(INDEX(Map!$E:$G,MATCH(F$1,Map!$E:$E,0),2))=0,"",INDEX([1]Sheet3!$B:$S,$A234+1,INDEX(Map!$E:$G,MATCH(F$1,Map!$E:$E,0),2))),""),"")</f>
        <v/>
      </c>
      <c r="G234" t="str">
        <f>IFERROR(IF($A234&gt;0,IF(LEN(INDEX(Map!$E:$G,MATCH(G$1,Map!$E:$E,0),2))=0,"",INDEX([1]Sheet3!$B:$S,$A234+1,INDEX(Map!$E:$G,MATCH(G$1,Map!$E:$E,0),2))),""),"")</f>
        <v/>
      </c>
      <c r="H234" t="str">
        <f>IFERROR(IF($A234&gt;0,IF(LEN(INDEX(Map!$E:$G,MATCH(H$1,Map!$E:$E,0),2))=0,"",INDEX([1]Sheet3!$B:$S,$A234+1,INDEX(Map!$E:$G,MATCH(H$1,Map!$E:$E,0),2))),""),"")</f>
        <v/>
      </c>
      <c r="I234" t="str">
        <f>IFERROR(IF($A234&gt;0,IF(LEN(INDEX(Map!$E:$G,MATCH(I$1,Map!$E:$E,0),2))=0,"",INDEX([1]Sheet3!$B:$S,$A234+1,INDEX(Map!$E:$G,MATCH(I$1,Map!$E:$E,0),2))),""),"")</f>
        <v/>
      </c>
      <c r="J234" t="str">
        <f t="shared" si="3"/>
        <v/>
      </c>
      <c r="K234" t="str">
        <f>IFERROR(IF($A234&gt;0,IF(LEN(INDEX(Map!$E:$G,MATCH(K$1,Map!$E:$E,0),2))=0,"",INDEX([1]Sheet3!$B:$S,$A234+1,INDEX(Map!$E:$G,MATCH(K$1,Map!$E:$E,0),2))),""),"")</f>
        <v/>
      </c>
      <c r="L234" t="str">
        <f>IFERROR(IF($A234&gt;0,IF(LEN(INDEX(Map!$E:$G,MATCH(L$1,Map!$E:$E,0),2))=0,"",INDEX([1]Sheet3!$B:$S,$A234+1,INDEX(Map!$E:$G,MATCH(L$1,Map!$E:$E,0),2))),""),"")</f>
        <v/>
      </c>
      <c r="M234" t="str">
        <f>IFERROR(IF($A234&gt;0,IF(LEN(INDEX(Map!$E:$G,MATCH(M$1,Map!$E:$E,0),2))=0,"",INDEX([1]Sheet3!$B:$S,$A234+1,INDEX(Map!$E:$G,MATCH(M$1,Map!$E:$E,0),2))),""),"")</f>
        <v/>
      </c>
      <c r="N234" t="str">
        <f>IFERROR(IF($A234&gt;0,IF(LEN(INDEX(Map!$E:$G,MATCH(N$1,Map!$E:$E,0),2))=0,"",INDEX([1]Sheet3!$B:$S,$A234+1,INDEX(Map!$E:$G,MATCH(N$1,Map!$E:$E,0),2))),""),"")</f>
        <v/>
      </c>
      <c r="O234" t="str">
        <f>IFERROR(IF($A234&gt;0,IF(LEN(INDEX(Map!$E:$G,MATCH(O$1,Map!$E:$E,0),2))=0,"",INDEX([1]Sheet3!$B:$S,$A234+1,INDEX(Map!$E:$G,MATCH(O$1,Map!$E:$E,0),2))),""),"")</f>
        <v/>
      </c>
      <c r="P234" t="str">
        <f>IFERROR(IF($A234&gt;0,IF(LEN(INDEX(Map!$E:$G,MATCH(P$1,Map!$E:$E,0),2))=0,"",INDEX([1]Sheet3!$B:$S,$A234+1,INDEX(Map!$E:$G,MATCH(P$1,Map!$E:$E,0),2))),""),"")</f>
        <v/>
      </c>
      <c r="Q234" t="str">
        <f>IFERROR(IF($A234&gt;0,IF(LEN(INDEX(Map!$E:$G,MATCH(Q$1,Map!$E:$E,0),2))=0,"",INDEX([1]Sheet3!$B:$S,$A234+1,INDEX(Map!$E:$G,MATCH(Q$1,Map!$E:$E,0),2))),""),"")</f>
        <v/>
      </c>
      <c r="R234" t="str">
        <f>IFERROR(IF($A234&gt;0,IF(LEN(INDEX(Map!$E:$G,MATCH(R$1,Map!$E:$E,0),2))=0,"",INDEX([1]Sheet3!$B:$S,$A234+1,INDEX(Map!$E:$G,MATCH(R$1,Map!$E:$E,0),2))),""),"")</f>
        <v/>
      </c>
      <c r="S234" t="str">
        <f>IFERROR(IF($A234&gt;0,IF(LEN(INDEX(Map!$E:$G,MATCH(S$1,Map!$E:$E,0),2))=0,"",INDEX([1]Sheet3!$B:$S,$A234+1,INDEX(Map!$E:$G,MATCH(S$1,Map!$E:$E,0),2))),""),"")</f>
        <v/>
      </c>
      <c r="T234" t="str">
        <f>IFERROR(IF($A234&gt;0,IF(LEN(INDEX(Map!$E:$G,MATCH(T$1,Map!$E:$E,0),2))=0,"",INDEX([1]Sheet3!$B:$S,$A234+1,INDEX(Map!$E:$G,MATCH(T$1,Map!$E:$E,0),2))),""),"")</f>
        <v/>
      </c>
      <c r="U234" t="str">
        <f>IFERROR(IF($A234&gt;0,IF(LEN(INDEX(Map!$E:$G,MATCH(U$1,Map!$E:$E,0),2))=0,"",INDEX([1]Sheet3!$B:$S,$A234+1,INDEX(Map!$E:$G,MATCH(U$1,Map!$E:$E,0),2))),""),"")</f>
        <v/>
      </c>
      <c r="V234" t="str">
        <f>IFERROR(IF($A234&gt;0,IF(LEN(INDEX(Map!$E:$G,MATCH(V$1,Map!$E:$E,0),2))=0,"",INDEX([1]Sheet3!$B:$S,$A234+1,INDEX(Map!$E:$G,MATCH(V$1,Map!$E:$E,0),2))),""),"")</f>
        <v/>
      </c>
      <c r="W234" t="str">
        <f>IFERROR(IF($A234&gt;0,IF(LEN(INDEX(Map!$E:$G,MATCH(W$1,Map!$E:$E,0),2))=0,"",INDEX([1]Sheet3!$B:$S,$A234+1,INDEX(Map!$E:$G,MATCH(W$1,Map!$E:$E,0),2))),""),"")</f>
        <v/>
      </c>
      <c r="X234" t="str">
        <f>IFERROR(IF($A234&gt;0,IF(LEN(INDEX(Map!$E:$G,MATCH(X$1,Map!$E:$E,0),2))=0,"",INDEX([1]Sheet3!$B:$S,$A234+1,INDEX(Map!$E:$G,MATCH(X$1,Map!$E:$E,0),2))),""),"")</f>
        <v/>
      </c>
      <c r="Y234" t="str">
        <f>IFERROR(IF($A234&gt;0,IF(LEN(INDEX(Map!$E:$G,MATCH(Y$1,Map!$E:$E,0),2))=0,"",INDEX([1]Sheet3!$B:$S,$A234+1,INDEX(Map!$E:$G,MATCH(Y$1,Map!$E:$E,0),2))),""),"")</f>
        <v/>
      </c>
      <c r="Z234" t="str">
        <f>IFERROR(IF($A234&gt;0,IF(LEN(INDEX(Map!$E:$G,MATCH(Z$1,Map!$E:$E,0),2))=0,"",INDEX([1]Sheet3!$B:$S,$A234+1,INDEX(Map!$E:$G,MATCH(Z$1,Map!$E:$E,0),2))),""),"")</f>
        <v/>
      </c>
      <c r="AA234" t="str">
        <f>IFERROR(IF($A234&gt;0,IF(LEN(INDEX(Map!$E:$G,MATCH(AA$1,Map!$E:$E,0),2))=0,"",INDEX([1]Sheet3!$B:$S,$A234+1,INDEX(Map!$E:$G,MATCH(AA$1,Map!$E:$E,0),2))),""),"")</f>
        <v/>
      </c>
      <c r="AB234" t="str">
        <f>IFERROR(IF($A234&gt;0,IF(LEN(INDEX(Map!$E:$G,MATCH(AB$1,Map!$E:$E,0),2))=0,"",INDEX([1]Sheet3!$B:$S,$A234+1,INDEX(Map!$E:$G,MATCH(AB$1,Map!$E:$E,0),2))),""),"")</f>
        <v/>
      </c>
      <c r="AC234" t="str">
        <f>IFERROR(IF($A234&gt;0,IF(LEN(INDEX(Map!$E:$G,MATCH(AC$1,Map!$E:$E,0),2))=0,"",INDEX([1]Sheet3!$B:$S,$A234+1,INDEX(Map!$E:$G,MATCH(AC$1,Map!$E:$E,0),2))),""),"")</f>
        <v/>
      </c>
      <c r="AD234" t="str">
        <f>IFERROR(IF($A234&gt;0,IF(LEN(INDEX(Map!$E:$G,MATCH(AD$1,Map!$E:$E,0),2))=0,"",INDEX([1]Sheet3!$B:$S,$A234+1,INDEX(Map!$E:$G,MATCH(AD$1,Map!$E:$E,0),2))),""),"")</f>
        <v/>
      </c>
      <c r="AE234" t="str">
        <f>IFERROR(IF($A234&gt;0,IF(LEN(INDEX(Map!$E:$G,MATCH(AE$1,Map!$E:$E,0),2))=0,"",INDEX([1]Sheet3!$B:$S,$A234+1,INDEX(Map!$E:$G,MATCH(AE$1,Map!$E:$E,0),2))),""),"")</f>
        <v/>
      </c>
    </row>
    <row r="235" spans="1:31" x14ac:dyDescent="0.25">
      <c r="A235" t="str">
        <f>IF(LEN([1]Sheet3!B235)=0,"",'Mailchimp Inport'!A234+1)</f>
        <v/>
      </c>
      <c r="B235" t="str">
        <f>IFERROR(IF($A235&gt;0,IF(LEN(INDEX(Map!$E:$G,MATCH(B$1,Map!$E:$E,0),2))=0,"",INDEX([1]Sheet3!$B:$S,$A235+1,INDEX(Map!$E:$G,MATCH(B$1,Map!$E:$E,0),2))),""),"")</f>
        <v/>
      </c>
      <c r="C235" t="str">
        <f>IFERROR(IF($A235&gt;0,IF(LEN(INDEX(Map!$E:$G,MATCH(C$1,Map!$E:$E,0),2))=0,"",INDEX([1]Sheet3!$B:$S,$A235+1,INDEX(Map!$E:$G,MATCH(C$1,Map!$E:$E,0),2))),""),"")</f>
        <v/>
      </c>
      <c r="D235" t="str">
        <f>IFERROR(IF($A235&gt;0,IF(LEN(INDEX(Map!$E:$G,MATCH(D$1,Map!$E:$E,0),2))=0,"",INDEX([1]Sheet3!$B:$S,$A235+1,INDEX(Map!$E:$G,MATCH(D$1,Map!$E:$E,0),2))),""),"")</f>
        <v/>
      </c>
      <c r="E235" t="str">
        <f>IFERROR(IF($A235&gt;0,IF(LEN(INDEX(Map!$E:$G,MATCH(E$1,Map!$E:$E,0),2))=0,"",INDEX([1]Sheet3!$B:$S,$A235+1,INDEX(Map!$E:$G,MATCH(E$1,Map!$E:$E,0),2))),""),"")</f>
        <v/>
      </c>
      <c r="F235" t="str">
        <f>IFERROR(IF($A235&gt;0,IF(LEN(INDEX(Map!$E:$G,MATCH(F$1,Map!$E:$E,0),2))=0,"",INDEX([1]Sheet3!$B:$S,$A235+1,INDEX(Map!$E:$G,MATCH(F$1,Map!$E:$E,0),2))),""),"")</f>
        <v/>
      </c>
      <c r="G235" t="str">
        <f>IFERROR(IF($A235&gt;0,IF(LEN(INDEX(Map!$E:$G,MATCH(G$1,Map!$E:$E,0),2))=0,"",INDEX([1]Sheet3!$B:$S,$A235+1,INDEX(Map!$E:$G,MATCH(G$1,Map!$E:$E,0),2))),""),"")</f>
        <v/>
      </c>
      <c r="H235" t="str">
        <f>IFERROR(IF($A235&gt;0,IF(LEN(INDEX(Map!$E:$G,MATCH(H$1,Map!$E:$E,0),2))=0,"",INDEX([1]Sheet3!$B:$S,$A235+1,INDEX(Map!$E:$G,MATCH(H$1,Map!$E:$E,0),2))),""),"")</f>
        <v/>
      </c>
      <c r="I235" t="str">
        <f>IFERROR(IF($A235&gt;0,IF(LEN(INDEX(Map!$E:$G,MATCH(I$1,Map!$E:$E,0),2))=0,"",INDEX([1]Sheet3!$B:$S,$A235+1,INDEX(Map!$E:$G,MATCH(I$1,Map!$E:$E,0),2))),""),"")</f>
        <v/>
      </c>
      <c r="J235" t="str">
        <f t="shared" si="3"/>
        <v/>
      </c>
      <c r="K235" t="str">
        <f>IFERROR(IF($A235&gt;0,IF(LEN(INDEX(Map!$E:$G,MATCH(K$1,Map!$E:$E,0),2))=0,"",INDEX([1]Sheet3!$B:$S,$A235+1,INDEX(Map!$E:$G,MATCH(K$1,Map!$E:$E,0),2))),""),"")</f>
        <v/>
      </c>
      <c r="L235" t="str">
        <f>IFERROR(IF($A235&gt;0,IF(LEN(INDEX(Map!$E:$G,MATCH(L$1,Map!$E:$E,0),2))=0,"",INDEX([1]Sheet3!$B:$S,$A235+1,INDEX(Map!$E:$G,MATCH(L$1,Map!$E:$E,0),2))),""),"")</f>
        <v/>
      </c>
      <c r="M235" t="str">
        <f>IFERROR(IF($A235&gt;0,IF(LEN(INDEX(Map!$E:$G,MATCH(M$1,Map!$E:$E,0),2))=0,"",INDEX([1]Sheet3!$B:$S,$A235+1,INDEX(Map!$E:$G,MATCH(M$1,Map!$E:$E,0),2))),""),"")</f>
        <v/>
      </c>
      <c r="N235" t="str">
        <f>IFERROR(IF($A235&gt;0,IF(LEN(INDEX(Map!$E:$G,MATCH(N$1,Map!$E:$E,0),2))=0,"",INDEX([1]Sheet3!$B:$S,$A235+1,INDEX(Map!$E:$G,MATCH(N$1,Map!$E:$E,0),2))),""),"")</f>
        <v/>
      </c>
      <c r="O235" t="str">
        <f>IFERROR(IF($A235&gt;0,IF(LEN(INDEX(Map!$E:$G,MATCH(O$1,Map!$E:$E,0),2))=0,"",INDEX([1]Sheet3!$B:$S,$A235+1,INDEX(Map!$E:$G,MATCH(O$1,Map!$E:$E,0),2))),""),"")</f>
        <v/>
      </c>
      <c r="P235" t="str">
        <f>IFERROR(IF($A235&gt;0,IF(LEN(INDEX(Map!$E:$G,MATCH(P$1,Map!$E:$E,0),2))=0,"",INDEX([1]Sheet3!$B:$S,$A235+1,INDEX(Map!$E:$G,MATCH(P$1,Map!$E:$E,0),2))),""),"")</f>
        <v/>
      </c>
      <c r="Q235" t="str">
        <f>IFERROR(IF($A235&gt;0,IF(LEN(INDEX(Map!$E:$G,MATCH(Q$1,Map!$E:$E,0),2))=0,"",INDEX([1]Sheet3!$B:$S,$A235+1,INDEX(Map!$E:$G,MATCH(Q$1,Map!$E:$E,0),2))),""),"")</f>
        <v/>
      </c>
      <c r="R235" t="str">
        <f>IFERROR(IF($A235&gt;0,IF(LEN(INDEX(Map!$E:$G,MATCH(R$1,Map!$E:$E,0),2))=0,"",INDEX([1]Sheet3!$B:$S,$A235+1,INDEX(Map!$E:$G,MATCH(R$1,Map!$E:$E,0),2))),""),"")</f>
        <v/>
      </c>
      <c r="S235" t="str">
        <f>IFERROR(IF($A235&gt;0,IF(LEN(INDEX(Map!$E:$G,MATCH(S$1,Map!$E:$E,0),2))=0,"",INDEX([1]Sheet3!$B:$S,$A235+1,INDEX(Map!$E:$G,MATCH(S$1,Map!$E:$E,0),2))),""),"")</f>
        <v/>
      </c>
      <c r="T235" t="str">
        <f>IFERROR(IF($A235&gt;0,IF(LEN(INDEX(Map!$E:$G,MATCH(T$1,Map!$E:$E,0),2))=0,"",INDEX([1]Sheet3!$B:$S,$A235+1,INDEX(Map!$E:$G,MATCH(T$1,Map!$E:$E,0),2))),""),"")</f>
        <v/>
      </c>
      <c r="U235" t="str">
        <f>IFERROR(IF($A235&gt;0,IF(LEN(INDEX(Map!$E:$G,MATCH(U$1,Map!$E:$E,0),2))=0,"",INDEX([1]Sheet3!$B:$S,$A235+1,INDEX(Map!$E:$G,MATCH(U$1,Map!$E:$E,0),2))),""),"")</f>
        <v/>
      </c>
      <c r="V235" t="str">
        <f>IFERROR(IF($A235&gt;0,IF(LEN(INDEX(Map!$E:$G,MATCH(V$1,Map!$E:$E,0),2))=0,"",INDEX([1]Sheet3!$B:$S,$A235+1,INDEX(Map!$E:$G,MATCH(V$1,Map!$E:$E,0),2))),""),"")</f>
        <v/>
      </c>
      <c r="W235" t="str">
        <f>IFERROR(IF($A235&gt;0,IF(LEN(INDEX(Map!$E:$G,MATCH(W$1,Map!$E:$E,0),2))=0,"",INDEX([1]Sheet3!$B:$S,$A235+1,INDEX(Map!$E:$G,MATCH(W$1,Map!$E:$E,0),2))),""),"")</f>
        <v/>
      </c>
      <c r="X235" t="str">
        <f>IFERROR(IF($A235&gt;0,IF(LEN(INDEX(Map!$E:$G,MATCH(X$1,Map!$E:$E,0),2))=0,"",INDEX([1]Sheet3!$B:$S,$A235+1,INDEX(Map!$E:$G,MATCH(X$1,Map!$E:$E,0),2))),""),"")</f>
        <v/>
      </c>
      <c r="Y235" t="str">
        <f>IFERROR(IF($A235&gt;0,IF(LEN(INDEX(Map!$E:$G,MATCH(Y$1,Map!$E:$E,0),2))=0,"",INDEX([1]Sheet3!$B:$S,$A235+1,INDEX(Map!$E:$G,MATCH(Y$1,Map!$E:$E,0),2))),""),"")</f>
        <v/>
      </c>
      <c r="Z235" t="str">
        <f>IFERROR(IF($A235&gt;0,IF(LEN(INDEX(Map!$E:$G,MATCH(Z$1,Map!$E:$E,0),2))=0,"",INDEX([1]Sheet3!$B:$S,$A235+1,INDEX(Map!$E:$G,MATCH(Z$1,Map!$E:$E,0),2))),""),"")</f>
        <v/>
      </c>
      <c r="AA235" t="str">
        <f>IFERROR(IF($A235&gt;0,IF(LEN(INDEX(Map!$E:$G,MATCH(AA$1,Map!$E:$E,0),2))=0,"",INDEX([1]Sheet3!$B:$S,$A235+1,INDEX(Map!$E:$G,MATCH(AA$1,Map!$E:$E,0),2))),""),"")</f>
        <v/>
      </c>
      <c r="AB235" t="str">
        <f>IFERROR(IF($A235&gt;0,IF(LEN(INDEX(Map!$E:$G,MATCH(AB$1,Map!$E:$E,0),2))=0,"",INDEX([1]Sheet3!$B:$S,$A235+1,INDEX(Map!$E:$G,MATCH(AB$1,Map!$E:$E,0),2))),""),"")</f>
        <v/>
      </c>
      <c r="AC235" t="str">
        <f>IFERROR(IF($A235&gt;0,IF(LEN(INDEX(Map!$E:$G,MATCH(AC$1,Map!$E:$E,0),2))=0,"",INDEX([1]Sheet3!$B:$S,$A235+1,INDEX(Map!$E:$G,MATCH(AC$1,Map!$E:$E,0),2))),""),"")</f>
        <v/>
      </c>
      <c r="AD235" t="str">
        <f>IFERROR(IF($A235&gt;0,IF(LEN(INDEX(Map!$E:$G,MATCH(AD$1,Map!$E:$E,0),2))=0,"",INDEX([1]Sheet3!$B:$S,$A235+1,INDEX(Map!$E:$G,MATCH(AD$1,Map!$E:$E,0),2))),""),"")</f>
        <v/>
      </c>
      <c r="AE235" t="str">
        <f>IFERROR(IF($A235&gt;0,IF(LEN(INDEX(Map!$E:$G,MATCH(AE$1,Map!$E:$E,0),2))=0,"",INDEX([1]Sheet3!$B:$S,$A235+1,INDEX(Map!$E:$G,MATCH(AE$1,Map!$E:$E,0),2))),""),"")</f>
        <v/>
      </c>
    </row>
    <row r="236" spans="1:31" x14ac:dyDescent="0.25">
      <c r="A236" t="str">
        <f>IF(LEN([1]Sheet3!B236)=0,"",'Mailchimp Inport'!A235+1)</f>
        <v/>
      </c>
      <c r="B236" t="str">
        <f>IFERROR(IF($A236&gt;0,IF(LEN(INDEX(Map!$E:$G,MATCH(B$1,Map!$E:$E,0),2))=0,"",INDEX([1]Sheet3!$B:$S,$A236+1,INDEX(Map!$E:$G,MATCH(B$1,Map!$E:$E,0),2))),""),"")</f>
        <v/>
      </c>
      <c r="C236" t="str">
        <f>IFERROR(IF($A236&gt;0,IF(LEN(INDEX(Map!$E:$G,MATCH(C$1,Map!$E:$E,0),2))=0,"",INDEX([1]Sheet3!$B:$S,$A236+1,INDEX(Map!$E:$G,MATCH(C$1,Map!$E:$E,0),2))),""),"")</f>
        <v/>
      </c>
      <c r="D236" t="str">
        <f>IFERROR(IF($A236&gt;0,IF(LEN(INDEX(Map!$E:$G,MATCH(D$1,Map!$E:$E,0),2))=0,"",INDEX([1]Sheet3!$B:$S,$A236+1,INDEX(Map!$E:$G,MATCH(D$1,Map!$E:$E,0),2))),""),"")</f>
        <v/>
      </c>
      <c r="E236" t="str">
        <f>IFERROR(IF($A236&gt;0,IF(LEN(INDEX(Map!$E:$G,MATCH(E$1,Map!$E:$E,0),2))=0,"",INDEX([1]Sheet3!$B:$S,$A236+1,INDEX(Map!$E:$G,MATCH(E$1,Map!$E:$E,0),2))),""),"")</f>
        <v/>
      </c>
      <c r="F236" t="str">
        <f>IFERROR(IF($A236&gt;0,IF(LEN(INDEX(Map!$E:$G,MATCH(F$1,Map!$E:$E,0),2))=0,"",INDEX([1]Sheet3!$B:$S,$A236+1,INDEX(Map!$E:$G,MATCH(F$1,Map!$E:$E,0),2))),""),"")</f>
        <v/>
      </c>
      <c r="G236" t="str">
        <f>IFERROR(IF($A236&gt;0,IF(LEN(INDEX(Map!$E:$G,MATCH(G$1,Map!$E:$E,0),2))=0,"",INDEX([1]Sheet3!$B:$S,$A236+1,INDEX(Map!$E:$G,MATCH(G$1,Map!$E:$E,0),2))),""),"")</f>
        <v/>
      </c>
      <c r="H236" t="str">
        <f>IFERROR(IF($A236&gt;0,IF(LEN(INDEX(Map!$E:$G,MATCH(H$1,Map!$E:$E,0),2))=0,"",INDEX([1]Sheet3!$B:$S,$A236+1,INDEX(Map!$E:$G,MATCH(H$1,Map!$E:$E,0),2))),""),"")</f>
        <v/>
      </c>
      <c r="I236" t="str">
        <f>IFERROR(IF($A236&gt;0,IF(LEN(INDEX(Map!$E:$G,MATCH(I$1,Map!$E:$E,0),2))=0,"",INDEX([1]Sheet3!$B:$S,$A236+1,INDEX(Map!$E:$G,MATCH(I$1,Map!$E:$E,0),2))),""),"")</f>
        <v/>
      </c>
      <c r="J236" t="str">
        <f t="shared" si="3"/>
        <v/>
      </c>
      <c r="K236" t="str">
        <f>IFERROR(IF($A236&gt;0,IF(LEN(INDEX(Map!$E:$G,MATCH(K$1,Map!$E:$E,0),2))=0,"",INDEX([1]Sheet3!$B:$S,$A236+1,INDEX(Map!$E:$G,MATCH(K$1,Map!$E:$E,0),2))),""),"")</f>
        <v/>
      </c>
      <c r="L236" t="str">
        <f>IFERROR(IF($A236&gt;0,IF(LEN(INDEX(Map!$E:$G,MATCH(L$1,Map!$E:$E,0),2))=0,"",INDEX([1]Sheet3!$B:$S,$A236+1,INDEX(Map!$E:$G,MATCH(L$1,Map!$E:$E,0),2))),""),"")</f>
        <v/>
      </c>
      <c r="M236" t="str">
        <f>IFERROR(IF($A236&gt;0,IF(LEN(INDEX(Map!$E:$G,MATCH(M$1,Map!$E:$E,0),2))=0,"",INDEX([1]Sheet3!$B:$S,$A236+1,INDEX(Map!$E:$G,MATCH(M$1,Map!$E:$E,0),2))),""),"")</f>
        <v/>
      </c>
      <c r="N236" t="str">
        <f>IFERROR(IF($A236&gt;0,IF(LEN(INDEX(Map!$E:$G,MATCH(N$1,Map!$E:$E,0),2))=0,"",INDEX([1]Sheet3!$B:$S,$A236+1,INDEX(Map!$E:$G,MATCH(N$1,Map!$E:$E,0),2))),""),"")</f>
        <v/>
      </c>
      <c r="O236" t="str">
        <f>IFERROR(IF($A236&gt;0,IF(LEN(INDEX(Map!$E:$G,MATCH(O$1,Map!$E:$E,0),2))=0,"",INDEX([1]Sheet3!$B:$S,$A236+1,INDEX(Map!$E:$G,MATCH(O$1,Map!$E:$E,0),2))),""),"")</f>
        <v/>
      </c>
      <c r="P236" t="str">
        <f>IFERROR(IF($A236&gt;0,IF(LEN(INDEX(Map!$E:$G,MATCH(P$1,Map!$E:$E,0),2))=0,"",INDEX([1]Sheet3!$B:$S,$A236+1,INDEX(Map!$E:$G,MATCH(P$1,Map!$E:$E,0),2))),""),"")</f>
        <v/>
      </c>
      <c r="Q236" t="str">
        <f>IFERROR(IF($A236&gt;0,IF(LEN(INDEX(Map!$E:$G,MATCH(Q$1,Map!$E:$E,0),2))=0,"",INDEX([1]Sheet3!$B:$S,$A236+1,INDEX(Map!$E:$G,MATCH(Q$1,Map!$E:$E,0),2))),""),"")</f>
        <v/>
      </c>
      <c r="R236" t="str">
        <f>IFERROR(IF($A236&gt;0,IF(LEN(INDEX(Map!$E:$G,MATCH(R$1,Map!$E:$E,0),2))=0,"",INDEX([1]Sheet3!$B:$S,$A236+1,INDEX(Map!$E:$G,MATCH(R$1,Map!$E:$E,0),2))),""),"")</f>
        <v/>
      </c>
      <c r="S236" t="str">
        <f>IFERROR(IF($A236&gt;0,IF(LEN(INDEX(Map!$E:$G,MATCH(S$1,Map!$E:$E,0),2))=0,"",INDEX([1]Sheet3!$B:$S,$A236+1,INDEX(Map!$E:$G,MATCH(S$1,Map!$E:$E,0),2))),""),"")</f>
        <v/>
      </c>
      <c r="T236" t="str">
        <f>IFERROR(IF($A236&gt;0,IF(LEN(INDEX(Map!$E:$G,MATCH(T$1,Map!$E:$E,0),2))=0,"",INDEX([1]Sheet3!$B:$S,$A236+1,INDEX(Map!$E:$G,MATCH(T$1,Map!$E:$E,0),2))),""),"")</f>
        <v/>
      </c>
      <c r="U236" t="str">
        <f>IFERROR(IF($A236&gt;0,IF(LEN(INDEX(Map!$E:$G,MATCH(U$1,Map!$E:$E,0),2))=0,"",INDEX([1]Sheet3!$B:$S,$A236+1,INDEX(Map!$E:$G,MATCH(U$1,Map!$E:$E,0),2))),""),"")</f>
        <v/>
      </c>
      <c r="V236" t="str">
        <f>IFERROR(IF($A236&gt;0,IF(LEN(INDEX(Map!$E:$G,MATCH(V$1,Map!$E:$E,0),2))=0,"",INDEX([1]Sheet3!$B:$S,$A236+1,INDEX(Map!$E:$G,MATCH(V$1,Map!$E:$E,0),2))),""),"")</f>
        <v/>
      </c>
      <c r="W236" t="str">
        <f>IFERROR(IF($A236&gt;0,IF(LEN(INDEX(Map!$E:$G,MATCH(W$1,Map!$E:$E,0),2))=0,"",INDEX([1]Sheet3!$B:$S,$A236+1,INDEX(Map!$E:$G,MATCH(W$1,Map!$E:$E,0),2))),""),"")</f>
        <v/>
      </c>
      <c r="X236" t="str">
        <f>IFERROR(IF($A236&gt;0,IF(LEN(INDEX(Map!$E:$G,MATCH(X$1,Map!$E:$E,0),2))=0,"",INDEX([1]Sheet3!$B:$S,$A236+1,INDEX(Map!$E:$G,MATCH(X$1,Map!$E:$E,0),2))),""),"")</f>
        <v/>
      </c>
      <c r="Y236" t="str">
        <f>IFERROR(IF($A236&gt;0,IF(LEN(INDEX(Map!$E:$G,MATCH(Y$1,Map!$E:$E,0),2))=0,"",INDEX([1]Sheet3!$B:$S,$A236+1,INDEX(Map!$E:$G,MATCH(Y$1,Map!$E:$E,0),2))),""),"")</f>
        <v/>
      </c>
      <c r="Z236" t="str">
        <f>IFERROR(IF($A236&gt;0,IF(LEN(INDEX(Map!$E:$G,MATCH(Z$1,Map!$E:$E,0),2))=0,"",INDEX([1]Sheet3!$B:$S,$A236+1,INDEX(Map!$E:$G,MATCH(Z$1,Map!$E:$E,0),2))),""),"")</f>
        <v/>
      </c>
      <c r="AA236" t="str">
        <f>IFERROR(IF($A236&gt;0,IF(LEN(INDEX(Map!$E:$G,MATCH(AA$1,Map!$E:$E,0),2))=0,"",INDEX([1]Sheet3!$B:$S,$A236+1,INDEX(Map!$E:$G,MATCH(AA$1,Map!$E:$E,0),2))),""),"")</f>
        <v/>
      </c>
      <c r="AB236" t="str">
        <f>IFERROR(IF($A236&gt;0,IF(LEN(INDEX(Map!$E:$G,MATCH(AB$1,Map!$E:$E,0),2))=0,"",INDEX([1]Sheet3!$B:$S,$A236+1,INDEX(Map!$E:$G,MATCH(AB$1,Map!$E:$E,0),2))),""),"")</f>
        <v/>
      </c>
      <c r="AC236" t="str">
        <f>IFERROR(IF($A236&gt;0,IF(LEN(INDEX(Map!$E:$G,MATCH(AC$1,Map!$E:$E,0),2))=0,"",INDEX([1]Sheet3!$B:$S,$A236+1,INDEX(Map!$E:$G,MATCH(AC$1,Map!$E:$E,0),2))),""),"")</f>
        <v/>
      </c>
      <c r="AD236" t="str">
        <f>IFERROR(IF($A236&gt;0,IF(LEN(INDEX(Map!$E:$G,MATCH(AD$1,Map!$E:$E,0),2))=0,"",INDEX([1]Sheet3!$B:$S,$A236+1,INDEX(Map!$E:$G,MATCH(AD$1,Map!$E:$E,0),2))),""),"")</f>
        <v/>
      </c>
      <c r="AE236" t="str">
        <f>IFERROR(IF($A236&gt;0,IF(LEN(INDEX(Map!$E:$G,MATCH(AE$1,Map!$E:$E,0),2))=0,"",INDEX([1]Sheet3!$B:$S,$A236+1,INDEX(Map!$E:$G,MATCH(AE$1,Map!$E:$E,0),2))),""),"")</f>
        <v/>
      </c>
    </row>
    <row r="237" spans="1:31" x14ac:dyDescent="0.25">
      <c r="A237" t="str">
        <f>IF(LEN([1]Sheet3!B237)=0,"",'Mailchimp Inport'!A236+1)</f>
        <v/>
      </c>
      <c r="B237" t="str">
        <f>IFERROR(IF($A237&gt;0,IF(LEN(INDEX(Map!$E:$G,MATCH(B$1,Map!$E:$E,0),2))=0,"",INDEX([1]Sheet3!$B:$S,$A237+1,INDEX(Map!$E:$G,MATCH(B$1,Map!$E:$E,0),2))),""),"")</f>
        <v/>
      </c>
      <c r="C237" t="str">
        <f>IFERROR(IF($A237&gt;0,IF(LEN(INDEX(Map!$E:$G,MATCH(C$1,Map!$E:$E,0),2))=0,"",INDEX([1]Sheet3!$B:$S,$A237+1,INDEX(Map!$E:$G,MATCH(C$1,Map!$E:$E,0),2))),""),"")</f>
        <v/>
      </c>
      <c r="D237" t="str">
        <f>IFERROR(IF($A237&gt;0,IF(LEN(INDEX(Map!$E:$G,MATCH(D$1,Map!$E:$E,0),2))=0,"",INDEX([1]Sheet3!$B:$S,$A237+1,INDEX(Map!$E:$G,MATCH(D$1,Map!$E:$E,0),2))),""),"")</f>
        <v/>
      </c>
      <c r="E237" t="str">
        <f>IFERROR(IF($A237&gt;0,IF(LEN(INDEX(Map!$E:$G,MATCH(E$1,Map!$E:$E,0),2))=0,"",INDEX([1]Sheet3!$B:$S,$A237+1,INDEX(Map!$E:$G,MATCH(E$1,Map!$E:$E,0),2))),""),"")</f>
        <v/>
      </c>
      <c r="F237" t="str">
        <f>IFERROR(IF($A237&gt;0,IF(LEN(INDEX(Map!$E:$G,MATCH(F$1,Map!$E:$E,0),2))=0,"",INDEX([1]Sheet3!$B:$S,$A237+1,INDEX(Map!$E:$G,MATCH(F$1,Map!$E:$E,0),2))),""),"")</f>
        <v/>
      </c>
      <c r="G237" t="str">
        <f>IFERROR(IF($A237&gt;0,IF(LEN(INDEX(Map!$E:$G,MATCH(G$1,Map!$E:$E,0),2))=0,"",INDEX([1]Sheet3!$B:$S,$A237+1,INDEX(Map!$E:$G,MATCH(G$1,Map!$E:$E,0),2))),""),"")</f>
        <v/>
      </c>
      <c r="H237" t="str">
        <f>IFERROR(IF($A237&gt;0,IF(LEN(INDEX(Map!$E:$G,MATCH(H$1,Map!$E:$E,0),2))=0,"",INDEX([1]Sheet3!$B:$S,$A237+1,INDEX(Map!$E:$G,MATCH(H$1,Map!$E:$E,0),2))),""),"")</f>
        <v/>
      </c>
      <c r="I237" t="str">
        <f>IFERROR(IF($A237&gt;0,IF(LEN(INDEX(Map!$E:$G,MATCH(I$1,Map!$E:$E,0),2))=0,"",INDEX([1]Sheet3!$B:$S,$A237+1,INDEX(Map!$E:$G,MATCH(I$1,Map!$E:$E,0),2))),""),"")</f>
        <v/>
      </c>
      <c r="J237" t="str">
        <f t="shared" si="3"/>
        <v/>
      </c>
      <c r="K237" t="str">
        <f>IFERROR(IF($A237&gt;0,IF(LEN(INDEX(Map!$E:$G,MATCH(K$1,Map!$E:$E,0),2))=0,"",INDEX([1]Sheet3!$B:$S,$A237+1,INDEX(Map!$E:$G,MATCH(K$1,Map!$E:$E,0),2))),""),"")</f>
        <v/>
      </c>
      <c r="L237" t="str">
        <f>IFERROR(IF($A237&gt;0,IF(LEN(INDEX(Map!$E:$G,MATCH(L$1,Map!$E:$E,0),2))=0,"",INDEX([1]Sheet3!$B:$S,$A237+1,INDEX(Map!$E:$G,MATCH(L$1,Map!$E:$E,0),2))),""),"")</f>
        <v/>
      </c>
      <c r="M237" t="str">
        <f>IFERROR(IF($A237&gt;0,IF(LEN(INDEX(Map!$E:$G,MATCH(M$1,Map!$E:$E,0),2))=0,"",INDEX([1]Sheet3!$B:$S,$A237+1,INDEX(Map!$E:$G,MATCH(M$1,Map!$E:$E,0),2))),""),"")</f>
        <v/>
      </c>
      <c r="N237" t="str">
        <f>IFERROR(IF($A237&gt;0,IF(LEN(INDEX(Map!$E:$G,MATCH(N$1,Map!$E:$E,0),2))=0,"",INDEX([1]Sheet3!$B:$S,$A237+1,INDEX(Map!$E:$G,MATCH(N$1,Map!$E:$E,0),2))),""),"")</f>
        <v/>
      </c>
      <c r="O237" t="str">
        <f>IFERROR(IF($A237&gt;0,IF(LEN(INDEX(Map!$E:$G,MATCH(O$1,Map!$E:$E,0),2))=0,"",INDEX([1]Sheet3!$B:$S,$A237+1,INDEX(Map!$E:$G,MATCH(O$1,Map!$E:$E,0),2))),""),"")</f>
        <v/>
      </c>
      <c r="P237" t="str">
        <f>IFERROR(IF($A237&gt;0,IF(LEN(INDEX(Map!$E:$G,MATCH(P$1,Map!$E:$E,0),2))=0,"",INDEX([1]Sheet3!$B:$S,$A237+1,INDEX(Map!$E:$G,MATCH(P$1,Map!$E:$E,0),2))),""),"")</f>
        <v/>
      </c>
      <c r="Q237" t="str">
        <f>IFERROR(IF($A237&gt;0,IF(LEN(INDEX(Map!$E:$G,MATCH(Q$1,Map!$E:$E,0),2))=0,"",INDEX([1]Sheet3!$B:$S,$A237+1,INDEX(Map!$E:$G,MATCH(Q$1,Map!$E:$E,0),2))),""),"")</f>
        <v/>
      </c>
      <c r="R237" t="str">
        <f>IFERROR(IF($A237&gt;0,IF(LEN(INDEX(Map!$E:$G,MATCH(R$1,Map!$E:$E,0),2))=0,"",INDEX([1]Sheet3!$B:$S,$A237+1,INDEX(Map!$E:$G,MATCH(R$1,Map!$E:$E,0),2))),""),"")</f>
        <v/>
      </c>
      <c r="S237" t="str">
        <f>IFERROR(IF($A237&gt;0,IF(LEN(INDEX(Map!$E:$G,MATCH(S$1,Map!$E:$E,0),2))=0,"",INDEX([1]Sheet3!$B:$S,$A237+1,INDEX(Map!$E:$G,MATCH(S$1,Map!$E:$E,0),2))),""),"")</f>
        <v/>
      </c>
      <c r="T237" t="str">
        <f>IFERROR(IF($A237&gt;0,IF(LEN(INDEX(Map!$E:$G,MATCH(T$1,Map!$E:$E,0),2))=0,"",INDEX([1]Sheet3!$B:$S,$A237+1,INDEX(Map!$E:$G,MATCH(T$1,Map!$E:$E,0),2))),""),"")</f>
        <v/>
      </c>
      <c r="U237" t="str">
        <f>IFERROR(IF($A237&gt;0,IF(LEN(INDEX(Map!$E:$G,MATCH(U$1,Map!$E:$E,0),2))=0,"",INDEX([1]Sheet3!$B:$S,$A237+1,INDEX(Map!$E:$G,MATCH(U$1,Map!$E:$E,0),2))),""),"")</f>
        <v/>
      </c>
      <c r="V237" t="str">
        <f>IFERROR(IF($A237&gt;0,IF(LEN(INDEX(Map!$E:$G,MATCH(V$1,Map!$E:$E,0),2))=0,"",INDEX([1]Sheet3!$B:$S,$A237+1,INDEX(Map!$E:$G,MATCH(V$1,Map!$E:$E,0),2))),""),"")</f>
        <v/>
      </c>
      <c r="W237" t="str">
        <f>IFERROR(IF($A237&gt;0,IF(LEN(INDEX(Map!$E:$G,MATCH(W$1,Map!$E:$E,0),2))=0,"",INDEX([1]Sheet3!$B:$S,$A237+1,INDEX(Map!$E:$G,MATCH(W$1,Map!$E:$E,0),2))),""),"")</f>
        <v/>
      </c>
      <c r="X237" t="str">
        <f>IFERROR(IF($A237&gt;0,IF(LEN(INDEX(Map!$E:$G,MATCH(X$1,Map!$E:$E,0),2))=0,"",INDEX([1]Sheet3!$B:$S,$A237+1,INDEX(Map!$E:$G,MATCH(X$1,Map!$E:$E,0),2))),""),"")</f>
        <v/>
      </c>
      <c r="Y237" t="str">
        <f>IFERROR(IF($A237&gt;0,IF(LEN(INDEX(Map!$E:$G,MATCH(Y$1,Map!$E:$E,0),2))=0,"",INDEX([1]Sheet3!$B:$S,$A237+1,INDEX(Map!$E:$G,MATCH(Y$1,Map!$E:$E,0),2))),""),"")</f>
        <v/>
      </c>
      <c r="Z237" t="str">
        <f>IFERROR(IF($A237&gt;0,IF(LEN(INDEX(Map!$E:$G,MATCH(Z$1,Map!$E:$E,0),2))=0,"",INDEX([1]Sheet3!$B:$S,$A237+1,INDEX(Map!$E:$G,MATCH(Z$1,Map!$E:$E,0),2))),""),"")</f>
        <v/>
      </c>
      <c r="AA237" t="str">
        <f>IFERROR(IF($A237&gt;0,IF(LEN(INDEX(Map!$E:$G,MATCH(AA$1,Map!$E:$E,0),2))=0,"",INDEX([1]Sheet3!$B:$S,$A237+1,INDEX(Map!$E:$G,MATCH(AA$1,Map!$E:$E,0),2))),""),"")</f>
        <v/>
      </c>
      <c r="AB237" t="str">
        <f>IFERROR(IF($A237&gt;0,IF(LEN(INDEX(Map!$E:$G,MATCH(AB$1,Map!$E:$E,0),2))=0,"",INDEX([1]Sheet3!$B:$S,$A237+1,INDEX(Map!$E:$G,MATCH(AB$1,Map!$E:$E,0),2))),""),"")</f>
        <v/>
      </c>
      <c r="AC237" t="str">
        <f>IFERROR(IF($A237&gt;0,IF(LEN(INDEX(Map!$E:$G,MATCH(AC$1,Map!$E:$E,0),2))=0,"",INDEX([1]Sheet3!$B:$S,$A237+1,INDEX(Map!$E:$G,MATCH(AC$1,Map!$E:$E,0),2))),""),"")</f>
        <v/>
      </c>
      <c r="AD237" t="str">
        <f>IFERROR(IF($A237&gt;0,IF(LEN(INDEX(Map!$E:$G,MATCH(AD$1,Map!$E:$E,0),2))=0,"",INDEX([1]Sheet3!$B:$S,$A237+1,INDEX(Map!$E:$G,MATCH(AD$1,Map!$E:$E,0),2))),""),"")</f>
        <v/>
      </c>
      <c r="AE237" t="str">
        <f>IFERROR(IF($A237&gt;0,IF(LEN(INDEX(Map!$E:$G,MATCH(AE$1,Map!$E:$E,0),2))=0,"",INDEX([1]Sheet3!$B:$S,$A237+1,INDEX(Map!$E:$G,MATCH(AE$1,Map!$E:$E,0),2))),""),"")</f>
        <v/>
      </c>
    </row>
    <row r="238" spans="1:31" x14ac:dyDescent="0.25">
      <c r="A238" t="str">
        <f>IF(LEN([1]Sheet3!B238)=0,"",'Mailchimp Inport'!A237+1)</f>
        <v/>
      </c>
      <c r="B238" t="str">
        <f>IFERROR(IF($A238&gt;0,IF(LEN(INDEX(Map!$E:$G,MATCH(B$1,Map!$E:$E,0),2))=0,"",INDEX([1]Sheet3!$B:$S,$A238+1,INDEX(Map!$E:$G,MATCH(B$1,Map!$E:$E,0),2))),""),"")</f>
        <v/>
      </c>
      <c r="C238" t="str">
        <f>IFERROR(IF($A238&gt;0,IF(LEN(INDEX(Map!$E:$G,MATCH(C$1,Map!$E:$E,0),2))=0,"",INDEX([1]Sheet3!$B:$S,$A238+1,INDEX(Map!$E:$G,MATCH(C$1,Map!$E:$E,0),2))),""),"")</f>
        <v/>
      </c>
      <c r="D238" t="str">
        <f>IFERROR(IF($A238&gt;0,IF(LEN(INDEX(Map!$E:$G,MATCH(D$1,Map!$E:$E,0),2))=0,"",INDEX([1]Sheet3!$B:$S,$A238+1,INDEX(Map!$E:$G,MATCH(D$1,Map!$E:$E,0),2))),""),"")</f>
        <v/>
      </c>
      <c r="E238" t="str">
        <f>IFERROR(IF($A238&gt;0,IF(LEN(INDEX(Map!$E:$G,MATCH(E$1,Map!$E:$E,0),2))=0,"",INDEX([1]Sheet3!$B:$S,$A238+1,INDEX(Map!$E:$G,MATCH(E$1,Map!$E:$E,0),2))),""),"")</f>
        <v/>
      </c>
      <c r="F238" t="str">
        <f>IFERROR(IF($A238&gt;0,IF(LEN(INDEX(Map!$E:$G,MATCH(F$1,Map!$E:$E,0),2))=0,"",INDEX([1]Sheet3!$B:$S,$A238+1,INDEX(Map!$E:$G,MATCH(F$1,Map!$E:$E,0),2))),""),"")</f>
        <v/>
      </c>
      <c r="G238" t="str">
        <f>IFERROR(IF($A238&gt;0,IF(LEN(INDEX(Map!$E:$G,MATCH(G$1,Map!$E:$E,0),2))=0,"",INDEX([1]Sheet3!$B:$S,$A238+1,INDEX(Map!$E:$G,MATCH(G$1,Map!$E:$E,0),2))),""),"")</f>
        <v/>
      </c>
      <c r="H238" t="str">
        <f>IFERROR(IF($A238&gt;0,IF(LEN(INDEX(Map!$E:$G,MATCH(H$1,Map!$E:$E,0),2))=0,"",INDEX([1]Sheet3!$B:$S,$A238+1,INDEX(Map!$E:$G,MATCH(H$1,Map!$E:$E,0),2))),""),"")</f>
        <v/>
      </c>
      <c r="I238" t="str">
        <f>IFERROR(IF($A238&gt;0,IF(LEN(INDEX(Map!$E:$G,MATCH(I$1,Map!$E:$E,0),2))=0,"",INDEX([1]Sheet3!$B:$S,$A238+1,INDEX(Map!$E:$G,MATCH(I$1,Map!$E:$E,0),2))),""),"")</f>
        <v/>
      </c>
      <c r="J238" t="str">
        <f t="shared" si="3"/>
        <v/>
      </c>
      <c r="K238" t="str">
        <f>IFERROR(IF($A238&gt;0,IF(LEN(INDEX(Map!$E:$G,MATCH(K$1,Map!$E:$E,0),2))=0,"",INDEX([1]Sheet3!$B:$S,$A238+1,INDEX(Map!$E:$G,MATCH(K$1,Map!$E:$E,0),2))),""),"")</f>
        <v/>
      </c>
      <c r="L238" t="str">
        <f>IFERROR(IF($A238&gt;0,IF(LEN(INDEX(Map!$E:$G,MATCH(L$1,Map!$E:$E,0),2))=0,"",INDEX([1]Sheet3!$B:$S,$A238+1,INDEX(Map!$E:$G,MATCH(L$1,Map!$E:$E,0),2))),""),"")</f>
        <v/>
      </c>
      <c r="M238" t="str">
        <f>IFERROR(IF($A238&gt;0,IF(LEN(INDEX(Map!$E:$G,MATCH(M$1,Map!$E:$E,0),2))=0,"",INDEX([1]Sheet3!$B:$S,$A238+1,INDEX(Map!$E:$G,MATCH(M$1,Map!$E:$E,0),2))),""),"")</f>
        <v/>
      </c>
      <c r="N238" t="str">
        <f>IFERROR(IF($A238&gt;0,IF(LEN(INDEX(Map!$E:$G,MATCH(N$1,Map!$E:$E,0),2))=0,"",INDEX([1]Sheet3!$B:$S,$A238+1,INDEX(Map!$E:$G,MATCH(N$1,Map!$E:$E,0),2))),""),"")</f>
        <v/>
      </c>
      <c r="O238" t="str">
        <f>IFERROR(IF($A238&gt;0,IF(LEN(INDEX(Map!$E:$G,MATCH(O$1,Map!$E:$E,0),2))=0,"",INDEX([1]Sheet3!$B:$S,$A238+1,INDEX(Map!$E:$G,MATCH(O$1,Map!$E:$E,0),2))),""),"")</f>
        <v/>
      </c>
      <c r="P238" t="str">
        <f>IFERROR(IF($A238&gt;0,IF(LEN(INDEX(Map!$E:$G,MATCH(P$1,Map!$E:$E,0),2))=0,"",INDEX([1]Sheet3!$B:$S,$A238+1,INDEX(Map!$E:$G,MATCH(P$1,Map!$E:$E,0),2))),""),"")</f>
        <v/>
      </c>
      <c r="Q238" t="str">
        <f>IFERROR(IF($A238&gt;0,IF(LEN(INDEX(Map!$E:$G,MATCH(Q$1,Map!$E:$E,0),2))=0,"",INDEX([1]Sheet3!$B:$S,$A238+1,INDEX(Map!$E:$G,MATCH(Q$1,Map!$E:$E,0),2))),""),"")</f>
        <v/>
      </c>
      <c r="R238" t="str">
        <f>IFERROR(IF($A238&gt;0,IF(LEN(INDEX(Map!$E:$G,MATCH(R$1,Map!$E:$E,0),2))=0,"",INDEX([1]Sheet3!$B:$S,$A238+1,INDEX(Map!$E:$G,MATCH(R$1,Map!$E:$E,0),2))),""),"")</f>
        <v/>
      </c>
      <c r="S238" t="str">
        <f>IFERROR(IF($A238&gt;0,IF(LEN(INDEX(Map!$E:$G,MATCH(S$1,Map!$E:$E,0),2))=0,"",INDEX([1]Sheet3!$B:$S,$A238+1,INDEX(Map!$E:$G,MATCH(S$1,Map!$E:$E,0),2))),""),"")</f>
        <v/>
      </c>
      <c r="T238" t="str">
        <f>IFERROR(IF($A238&gt;0,IF(LEN(INDEX(Map!$E:$G,MATCH(T$1,Map!$E:$E,0),2))=0,"",INDEX([1]Sheet3!$B:$S,$A238+1,INDEX(Map!$E:$G,MATCH(T$1,Map!$E:$E,0),2))),""),"")</f>
        <v/>
      </c>
      <c r="U238" t="str">
        <f>IFERROR(IF($A238&gt;0,IF(LEN(INDEX(Map!$E:$G,MATCH(U$1,Map!$E:$E,0),2))=0,"",INDEX([1]Sheet3!$B:$S,$A238+1,INDEX(Map!$E:$G,MATCH(U$1,Map!$E:$E,0),2))),""),"")</f>
        <v/>
      </c>
      <c r="V238" t="str">
        <f>IFERROR(IF($A238&gt;0,IF(LEN(INDEX(Map!$E:$G,MATCH(V$1,Map!$E:$E,0),2))=0,"",INDEX([1]Sheet3!$B:$S,$A238+1,INDEX(Map!$E:$G,MATCH(V$1,Map!$E:$E,0),2))),""),"")</f>
        <v/>
      </c>
      <c r="W238" t="str">
        <f>IFERROR(IF($A238&gt;0,IF(LEN(INDEX(Map!$E:$G,MATCH(W$1,Map!$E:$E,0),2))=0,"",INDEX([1]Sheet3!$B:$S,$A238+1,INDEX(Map!$E:$G,MATCH(W$1,Map!$E:$E,0),2))),""),"")</f>
        <v/>
      </c>
      <c r="X238" t="str">
        <f>IFERROR(IF($A238&gt;0,IF(LEN(INDEX(Map!$E:$G,MATCH(X$1,Map!$E:$E,0),2))=0,"",INDEX([1]Sheet3!$B:$S,$A238+1,INDEX(Map!$E:$G,MATCH(X$1,Map!$E:$E,0),2))),""),"")</f>
        <v/>
      </c>
      <c r="Y238" t="str">
        <f>IFERROR(IF($A238&gt;0,IF(LEN(INDEX(Map!$E:$G,MATCH(Y$1,Map!$E:$E,0),2))=0,"",INDEX([1]Sheet3!$B:$S,$A238+1,INDEX(Map!$E:$G,MATCH(Y$1,Map!$E:$E,0),2))),""),"")</f>
        <v/>
      </c>
      <c r="Z238" t="str">
        <f>IFERROR(IF($A238&gt;0,IF(LEN(INDEX(Map!$E:$G,MATCH(Z$1,Map!$E:$E,0),2))=0,"",INDEX([1]Sheet3!$B:$S,$A238+1,INDEX(Map!$E:$G,MATCH(Z$1,Map!$E:$E,0),2))),""),"")</f>
        <v/>
      </c>
      <c r="AA238" t="str">
        <f>IFERROR(IF($A238&gt;0,IF(LEN(INDEX(Map!$E:$G,MATCH(AA$1,Map!$E:$E,0),2))=0,"",INDEX([1]Sheet3!$B:$S,$A238+1,INDEX(Map!$E:$G,MATCH(AA$1,Map!$E:$E,0),2))),""),"")</f>
        <v/>
      </c>
      <c r="AB238" t="str">
        <f>IFERROR(IF($A238&gt;0,IF(LEN(INDEX(Map!$E:$G,MATCH(AB$1,Map!$E:$E,0),2))=0,"",INDEX([1]Sheet3!$B:$S,$A238+1,INDEX(Map!$E:$G,MATCH(AB$1,Map!$E:$E,0),2))),""),"")</f>
        <v/>
      </c>
      <c r="AC238" t="str">
        <f>IFERROR(IF($A238&gt;0,IF(LEN(INDEX(Map!$E:$G,MATCH(AC$1,Map!$E:$E,0),2))=0,"",INDEX([1]Sheet3!$B:$S,$A238+1,INDEX(Map!$E:$G,MATCH(AC$1,Map!$E:$E,0),2))),""),"")</f>
        <v/>
      </c>
      <c r="AD238" t="str">
        <f>IFERROR(IF($A238&gt;0,IF(LEN(INDEX(Map!$E:$G,MATCH(AD$1,Map!$E:$E,0),2))=0,"",INDEX([1]Sheet3!$B:$S,$A238+1,INDEX(Map!$E:$G,MATCH(AD$1,Map!$E:$E,0),2))),""),"")</f>
        <v/>
      </c>
      <c r="AE238" t="str">
        <f>IFERROR(IF($A238&gt;0,IF(LEN(INDEX(Map!$E:$G,MATCH(AE$1,Map!$E:$E,0),2))=0,"",INDEX([1]Sheet3!$B:$S,$A238+1,INDEX(Map!$E:$G,MATCH(AE$1,Map!$E:$E,0),2))),""),"")</f>
        <v/>
      </c>
    </row>
    <row r="239" spans="1:31" x14ac:dyDescent="0.25">
      <c r="A239" t="str">
        <f>IF(LEN([1]Sheet3!B239)=0,"",'Mailchimp Inport'!A238+1)</f>
        <v/>
      </c>
      <c r="B239" t="str">
        <f>IFERROR(IF($A239&gt;0,IF(LEN(INDEX(Map!$E:$G,MATCH(B$1,Map!$E:$E,0),2))=0,"",INDEX([1]Sheet3!$B:$S,$A239+1,INDEX(Map!$E:$G,MATCH(B$1,Map!$E:$E,0),2))),""),"")</f>
        <v/>
      </c>
      <c r="C239" t="str">
        <f>IFERROR(IF($A239&gt;0,IF(LEN(INDEX(Map!$E:$G,MATCH(C$1,Map!$E:$E,0),2))=0,"",INDEX([1]Sheet3!$B:$S,$A239+1,INDEX(Map!$E:$G,MATCH(C$1,Map!$E:$E,0),2))),""),"")</f>
        <v/>
      </c>
      <c r="D239" t="str">
        <f>IFERROR(IF($A239&gt;0,IF(LEN(INDEX(Map!$E:$G,MATCH(D$1,Map!$E:$E,0),2))=0,"",INDEX([1]Sheet3!$B:$S,$A239+1,INDEX(Map!$E:$G,MATCH(D$1,Map!$E:$E,0),2))),""),"")</f>
        <v/>
      </c>
      <c r="E239" t="str">
        <f>IFERROR(IF($A239&gt;0,IF(LEN(INDEX(Map!$E:$G,MATCH(E$1,Map!$E:$E,0),2))=0,"",INDEX([1]Sheet3!$B:$S,$A239+1,INDEX(Map!$E:$G,MATCH(E$1,Map!$E:$E,0),2))),""),"")</f>
        <v/>
      </c>
      <c r="F239" t="str">
        <f>IFERROR(IF($A239&gt;0,IF(LEN(INDEX(Map!$E:$G,MATCH(F$1,Map!$E:$E,0),2))=0,"",INDEX([1]Sheet3!$B:$S,$A239+1,INDEX(Map!$E:$G,MATCH(F$1,Map!$E:$E,0),2))),""),"")</f>
        <v/>
      </c>
      <c r="G239" t="str">
        <f>IFERROR(IF($A239&gt;0,IF(LEN(INDEX(Map!$E:$G,MATCH(G$1,Map!$E:$E,0),2))=0,"",INDEX([1]Sheet3!$B:$S,$A239+1,INDEX(Map!$E:$G,MATCH(G$1,Map!$E:$E,0),2))),""),"")</f>
        <v/>
      </c>
      <c r="H239" t="str">
        <f>IFERROR(IF($A239&gt;0,IF(LEN(INDEX(Map!$E:$G,MATCH(H$1,Map!$E:$E,0),2))=0,"",INDEX([1]Sheet3!$B:$S,$A239+1,INDEX(Map!$E:$G,MATCH(H$1,Map!$E:$E,0),2))),""),"")</f>
        <v/>
      </c>
      <c r="I239" t="str">
        <f>IFERROR(IF($A239&gt;0,IF(LEN(INDEX(Map!$E:$G,MATCH(I$1,Map!$E:$E,0),2))=0,"",INDEX([1]Sheet3!$B:$S,$A239+1,INDEX(Map!$E:$G,MATCH(I$1,Map!$E:$E,0),2))),""),"")</f>
        <v/>
      </c>
      <c r="J239" t="str">
        <f t="shared" si="3"/>
        <v/>
      </c>
      <c r="K239" t="str">
        <f>IFERROR(IF($A239&gt;0,IF(LEN(INDEX(Map!$E:$G,MATCH(K$1,Map!$E:$E,0),2))=0,"",INDEX([1]Sheet3!$B:$S,$A239+1,INDEX(Map!$E:$G,MATCH(K$1,Map!$E:$E,0),2))),""),"")</f>
        <v/>
      </c>
      <c r="L239" t="str">
        <f>IFERROR(IF($A239&gt;0,IF(LEN(INDEX(Map!$E:$G,MATCH(L$1,Map!$E:$E,0),2))=0,"",INDEX([1]Sheet3!$B:$S,$A239+1,INDEX(Map!$E:$G,MATCH(L$1,Map!$E:$E,0),2))),""),"")</f>
        <v/>
      </c>
      <c r="M239" t="str">
        <f>IFERROR(IF($A239&gt;0,IF(LEN(INDEX(Map!$E:$G,MATCH(M$1,Map!$E:$E,0),2))=0,"",INDEX([1]Sheet3!$B:$S,$A239+1,INDEX(Map!$E:$G,MATCH(M$1,Map!$E:$E,0),2))),""),"")</f>
        <v/>
      </c>
      <c r="N239" t="str">
        <f>IFERROR(IF($A239&gt;0,IF(LEN(INDEX(Map!$E:$G,MATCH(N$1,Map!$E:$E,0),2))=0,"",INDEX([1]Sheet3!$B:$S,$A239+1,INDEX(Map!$E:$G,MATCH(N$1,Map!$E:$E,0),2))),""),"")</f>
        <v/>
      </c>
      <c r="O239" t="str">
        <f>IFERROR(IF($A239&gt;0,IF(LEN(INDEX(Map!$E:$G,MATCH(O$1,Map!$E:$E,0),2))=0,"",INDEX([1]Sheet3!$B:$S,$A239+1,INDEX(Map!$E:$G,MATCH(O$1,Map!$E:$E,0),2))),""),"")</f>
        <v/>
      </c>
      <c r="P239" t="str">
        <f>IFERROR(IF($A239&gt;0,IF(LEN(INDEX(Map!$E:$G,MATCH(P$1,Map!$E:$E,0),2))=0,"",INDEX([1]Sheet3!$B:$S,$A239+1,INDEX(Map!$E:$G,MATCH(P$1,Map!$E:$E,0),2))),""),"")</f>
        <v/>
      </c>
      <c r="Q239" t="str">
        <f>IFERROR(IF($A239&gt;0,IF(LEN(INDEX(Map!$E:$G,MATCH(Q$1,Map!$E:$E,0),2))=0,"",INDEX([1]Sheet3!$B:$S,$A239+1,INDEX(Map!$E:$G,MATCH(Q$1,Map!$E:$E,0),2))),""),"")</f>
        <v/>
      </c>
      <c r="R239" t="str">
        <f>IFERROR(IF($A239&gt;0,IF(LEN(INDEX(Map!$E:$G,MATCH(R$1,Map!$E:$E,0),2))=0,"",INDEX([1]Sheet3!$B:$S,$A239+1,INDEX(Map!$E:$G,MATCH(R$1,Map!$E:$E,0),2))),""),"")</f>
        <v/>
      </c>
      <c r="S239" t="str">
        <f>IFERROR(IF($A239&gt;0,IF(LEN(INDEX(Map!$E:$G,MATCH(S$1,Map!$E:$E,0),2))=0,"",INDEX([1]Sheet3!$B:$S,$A239+1,INDEX(Map!$E:$G,MATCH(S$1,Map!$E:$E,0),2))),""),"")</f>
        <v/>
      </c>
      <c r="T239" t="str">
        <f>IFERROR(IF($A239&gt;0,IF(LEN(INDEX(Map!$E:$G,MATCH(T$1,Map!$E:$E,0),2))=0,"",INDEX([1]Sheet3!$B:$S,$A239+1,INDEX(Map!$E:$G,MATCH(T$1,Map!$E:$E,0),2))),""),"")</f>
        <v/>
      </c>
      <c r="U239" t="str">
        <f>IFERROR(IF($A239&gt;0,IF(LEN(INDEX(Map!$E:$G,MATCH(U$1,Map!$E:$E,0),2))=0,"",INDEX([1]Sheet3!$B:$S,$A239+1,INDEX(Map!$E:$G,MATCH(U$1,Map!$E:$E,0),2))),""),"")</f>
        <v/>
      </c>
      <c r="V239" t="str">
        <f>IFERROR(IF($A239&gt;0,IF(LEN(INDEX(Map!$E:$G,MATCH(V$1,Map!$E:$E,0),2))=0,"",INDEX([1]Sheet3!$B:$S,$A239+1,INDEX(Map!$E:$G,MATCH(V$1,Map!$E:$E,0),2))),""),"")</f>
        <v/>
      </c>
      <c r="W239" t="str">
        <f>IFERROR(IF($A239&gt;0,IF(LEN(INDEX(Map!$E:$G,MATCH(W$1,Map!$E:$E,0),2))=0,"",INDEX([1]Sheet3!$B:$S,$A239+1,INDEX(Map!$E:$G,MATCH(W$1,Map!$E:$E,0),2))),""),"")</f>
        <v/>
      </c>
      <c r="X239" t="str">
        <f>IFERROR(IF($A239&gt;0,IF(LEN(INDEX(Map!$E:$G,MATCH(X$1,Map!$E:$E,0),2))=0,"",INDEX([1]Sheet3!$B:$S,$A239+1,INDEX(Map!$E:$G,MATCH(X$1,Map!$E:$E,0),2))),""),"")</f>
        <v/>
      </c>
      <c r="Y239" t="str">
        <f>IFERROR(IF($A239&gt;0,IF(LEN(INDEX(Map!$E:$G,MATCH(Y$1,Map!$E:$E,0),2))=0,"",INDEX([1]Sheet3!$B:$S,$A239+1,INDEX(Map!$E:$G,MATCH(Y$1,Map!$E:$E,0),2))),""),"")</f>
        <v/>
      </c>
      <c r="Z239" t="str">
        <f>IFERROR(IF($A239&gt;0,IF(LEN(INDEX(Map!$E:$G,MATCH(Z$1,Map!$E:$E,0),2))=0,"",INDEX([1]Sheet3!$B:$S,$A239+1,INDEX(Map!$E:$G,MATCH(Z$1,Map!$E:$E,0),2))),""),"")</f>
        <v/>
      </c>
      <c r="AA239" t="str">
        <f>IFERROR(IF($A239&gt;0,IF(LEN(INDEX(Map!$E:$G,MATCH(AA$1,Map!$E:$E,0),2))=0,"",INDEX([1]Sheet3!$B:$S,$A239+1,INDEX(Map!$E:$G,MATCH(AA$1,Map!$E:$E,0),2))),""),"")</f>
        <v/>
      </c>
      <c r="AB239" t="str">
        <f>IFERROR(IF($A239&gt;0,IF(LEN(INDEX(Map!$E:$G,MATCH(AB$1,Map!$E:$E,0),2))=0,"",INDEX([1]Sheet3!$B:$S,$A239+1,INDEX(Map!$E:$G,MATCH(AB$1,Map!$E:$E,0),2))),""),"")</f>
        <v/>
      </c>
      <c r="AC239" t="str">
        <f>IFERROR(IF($A239&gt;0,IF(LEN(INDEX(Map!$E:$G,MATCH(AC$1,Map!$E:$E,0),2))=0,"",INDEX([1]Sheet3!$B:$S,$A239+1,INDEX(Map!$E:$G,MATCH(AC$1,Map!$E:$E,0),2))),""),"")</f>
        <v/>
      </c>
      <c r="AD239" t="str">
        <f>IFERROR(IF($A239&gt;0,IF(LEN(INDEX(Map!$E:$G,MATCH(AD$1,Map!$E:$E,0),2))=0,"",INDEX([1]Sheet3!$B:$S,$A239+1,INDEX(Map!$E:$G,MATCH(AD$1,Map!$E:$E,0),2))),""),"")</f>
        <v/>
      </c>
      <c r="AE239" t="str">
        <f>IFERROR(IF($A239&gt;0,IF(LEN(INDEX(Map!$E:$G,MATCH(AE$1,Map!$E:$E,0),2))=0,"",INDEX([1]Sheet3!$B:$S,$A239+1,INDEX(Map!$E:$G,MATCH(AE$1,Map!$E:$E,0),2))),""),"")</f>
        <v/>
      </c>
    </row>
    <row r="240" spans="1:31" x14ac:dyDescent="0.25">
      <c r="A240" t="str">
        <f>IF(LEN([1]Sheet3!B240)=0,"",'Mailchimp Inport'!A239+1)</f>
        <v/>
      </c>
      <c r="B240" t="str">
        <f>IFERROR(IF($A240&gt;0,IF(LEN(INDEX(Map!$E:$G,MATCH(B$1,Map!$E:$E,0),2))=0,"",INDEX([1]Sheet3!$B:$S,$A240+1,INDEX(Map!$E:$G,MATCH(B$1,Map!$E:$E,0),2))),""),"")</f>
        <v/>
      </c>
      <c r="C240" t="str">
        <f>IFERROR(IF($A240&gt;0,IF(LEN(INDEX(Map!$E:$G,MATCH(C$1,Map!$E:$E,0),2))=0,"",INDEX([1]Sheet3!$B:$S,$A240+1,INDEX(Map!$E:$G,MATCH(C$1,Map!$E:$E,0),2))),""),"")</f>
        <v/>
      </c>
      <c r="D240" t="str">
        <f>IFERROR(IF($A240&gt;0,IF(LEN(INDEX(Map!$E:$G,MATCH(D$1,Map!$E:$E,0),2))=0,"",INDEX([1]Sheet3!$B:$S,$A240+1,INDEX(Map!$E:$G,MATCH(D$1,Map!$E:$E,0),2))),""),"")</f>
        <v/>
      </c>
      <c r="E240" t="str">
        <f>IFERROR(IF($A240&gt;0,IF(LEN(INDEX(Map!$E:$G,MATCH(E$1,Map!$E:$E,0),2))=0,"",INDEX([1]Sheet3!$B:$S,$A240+1,INDEX(Map!$E:$G,MATCH(E$1,Map!$E:$E,0),2))),""),"")</f>
        <v/>
      </c>
      <c r="F240" t="str">
        <f>IFERROR(IF($A240&gt;0,IF(LEN(INDEX(Map!$E:$G,MATCH(F$1,Map!$E:$E,0),2))=0,"",INDEX([1]Sheet3!$B:$S,$A240+1,INDEX(Map!$E:$G,MATCH(F$1,Map!$E:$E,0),2))),""),"")</f>
        <v/>
      </c>
      <c r="G240" t="str">
        <f>IFERROR(IF($A240&gt;0,IF(LEN(INDEX(Map!$E:$G,MATCH(G$1,Map!$E:$E,0),2))=0,"",INDEX([1]Sheet3!$B:$S,$A240+1,INDEX(Map!$E:$G,MATCH(G$1,Map!$E:$E,0),2))),""),"")</f>
        <v/>
      </c>
      <c r="H240" t="str">
        <f>IFERROR(IF($A240&gt;0,IF(LEN(INDEX(Map!$E:$G,MATCH(H$1,Map!$E:$E,0),2))=0,"",INDEX([1]Sheet3!$B:$S,$A240+1,INDEX(Map!$E:$G,MATCH(H$1,Map!$E:$E,0),2))),""),"")</f>
        <v/>
      </c>
      <c r="I240" t="str">
        <f>IFERROR(IF($A240&gt;0,IF(LEN(INDEX(Map!$E:$G,MATCH(I$1,Map!$E:$E,0),2))=0,"",INDEX([1]Sheet3!$B:$S,$A240+1,INDEX(Map!$E:$G,MATCH(I$1,Map!$E:$E,0),2))),""),"")</f>
        <v/>
      </c>
      <c r="J240" t="str">
        <f t="shared" si="3"/>
        <v/>
      </c>
      <c r="K240" t="str">
        <f>IFERROR(IF($A240&gt;0,IF(LEN(INDEX(Map!$E:$G,MATCH(K$1,Map!$E:$E,0),2))=0,"",INDEX([1]Sheet3!$B:$S,$A240+1,INDEX(Map!$E:$G,MATCH(K$1,Map!$E:$E,0),2))),""),"")</f>
        <v/>
      </c>
      <c r="L240" t="str">
        <f>IFERROR(IF($A240&gt;0,IF(LEN(INDEX(Map!$E:$G,MATCH(L$1,Map!$E:$E,0),2))=0,"",INDEX([1]Sheet3!$B:$S,$A240+1,INDEX(Map!$E:$G,MATCH(L$1,Map!$E:$E,0),2))),""),"")</f>
        <v/>
      </c>
      <c r="M240" t="str">
        <f>IFERROR(IF($A240&gt;0,IF(LEN(INDEX(Map!$E:$G,MATCH(M$1,Map!$E:$E,0),2))=0,"",INDEX([1]Sheet3!$B:$S,$A240+1,INDEX(Map!$E:$G,MATCH(M$1,Map!$E:$E,0),2))),""),"")</f>
        <v/>
      </c>
      <c r="N240" t="str">
        <f>IFERROR(IF($A240&gt;0,IF(LEN(INDEX(Map!$E:$G,MATCH(N$1,Map!$E:$E,0),2))=0,"",INDEX([1]Sheet3!$B:$S,$A240+1,INDEX(Map!$E:$G,MATCH(N$1,Map!$E:$E,0),2))),""),"")</f>
        <v/>
      </c>
      <c r="O240" t="str">
        <f>IFERROR(IF($A240&gt;0,IF(LEN(INDEX(Map!$E:$G,MATCH(O$1,Map!$E:$E,0),2))=0,"",INDEX([1]Sheet3!$B:$S,$A240+1,INDEX(Map!$E:$G,MATCH(O$1,Map!$E:$E,0),2))),""),"")</f>
        <v/>
      </c>
      <c r="P240" t="str">
        <f>IFERROR(IF($A240&gt;0,IF(LEN(INDEX(Map!$E:$G,MATCH(P$1,Map!$E:$E,0),2))=0,"",INDEX([1]Sheet3!$B:$S,$A240+1,INDEX(Map!$E:$G,MATCH(P$1,Map!$E:$E,0),2))),""),"")</f>
        <v/>
      </c>
      <c r="Q240" t="str">
        <f>IFERROR(IF($A240&gt;0,IF(LEN(INDEX(Map!$E:$G,MATCH(Q$1,Map!$E:$E,0),2))=0,"",INDEX([1]Sheet3!$B:$S,$A240+1,INDEX(Map!$E:$G,MATCH(Q$1,Map!$E:$E,0),2))),""),"")</f>
        <v/>
      </c>
      <c r="R240" t="str">
        <f>IFERROR(IF($A240&gt;0,IF(LEN(INDEX(Map!$E:$G,MATCH(R$1,Map!$E:$E,0),2))=0,"",INDEX([1]Sheet3!$B:$S,$A240+1,INDEX(Map!$E:$G,MATCH(R$1,Map!$E:$E,0),2))),""),"")</f>
        <v/>
      </c>
      <c r="S240" t="str">
        <f>IFERROR(IF($A240&gt;0,IF(LEN(INDEX(Map!$E:$G,MATCH(S$1,Map!$E:$E,0),2))=0,"",INDEX([1]Sheet3!$B:$S,$A240+1,INDEX(Map!$E:$G,MATCH(S$1,Map!$E:$E,0),2))),""),"")</f>
        <v/>
      </c>
      <c r="T240" t="str">
        <f>IFERROR(IF($A240&gt;0,IF(LEN(INDEX(Map!$E:$G,MATCH(T$1,Map!$E:$E,0),2))=0,"",INDEX([1]Sheet3!$B:$S,$A240+1,INDEX(Map!$E:$G,MATCH(T$1,Map!$E:$E,0),2))),""),"")</f>
        <v/>
      </c>
      <c r="U240" t="str">
        <f>IFERROR(IF($A240&gt;0,IF(LEN(INDEX(Map!$E:$G,MATCH(U$1,Map!$E:$E,0),2))=0,"",INDEX([1]Sheet3!$B:$S,$A240+1,INDEX(Map!$E:$G,MATCH(U$1,Map!$E:$E,0),2))),""),"")</f>
        <v/>
      </c>
      <c r="V240" t="str">
        <f>IFERROR(IF($A240&gt;0,IF(LEN(INDEX(Map!$E:$G,MATCH(V$1,Map!$E:$E,0),2))=0,"",INDEX([1]Sheet3!$B:$S,$A240+1,INDEX(Map!$E:$G,MATCH(V$1,Map!$E:$E,0),2))),""),"")</f>
        <v/>
      </c>
      <c r="W240" t="str">
        <f>IFERROR(IF($A240&gt;0,IF(LEN(INDEX(Map!$E:$G,MATCH(W$1,Map!$E:$E,0),2))=0,"",INDEX([1]Sheet3!$B:$S,$A240+1,INDEX(Map!$E:$G,MATCH(W$1,Map!$E:$E,0),2))),""),"")</f>
        <v/>
      </c>
      <c r="X240" t="str">
        <f>IFERROR(IF($A240&gt;0,IF(LEN(INDEX(Map!$E:$G,MATCH(X$1,Map!$E:$E,0),2))=0,"",INDEX([1]Sheet3!$B:$S,$A240+1,INDEX(Map!$E:$G,MATCH(X$1,Map!$E:$E,0),2))),""),"")</f>
        <v/>
      </c>
      <c r="Y240" t="str">
        <f>IFERROR(IF($A240&gt;0,IF(LEN(INDEX(Map!$E:$G,MATCH(Y$1,Map!$E:$E,0),2))=0,"",INDEX([1]Sheet3!$B:$S,$A240+1,INDEX(Map!$E:$G,MATCH(Y$1,Map!$E:$E,0),2))),""),"")</f>
        <v/>
      </c>
      <c r="Z240" t="str">
        <f>IFERROR(IF($A240&gt;0,IF(LEN(INDEX(Map!$E:$G,MATCH(Z$1,Map!$E:$E,0),2))=0,"",INDEX([1]Sheet3!$B:$S,$A240+1,INDEX(Map!$E:$G,MATCH(Z$1,Map!$E:$E,0),2))),""),"")</f>
        <v/>
      </c>
      <c r="AA240" t="str">
        <f>IFERROR(IF($A240&gt;0,IF(LEN(INDEX(Map!$E:$G,MATCH(AA$1,Map!$E:$E,0),2))=0,"",INDEX([1]Sheet3!$B:$S,$A240+1,INDEX(Map!$E:$G,MATCH(AA$1,Map!$E:$E,0),2))),""),"")</f>
        <v/>
      </c>
      <c r="AB240" t="str">
        <f>IFERROR(IF($A240&gt;0,IF(LEN(INDEX(Map!$E:$G,MATCH(AB$1,Map!$E:$E,0),2))=0,"",INDEX([1]Sheet3!$B:$S,$A240+1,INDEX(Map!$E:$G,MATCH(AB$1,Map!$E:$E,0),2))),""),"")</f>
        <v/>
      </c>
      <c r="AC240" t="str">
        <f>IFERROR(IF($A240&gt;0,IF(LEN(INDEX(Map!$E:$G,MATCH(AC$1,Map!$E:$E,0),2))=0,"",INDEX([1]Sheet3!$B:$S,$A240+1,INDEX(Map!$E:$G,MATCH(AC$1,Map!$E:$E,0),2))),""),"")</f>
        <v/>
      </c>
      <c r="AD240" t="str">
        <f>IFERROR(IF($A240&gt;0,IF(LEN(INDEX(Map!$E:$G,MATCH(AD$1,Map!$E:$E,0),2))=0,"",INDEX([1]Sheet3!$B:$S,$A240+1,INDEX(Map!$E:$G,MATCH(AD$1,Map!$E:$E,0),2))),""),"")</f>
        <v/>
      </c>
      <c r="AE240" t="str">
        <f>IFERROR(IF($A240&gt;0,IF(LEN(INDEX(Map!$E:$G,MATCH(AE$1,Map!$E:$E,0),2))=0,"",INDEX([1]Sheet3!$B:$S,$A240+1,INDEX(Map!$E:$G,MATCH(AE$1,Map!$E:$E,0),2))),""),"")</f>
        <v/>
      </c>
    </row>
    <row r="241" spans="1:31" x14ac:dyDescent="0.25">
      <c r="A241" t="str">
        <f>IF(LEN([1]Sheet3!B241)=0,"",'Mailchimp Inport'!A240+1)</f>
        <v/>
      </c>
      <c r="B241" t="str">
        <f>IFERROR(IF($A241&gt;0,IF(LEN(INDEX(Map!$E:$G,MATCH(B$1,Map!$E:$E,0),2))=0,"",INDEX([1]Sheet3!$B:$S,$A241+1,INDEX(Map!$E:$G,MATCH(B$1,Map!$E:$E,0),2))),""),"")</f>
        <v/>
      </c>
      <c r="C241" t="str">
        <f>IFERROR(IF($A241&gt;0,IF(LEN(INDEX(Map!$E:$G,MATCH(C$1,Map!$E:$E,0),2))=0,"",INDEX([1]Sheet3!$B:$S,$A241+1,INDEX(Map!$E:$G,MATCH(C$1,Map!$E:$E,0),2))),""),"")</f>
        <v/>
      </c>
      <c r="D241" t="str">
        <f>IFERROR(IF($A241&gt;0,IF(LEN(INDEX(Map!$E:$G,MATCH(D$1,Map!$E:$E,0),2))=0,"",INDEX([1]Sheet3!$B:$S,$A241+1,INDEX(Map!$E:$G,MATCH(D$1,Map!$E:$E,0),2))),""),"")</f>
        <v/>
      </c>
      <c r="E241" t="str">
        <f>IFERROR(IF($A241&gt;0,IF(LEN(INDEX(Map!$E:$G,MATCH(E$1,Map!$E:$E,0),2))=0,"",INDEX([1]Sheet3!$B:$S,$A241+1,INDEX(Map!$E:$G,MATCH(E$1,Map!$E:$E,0),2))),""),"")</f>
        <v/>
      </c>
      <c r="F241" t="str">
        <f>IFERROR(IF($A241&gt;0,IF(LEN(INDEX(Map!$E:$G,MATCH(F$1,Map!$E:$E,0),2))=0,"",INDEX([1]Sheet3!$B:$S,$A241+1,INDEX(Map!$E:$G,MATCH(F$1,Map!$E:$E,0),2))),""),"")</f>
        <v/>
      </c>
      <c r="G241" t="str">
        <f>IFERROR(IF($A241&gt;0,IF(LEN(INDEX(Map!$E:$G,MATCH(G$1,Map!$E:$E,0),2))=0,"",INDEX([1]Sheet3!$B:$S,$A241+1,INDEX(Map!$E:$G,MATCH(G$1,Map!$E:$E,0),2))),""),"")</f>
        <v/>
      </c>
      <c r="H241" t="str">
        <f>IFERROR(IF($A241&gt;0,IF(LEN(INDEX(Map!$E:$G,MATCH(H$1,Map!$E:$E,0),2))=0,"",INDEX([1]Sheet3!$B:$S,$A241+1,INDEX(Map!$E:$G,MATCH(H$1,Map!$E:$E,0),2))),""),"")</f>
        <v/>
      </c>
      <c r="I241" t="str">
        <f>IFERROR(IF($A241&gt;0,IF(LEN(INDEX(Map!$E:$G,MATCH(I$1,Map!$E:$E,0),2))=0,"",INDEX([1]Sheet3!$B:$S,$A241+1,INDEX(Map!$E:$G,MATCH(I$1,Map!$E:$E,0),2))),""),"")</f>
        <v/>
      </c>
      <c r="J241" t="str">
        <f t="shared" si="3"/>
        <v/>
      </c>
      <c r="K241" t="str">
        <f>IFERROR(IF($A241&gt;0,IF(LEN(INDEX(Map!$E:$G,MATCH(K$1,Map!$E:$E,0),2))=0,"",INDEX([1]Sheet3!$B:$S,$A241+1,INDEX(Map!$E:$G,MATCH(K$1,Map!$E:$E,0),2))),""),"")</f>
        <v/>
      </c>
      <c r="L241" t="str">
        <f>IFERROR(IF($A241&gt;0,IF(LEN(INDEX(Map!$E:$G,MATCH(L$1,Map!$E:$E,0),2))=0,"",INDEX([1]Sheet3!$B:$S,$A241+1,INDEX(Map!$E:$G,MATCH(L$1,Map!$E:$E,0),2))),""),"")</f>
        <v/>
      </c>
      <c r="M241" t="str">
        <f>IFERROR(IF($A241&gt;0,IF(LEN(INDEX(Map!$E:$G,MATCH(M$1,Map!$E:$E,0),2))=0,"",INDEX([1]Sheet3!$B:$S,$A241+1,INDEX(Map!$E:$G,MATCH(M$1,Map!$E:$E,0),2))),""),"")</f>
        <v/>
      </c>
      <c r="N241" t="str">
        <f>IFERROR(IF($A241&gt;0,IF(LEN(INDEX(Map!$E:$G,MATCH(N$1,Map!$E:$E,0),2))=0,"",INDEX([1]Sheet3!$B:$S,$A241+1,INDEX(Map!$E:$G,MATCH(N$1,Map!$E:$E,0),2))),""),"")</f>
        <v/>
      </c>
      <c r="O241" t="str">
        <f>IFERROR(IF($A241&gt;0,IF(LEN(INDEX(Map!$E:$G,MATCH(O$1,Map!$E:$E,0),2))=0,"",INDEX([1]Sheet3!$B:$S,$A241+1,INDEX(Map!$E:$G,MATCH(O$1,Map!$E:$E,0),2))),""),"")</f>
        <v/>
      </c>
      <c r="P241" t="str">
        <f>IFERROR(IF($A241&gt;0,IF(LEN(INDEX(Map!$E:$G,MATCH(P$1,Map!$E:$E,0),2))=0,"",INDEX([1]Sheet3!$B:$S,$A241+1,INDEX(Map!$E:$G,MATCH(P$1,Map!$E:$E,0),2))),""),"")</f>
        <v/>
      </c>
      <c r="Q241" t="str">
        <f>IFERROR(IF($A241&gt;0,IF(LEN(INDEX(Map!$E:$G,MATCH(Q$1,Map!$E:$E,0),2))=0,"",INDEX([1]Sheet3!$B:$S,$A241+1,INDEX(Map!$E:$G,MATCH(Q$1,Map!$E:$E,0),2))),""),"")</f>
        <v/>
      </c>
      <c r="R241" t="str">
        <f>IFERROR(IF($A241&gt;0,IF(LEN(INDEX(Map!$E:$G,MATCH(R$1,Map!$E:$E,0),2))=0,"",INDEX([1]Sheet3!$B:$S,$A241+1,INDEX(Map!$E:$G,MATCH(R$1,Map!$E:$E,0),2))),""),"")</f>
        <v/>
      </c>
      <c r="S241" t="str">
        <f>IFERROR(IF($A241&gt;0,IF(LEN(INDEX(Map!$E:$G,MATCH(S$1,Map!$E:$E,0),2))=0,"",INDEX([1]Sheet3!$B:$S,$A241+1,INDEX(Map!$E:$G,MATCH(S$1,Map!$E:$E,0),2))),""),"")</f>
        <v/>
      </c>
      <c r="T241" t="str">
        <f>IFERROR(IF($A241&gt;0,IF(LEN(INDEX(Map!$E:$G,MATCH(T$1,Map!$E:$E,0),2))=0,"",INDEX([1]Sheet3!$B:$S,$A241+1,INDEX(Map!$E:$G,MATCH(T$1,Map!$E:$E,0),2))),""),"")</f>
        <v/>
      </c>
      <c r="U241" t="str">
        <f>IFERROR(IF($A241&gt;0,IF(LEN(INDEX(Map!$E:$G,MATCH(U$1,Map!$E:$E,0),2))=0,"",INDEX([1]Sheet3!$B:$S,$A241+1,INDEX(Map!$E:$G,MATCH(U$1,Map!$E:$E,0),2))),""),"")</f>
        <v/>
      </c>
      <c r="V241" t="str">
        <f>IFERROR(IF($A241&gt;0,IF(LEN(INDEX(Map!$E:$G,MATCH(V$1,Map!$E:$E,0),2))=0,"",INDEX([1]Sheet3!$B:$S,$A241+1,INDEX(Map!$E:$G,MATCH(V$1,Map!$E:$E,0),2))),""),"")</f>
        <v/>
      </c>
      <c r="W241" t="str">
        <f>IFERROR(IF($A241&gt;0,IF(LEN(INDEX(Map!$E:$G,MATCH(W$1,Map!$E:$E,0),2))=0,"",INDEX([1]Sheet3!$B:$S,$A241+1,INDEX(Map!$E:$G,MATCH(W$1,Map!$E:$E,0),2))),""),"")</f>
        <v/>
      </c>
      <c r="X241" t="str">
        <f>IFERROR(IF($A241&gt;0,IF(LEN(INDEX(Map!$E:$G,MATCH(X$1,Map!$E:$E,0),2))=0,"",INDEX([1]Sheet3!$B:$S,$A241+1,INDEX(Map!$E:$G,MATCH(X$1,Map!$E:$E,0),2))),""),"")</f>
        <v/>
      </c>
      <c r="Y241" t="str">
        <f>IFERROR(IF($A241&gt;0,IF(LEN(INDEX(Map!$E:$G,MATCH(Y$1,Map!$E:$E,0),2))=0,"",INDEX([1]Sheet3!$B:$S,$A241+1,INDEX(Map!$E:$G,MATCH(Y$1,Map!$E:$E,0),2))),""),"")</f>
        <v/>
      </c>
      <c r="Z241" t="str">
        <f>IFERROR(IF($A241&gt;0,IF(LEN(INDEX(Map!$E:$G,MATCH(Z$1,Map!$E:$E,0),2))=0,"",INDEX([1]Sheet3!$B:$S,$A241+1,INDEX(Map!$E:$G,MATCH(Z$1,Map!$E:$E,0),2))),""),"")</f>
        <v/>
      </c>
      <c r="AA241" t="str">
        <f>IFERROR(IF($A241&gt;0,IF(LEN(INDEX(Map!$E:$G,MATCH(AA$1,Map!$E:$E,0),2))=0,"",INDEX([1]Sheet3!$B:$S,$A241+1,INDEX(Map!$E:$G,MATCH(AA$1,Map!$E:$E,0),2))),""),"")</f>
        <v/>
      </c>
      <c r="AB241" t="str">
        <f>IFERROR(IF($A241&gt;0,IF(LEN(INDEX(Map!$E:$G,MATCH(AB$1,Map!$E:$E,0),2))=0,"",INDEX([1]Sheet3!$B:$S,$A241+1,INDEX(Map!$E:$G,MATCH(AB$1,Map!$E:$E,0),2))),""),"")</f>
        <v/>
      </c>
      <c r="AC241" t="str">
        <f>IFERROR(IF($A241&gt;0,IF(LEN(INDEX(Map!$E:$G,MATCH(AC$1,Map!$E:$E,0),2))=0,"",INDEX([1]Sheet3!$B:$S,$A241+1,INDEX(Map!$E:$G,MATCH(AC$1,Map!$E:$E,0),2))),""),"")</f>
        <v/>
      </c>
      <c r="AD241" t="str">
        <f>IFERROR(IF($A241&gt;0,IF(LEN(INDEX(Map!$E:$G,MATCH(AD$1,Map!$E:$E,0),2))=0,"",INDEX([1]Sheet3!$B:$S,$A241+1,INDEX(Map!$E:$G,MATCH(AD$1,Map!$E:$E,0),2))),""),"")</f>
        <v/>
      </c>
      <c r="AE241" t="str">
        <f>IFERROR(IF($A241&gt;0,IF(LEN(INDEX(Map!$E:$G,MATCH(AE$1,Map!$E:$E,0),2))=0,"",INDEX([1]Sheet3!$B:$S,$A241+1,INDEX(Map!$E:$G,MATCH(AE$1,Map!$E:$E,0),2))),""),"")</f>
        <v/>
      </c>
    </row>
    <row r="242" spans="1:31" x14ac:dyDescent="0.25">
      <c r="A242" t="str">
        <f>IF(LEN([1]Sheet3!B242)=0,"",'Mailchimp Inport'!A241+1)</f>
        <v/>
      </c>
      <c r="B242" t="str">
        <f>IFERROR(IF($A242&gt;0,IF(LEN(INDEX(Map!$E:$G,MATCH(B$1,Map!$E:$E,0),2))=0,"",INDEX([1]Sheet3!$B:$S,$A242+1,INDEX(Map!$E:$G,MATCH(B$1,Map!$E:$E,0),2))),""),"")</f>
        <v/>
      </c>
      <c r="C242" t="str">
        <f>IFERROR(IF($A242&gt;0,IF(LEN(INDEX(Map!$E:$G,MATCH(C$1,Map!$E:$E,0),2))=0,"",INDEX([1]Sheet3!$B:$S,$A242+1,INDEX(Map!$E:$G,MATCH(C$1,Map!$E:$E,0),2))),""),"")</f>
        <v/>
      </c>
      <c r="D242" t="str">
        <f>IFERROR(IF($A242&gt;0,IF(LEN(INDEX(Map!$E:$G,MATCH(D$1,Map!$E:$E,0),2))=0,"",INDEX([1]Sheet3!$B:$S,$A242+1,INDEX(Map!$E:$G,MATCH(D$1,Map!$E:$E,0),2))),""),"")</f>
        <v/>
      </c>
      <c r="E242" t="str">
        <f>IFERROR(IF($A242&gt;0,IF(LEN(INDEX(Map!$E:$G,MATCH(E$1,Map!$E:$E,0),2))=0,"",INDEX([1]Sheet3!$B:$S,$A242+1,INDEX(Map!$E:$G,MATCH(E$1,Map!$E:$E,0),2))),""),"")</f>
        <v/>
      </c>
      <c r="F242" t="str">
        <f>IFERROR(IF($A242&gt;0,IF(LEN(INDEX(Map!$E:$G,MATCH(F$1,Map!$E:$E,0),2))=0,"",INDEX([1]Sheet3!$B:$S,$A242+1,INDEX(Map!$E:$G,MATCH(F$1,Map!$E:$E,0),2))),""),"")</f>
        <v/>
      </c>
      <c r="G242" t="str">
        <f>IFERROR(IF($A242&gt;0,IF(LEN(INDEX(Map!$E:$G,MATCH(G$1,Map!$E:$E,0),2))=0,"",INDEX([1]Sheet3!$B:$S,$A242+1,INDEX(Map!$E:$G,MATCH(G$1,Map!$E:$E,0),2))),""),"")</f>
        <v/>
      </c>
      <c r="H242" t="str">
        <f>IFERROR(IF($A242&gt;0,IF(LEN(INDEX(Map!$E:$G,MATCH(H$1,Map!$E:$E,0),2))=0,"",INDEX([1]Sheet3!$B:$S,$A242+1,INDEX(Map!$E:$G,MATCH(H$1,Map!$E:$E,0),2))),""),"")</f>
        <v/>
      </c>
      <c r="I242" t="str">
        <f>IFERROR(IF($A242&gt;0,IF(LEN(INDEX(Map!$E:$G,MATCH(I$1,Map!$E:$E,0),2))=0,"",INDEX([1]Sheet3!$B:$S,$A242+1,INDEX(Map!$E:$G,MATCH(I$1,Map!$E:$E,0),2))),""),"")</f>
        <v/>
      </c>
      <c r="J242" t="str">
        <f t="shared" si="3"/>
        <v/>
      </c>
      <c r="K242" t="str">
        <f>IFERROR(IF($A242&gt;0,IF(LEN(INDEX(Map!$E:$G,MATCH(K$1,Map!$E:$E,0),2))=0,"",INDEX([1]Sheet3!$B:$S,$A242+1,INDEX(Map!$E:$G,MATCH(K$1,Map!$E:$E,0),2))),""),"")</f>
        <v/>
      </c>
      <c r="L242" t="str">
        <f>IFERROR(IF($A242&gt;0,IF(LEN(INDEX(Map!$E:$G,MATCH(L$1,Map!$E:$E,0),2))=0,"",INDEX([1]Sheet3!$B:$S,$A242+1,INDEX(Map!$E:$G,MATCH(L$1,Map!$E:$E,0),2))),""),"")</f>
        <v/>
      </c>
      <c r="M242" t="str">
        <f>IFERROR(IF($A242&gt;0,IF(LEN(INDEX(Map!$E:$G,MATCH(M$1,Map!$E:$E,0),2))=0,"",INDEX([1]Sheet3!$B:$S,$A242+1,INDEX(Map!$E:$G,MATCH(M$1,Map!$E:$E,0),2))),""),"")</f>
        <v/>
      </c>
      <c r="N242" t="str">
        <f>IFERROR(IF($A242&gt;0,IF(LEN(INDEX(Map!$E:$G,MATCH(N$1,Map!$E:$E,0),2))=0,"",INDEX([1]Sheet3!$B:$S,$A242+1,INDEX(Map!$E:$G,MATCH(N$1,Map!$E:$E,0),2))),""),"")</f>
        <v/>
      </c>
      <c r="O242" t="str">
        <f>IFERROR(IF($A242&gt;0,IF(LEN(INDEX(Map!$E:$G,MATCH(O$1,Map!$E:$E,0),2))=0,"",INDEX([1]Sheet3!$B:$S,$A242+1,INDEX(Map!$E:$G,MATCH(O$1,Map!$E:$E,0),2))),""),"")</f>
        <v/>
      </c>
      <c r="P242" t="str">
        <f>IFERROR(IF($A242&gt;0,IF(LEN(INDEX(Map!$E:$G,MATCH(P$1,Map!$E:$E,0),2))=0,"",INDEX([1]Sheet3!$B:$S,$A242+1,INDEX(Map!$E:$G,MATCH(P$1,Map!$E:$E,0),2))),""),"")</f>
        <v/>
      </c>
      <c r="Q242" t="str">
        <f>IFERROR(IF($A242&gt;0,IF(LEN(INDEX(Map!$E:$G,MATCH(Q$1,Map!$E:$E,0),2))=0,"",INDEX([1]Sheet3!$B:$S,$A242+1,INDEX(Map!$E:$G,MATCH(Q$1,Map!$E:$E,0),2))),""),"")</f>
        <v/>
      </c>
      <c r="R242" t="str">
        <f>IFERROR(IF($A242&gt;0,IF(LEN(INDEX(Map!$E:$G,MATCH(R$1,Map!$E:$E,0),2))=0,"",INDEX([1]Sheet3!$B:$S,$A242+1,INDEX(Map!$E:$G,MATCH(R$1,Map!$E:$E,0),2))),""),"")</f>
        <v/>
      </c>
      <c r="S242" t="str">
        <f>IFERROR(IF($A242&gt;0,IF(LEN(INDEX(Map!$E:$G,MATCH(S$1,Map!$E:$E,0),2))=0,"",INDEX([1]Sheet3!$B:$S,$A242+1,INDEX(Map!$E:$G,MATCH(S$1,Map!$E:$E,0),2))),""),"")</f>
        <v/>
      </c>
      <c r="T242" t="str">
        <f>IFERROR(IF($A242&gt;0,IF(LEN(INDEX(Map!$E:$G,MATCH(T$1,Map!$E:$E,0),2))=0,"",INDEX([1]Sheet3!$B:$S,$A242+1,INDEX(Map!$E:$G,MATCH(T$1,Map!$E:$E,0),2))),""),"")</f>
        <v/>
      </c>
      <c r="U242" t="str">
        <f>IFERROR(IF($A242&gt;0,IF(LEN(INDEX(Map!$E:$G,MATCH(U$1,Map!$E:$E,0),2))=0,"",INDEX([1]Sheet3!$B:$S,$A242+1,INDEX(Map!$E:$G,MATCH(U$1,Map!$E:$E,0),2))),""),"")</f>
        <v/>
      </c>
      <c r="V242" t="str">
        <f>IFERROR(IF($A242&gt;0,IF(LEN(INDEX(Map!$E:$G,MATCH(V$1,Map!$E:$E,0),2))=0,"",INDEX([1]Sheet3!$B:$S,$A242+1,INDEX(Map!$E:$G,MATCH(V$1,Map!$E:$E,0),2))),""),"")</f>
        <v/>
      </c>
      <c r="W242" t="str">
        <f>IFERROR(IF($A242&gt;0,IF(LEN(INDEX(Map!$E:$G,MATCH(W$1,Map!$E:$E,0),2))=0,"",INDEX([1]Sheet3!$B:$S,$A242+1,INDEX(Map!$E:$G,MATCH(W$1,Map!$E:$E,0),2))),""),"")</f>
        <v/>
      </c>
      <c r="X242" t="str">
        <f>IFERROR(IF($A242&gt;0,IF(LEN(INDEX(Map!$E:$G,MATCH(X$1,Map!$E:$E,0),2))=0,"",INDEX([1]Sheet3!$B:$S,$A242+1,INDEX(Map!$E:$G,MATCH(X$1,Map!$E:$E,0),2))),""),"")</f>
        <v/>
      </c>
      <c r="Y242" t="str">
        <f>IFERROR(IF($A242&gt;0,IF(LEN(INDEX(Map!$E:$G,MATCH(Y$1,Map!$E:$E,0),2))=0,"",INDEX([1]Sheet3!$B:$S,$A242+1,INDEX(Map!$E:$G,MATCH(Y$1,Map!$E:$E,0),2))),""),"")</f>
        <v/>
      </c>
      <c r="Z242" t="str">
        <f>IFERROR(IF($A242&gt;0,IF(LEN(INDEX(Map!$E:$G,MATCH(Z$1,Map!$E:$E,0),2))=0,"",INDEX([1]Sheet3!$B:$S,$A242+1,INDEX(Map!$E:$G,MATCH(Z$1,Map!$E:$E,0),2))),""),"")</f>
        <v/>
      </c>
      <c r="AA242" t="str">
        <f>IFERROR(IF($A242&gt;0,IF(LEN(INDEX(Map!$E:$G,MATCH(AA$1,Map!$E:$E,0),2))=0,"",INDEX([1]Sheet3!$B:$S,$A242+1,INDEX(Map!$E:$G,MATCH(AA$1,Map!$E:$E,0),2))),""),"")</f>
        <v/>
      </c>
      <c r="AB242" t="str">
        <f>IFERROR(IF($A242&gt;0,IF(LEN(INDEX(Map!$E:$G,MATCH(AB$1,Map!$E:$E,0),2))=0,"",INDEX([1]Sheet3!$B:$S,$A242+1,INDEX(Map!$E:$G,MATCH(AB$1,Map!$E:$E,0),2))),""),"")</f>
        <v/>
      </c>
      <c r="AC242" t="str">
        <f>IFERROR(IF($A242&gt;0,IF(LEN(INDEX(Map!$E:$G,MATCH(AC$1,Map!$E:$E,0),2))=0,"",INDEX([1]Sheet3!$B:$S,$A242+1,INDEX(Map!$E:$G,MATCH(AC$1,Map!$E:$E,0),2))),""),"")</f>
        <v/>
      </c>
      <c r="AD242" t="str">
        <f>IFERROR(IF($A242&gt;0,IF(LEN(INDEX(Map!$E:$G,MATCH(AD$1,Map!$E:$E,0),2))=0,"",INDEX([1]Sheet3!$B:$S,$A242+1,INDEX(Map!$E:$G,MATCH(AD$1,Map!$E:$E,0),2))),""),"")</f>
        <v/>
      </c>
      <c r="AE242" t="str">
        <f>IFERROR(IF($A242&gt;0,IF(LEN(INDEX(Map!$E:$G,MATCH(AE$1,Map!$E:$E,0),2))=0,"",INDEX([1]Sheet3!$B:$S,$A242+1,INDEX(Map!$E:$G,MATCH(AE$1,Map!$E:$E,0),2))),""),"")</f>
        <v/>
      </c>
    </row>
    <row r="243" spans="1:31" x14ac:dyDescent="0.25">
      <c r="A243" t="str">
        <f>IF(LEN([1]Sheet3!B243)=0,"",'Mailchimp Inport'!A242+1)</f>
        <v/>
      </c>
      <c r="B243" t="str">
        <f>IFERROR(IF($A243&gt;0,IF(LEN(INDEX(Map!$E:$G,MATCH(B$1,Map!$E:$E,0),2))=0,"",INDEX([1]Sheet3!$B:$S,$A243+1,INDEX(Map!$E:$G,MATCH(B$1,Map!$E:$E,0),2))),""),"")</f>
        <v/>
      </c>
      <c r="C243" t="str">
        <f>IFERROR(IF($A243&gt;0,IF(LEN(INDEX(Map!$E:$G,MATCH(C$1,Map!$E:$E,0),2))=0,"",INDEX([1]Sheet3!$B:$S,$A243+1,INDEX(Map!$E:$G,MATCH(C$1,Map!$E:$E,0),2))),""),"")</f>
        <v/>
      </c>
      <c r="D243" t="str">
        <f>IFERROR(IF($A243&gt;0,IF(LEN(INDEX(Map!$E:$G,MATCH(D$1,Map!$E:$E,0),2))=0,"",INDEX([1]Sheet3!$B:$S,$A243+1,INDEX(Map!$E:$G,MATCH(D$1,Map!$E:$E,0),2))),""),"")</f>
        <v/>
      </c>
      <c r="E243" t="str">
        <f>IFERROR(IF($A243&gt;0,IF(LEN(INDEX(Map!$E:$G,MATCH(E$1,Map!$E:$E,0),2))=0,"",INDEX([1]Sheet3!$B:$S,$A243+1,INDEX(Map!$E:$G,MATCH(E$1,Map!$E:$E,0),2))),""),"")</f>
        <v/>
      </c>
      <c r="F243" t="str">
        <f>IFERROR(IF($A243&gt;0,IF(LEN(INDEX(Map!$E:$G,MATCH(F$1,Map!$E:$E,0),2))=0,"",INDEX([1]Sheet3!$B:$S,$A243+1,INDEX(Map!$E:$G,MATCH(F$1,Map!$E:$E,0),2))),""),"")</f>
        <v/>
      </c>
      <c r="G243" t="str">
        <f>IFERROR(IF($A243&gt;0,IF(LEN(INDEX(Map!$E:$G,MATCH(G$1,Map!$E:$E,0),2))=0,"",INDEX([1]Sheet3!$B:$S,$A243+1,INDEX(Map!$E:$G,MATCH(G$1,Map!$E:$E,0),2))),""),"")</f>
        <v/>
      </c>
      <c r="H243" t="str">
        <f>IFERROR(IF($A243&gt;0,IF(LEN(INDEX(Map!$E:$G,MATCH(H$1,Map!$E:$E,0),2))=0,"",INDEX([1]Sheet3!$B:$S,$A243+1,INDEX(Map!$E:$G,MATCH(H$1,Map!$E:$E,0),2))),""),"")</f>
        <v/>
      </c>
      <c r="I243" t="str">
        <f>IFERROR(IF($A243&gt;0,IF(LEN(INDEX(Map!$E:$G,MATCH(I$1,Map!$E:$E,0),2))=0,"",INDEX([1]Sheet3!$B:$S,$A243+1,INDEX(Map!$E:$G,MATCH(I$1,Map!$E:$E,0),2))),""),"")</f>
        <v/>
      </c>
      <c r="J243" t="str">
        <f t="shared" si="3"/>
        <v/>
      </c>
      <c r="K243" t="str">
        <f>IFERROR(IF($A243&gt;0,IF(LEN(INDEX(Map!$E:$G,MATCH(K$1,Map!$E:$E,0),2))=0,"",INDEX([1]Sheet3!$B:$S,$A243+1,INDEX(Map!$E:$G,MATCH(K$1,Map!$E:$E,0),2))),""),"")</f>
        <v/>
      </c>
      <c r="L243" t="str">
        <f>IFERROR(IF($A243&gt;0,IF(LEN(INDEX(Map!$E:$G,MATCH(L$1,Map!$E:$E,0),2))=0,"",INDEX([1]Sheet3!$B:$S,$A243+1,INDEX(Map!$E:$G,MATCH(L$1,Map!$E:$E,0),2))),""),"")</f>
        <v/>
      </c>
      <c r="M243" t="str">
        <f>IFERROR(IF($A243&gt;0,IF(LEN(INDEX(Map!$E:$G,MATCH(M$1,Map!$E:$E,0),2))=0,"",INDEX([1]Sheet3!$B:$S,$A243+1,INDEX(Map!$E:$G,MATCH(M$1,Map!$E:$E,0),2))),""),"")</f>
        <v/>
      </c>
      <c r="N243" t="str">
        <f>IFERROR(IF($A243&gt;0,IF(LEN(INDEX(Map!$E:$G,MATCH(N$1,Map!$E:$E,0),2))=0,"",INDEX([1]Sheet3!$B:$S,$A243+1,INDEX(Map!$E:$G,MATCH(N$1,Map!$E:$E,0),2))),""),"")</f>
        <v/>
      </c>
      <c r="O243" t="str">
        <f>IFERROR(IF($A243&gt;0,IF(LEN(INDEX(Map!$E:$G,MATCH(O$1,Map!$E:$E,0),2))=0,"",INDEX([1]Sheet3!$B:$S,$A243+1,INDEX(Map!$E:$G,MATCH(O$1,Map!$E:$E,0),2))),""),"")</f>
        <v/>
      </c>
      <c r="P243" t="str">
        <f>IFERROR(IF($A243&gt;0,IF(LEN(INDEX(Map!$E:$G,MATCH(P$1,Map!$E:$E,0),2))=0,"",INDEX([1]Sheet3!$B:$S,$A243+1,INDEX(Map!$E:$G,MATCH(P$1,Map!$E:$E,0),2))),""),"")</f>
        <v/>
      </c>
      <c r="Q243" t="str">
        <f>IFERROR(IF($A243&gt;0,IF(LEN(INDEX(Map!$E:$G,MATCH(Q$1,Map!$E:$E,0),2))=0,"",INDEX([1]Sheet3!$B:$S,$A243+1,INDEX(Map!$E:$G,MATCH(Q$1,Map!$E:$E,0),2))),""),"")</f>
        <v/>
      </c>
      <c r="R243" t="str">
        <f>IFERROR(IF($A243&gt;0,IF(LEN(INDEX(Map!$E:$G,MATCH(R$1,Map!$E:$E,0),2))=0,"",INDEX([1]Sheet3!$B:$S,$A243+1,INDEX(Map!$E:$G,MATCH(R$1,Map!$E:$E,0),2))),""),"")</f>
        <v/>
      </c>
      <c r="S243" t="str">
        <f>IFERROR(IF($A243&gt;0,IF(LEN(INDEX(Map!$E:$G,MATCH(S$1,Map!$E:$E,0),2))=0,"",INDEX([1]Sheet3!$B:$S,$A243+1,INDEX(Map!$E:$G,MATCH(S$1,Map!$E:$E,0),2))),""),"")</f>
        <v/>
      </c>
      <c r="T243" t="str">
        <f>IFERROR(IF($A243&gt;0,IF(LEN(INDEX(Map!$E:$G,MATCH(T$1,Map!$E:$E,0),2))=0,"",INDEX([1]Sheet3!$B:$S,$A243+1,INDEX(Map!$E:$G,MATCH(T$1,Map!$E:$E,0),2))),""),"")</f>
        <v/>
      </c>
      <c r="U243" t="str">
        <f>IFERROR(IF($A243&gt;0,IF(LEN(INDEX(Map!$E:$G,MATCH(U$1,Map!$E:$E,0),2))=0,"",INDEX([1]Sheet3!$B:$S,$A243+1,INDEX(Map!$E:$G,MATCH(U$1,Map!$E:$E,0),2))),""),"")</f>
        <v/>
      </c>
      <c r="V243" t="str">
        <f>IFERROR(IF($A243&gt;0,IF(LEN(INDEX(Map!$E:$G,MATCH(V$1,Map!$E:$E,0),2))=0,"",INDEX([1]Sheet3!$B:$S,$A243+1,INDEX(Map!$E:$G,MATCH(V$1,Map!$E:$E,0),2))),""),"")</f>
        <v/>
      </c>
      <c r="W243" t="str">
        <f>IFERROR(IF($A243&gt;0,IF(LEN(INDEX(Map!$E:$G,MATCH(W$1,Map!$E:$E,0),2))=0,"",INDEX([1]Sheet3!$B:$S,$A243+1,INDEX(Map!$E:$G,MATCH(W$1,Map!$E:$E,0),2))),""),"")</f>
        <v/>
      </c>
      <c r="X243" t="str">
        <f>IFERROR(IF($A243&gt;0,IF(LEN(INDEX(Map!$E:$G,MATCH(X$1,Map!$E:$E,0),2))=0,"",INDEX([1]Sheet3!$B:$S,$A243+1,INDEX(Map!$E:$G,MATCH(X$1,Map!$E:$E,0),2))),""),"")</f>
        <v/>
      </c>
      <c r="Y243" t="str">
        <f>IFERROR(IF($A243&gt;0,IF(LEN(INDEX(Map!$E:$G,MATCH(Y$1,Map!$E:$E,0),2))=0,"",INDEX([1]Sheet3!$B:$S,$A243+1,INDEX(Map!$E:$G,MATCH(Y$1,Map!$E:$E,0),2))),""),"")</f>
        <v/>
      </c>
      <c r="Z243" t="str">
        <f>IFERROR(IF($A243&gt;0,IF(LEN(INDEX(Map!$E:$G,MATCH(Z$1,Map!$E:$E,0),2))=0,"",INDEX([1]Sheet3!$B:$S,$A243+1,INDEX(Map!$E:$G,MATCH(Z$1,Map!$E:$E,0),2))),""),"")</f>
        <v/>
      </c>
      <c r="AA243" t="str">
        <f>IFERROR(IF($A243&gt;0,IF(LEN(INDEX(Map!$E:$G,MATCH(AA$1,Map!$E:$E,0),2))=0,"",INDEX([1]Sheet3!$B:$S,$A243+1,INDEX(Map!$E:$G,MATCH(AA$1,Map!$E:$E,0),2))),""),"")</f>
        <v/>
      </c>
      <c r="AB243" t="str">
        <f>IFERROR(IF($A243&gt;0,IF(LEN(INDEX(Map!$E:$G,MATCH(AB$1,Map!$E:$E,0),2))=0,"",INDEX([1]Sheet3!$B:$S,$A243+1,INDEX(Map!$E:$G,MATCH(AB$1,Map!$E:$E,0),2))),""),"")</f>
        <v/>
      </c>
      <c r="AC243" t="str">
        <f>IFERROR(IF($A243&gt;0,IF(LEN(INDEX(Map!$E:$G,MATCH(AC$1,Map!$E:$E,0),2))=0,"",INDEX([1]Sheet3!$B:$S,$A243+1,INDEX(Map!$E:$G,MATCH(AC$1,Map!$E:$E,0),2))),""),"")</f>
        <v/>
      </c>
      <c r="AD243" t="str">
        <f>IFERROR(IF($A243&gt;0,IF(LEN(INDEX(Map!$E:$G,MATCH(AD$1,Map!$E:$E,0),2))=0,"",INDEX([1]Sheet3!$B:$S,$A243+1,INDEX(Map!$E:$G,MATCH(AD$1,Map!$E:$E,0),2))),""),"")</f>
        <v/>
      </c>
      <c r="AE243" t="str">
        <f>IFERROR(IF($A243&gt;0,IF(LEN(INDEX(Map!$E:$G,MATCH(AE$1,Map!$E:$E,0),2))=0,"",INDEX([1]Sheet3!$B:$S,$A243+1,INDEX(Map!$E:$G,MATCH(AE$1,Map!$E:$E,0),2))),""),"")</f>
        <v/>
      </c>
    </row>
    <row r="244" spans="1:31" x14ac:dyDescent="0.25">
      <c r="A244" t="str">
        <f>IF(LEN([1]Sheet3!B244)=0,"",'Mailchimp Inport'!A243+1)</f>
        <v/>
      </c>
      <c r="B244" t="str">
        <f>IFERROR(IF($A244&gt;0,IF(LEN(INDEX(Map!$E:$G,MATCH(B$1,Map!$E:$E,0),2))=0,"",INDEX([1]Sheet3!$B:$S,$A244+1,INDEX(Map!$E:$G,MATCH(B$1,Map!$E:$E,0),2))),""),"")</f>
        <v/>
      </c>
      <c r="C244" t="str">
        <f>IFERROR(IF($A244&gt;0,IF(LEN(INDEX(Map!$E:$G,MATCH(C$1,Map!$E:$E,0),2))=0,"",INDEX([1]Sheet3!$B:$S,$A244+1,INDEX(Map!$E:$G,MATCH(C$1,Map!$E:$E,0),2))),""),"")</f>
        <v/>
      </c>
      <c r="D244" t="str">
        <f>IFERROR(IF($A244&gt;0,IF(LEN(INDEX(Map!$E:$G,MATCH(D$1,Map!$E:$E,0),2))=0,"",INDEX([1]Sheet3!$B:$S,$A244+1,INDEX(Map!$E:$G,MATCH(D$1,Map!$E:$E,0),2))),""),"")</f>
        <v/>
      </c>
      <c r="E244" t="str">
        <f>IFERROR(IF($A244&gt;0,IF(LEN(INDEX(Map!$E:$G,MATCH(E$1,Map!$E:$E,0),2))=0,"",INDEX([1]Sheet3!$B:$S,$A244+1,INDEX(Map!$E:$G,MATCH(E$1,Map!$E:$E,0),2))),""),"")</f>
        <v/>
      </c>
      <c r="F244" t="str">
        <f>IFERROR(IF($A244&gt;0,IF(LEN(INDEX(Map!$E:$G,MATCH(F$1,Map!$E:$E,0),2))=0,"",INDEX([1]Sheet3!$B:$S,$A244+1,INDEX(Map!$E:$G,MATCH(F$1,Map!$E:$E,0),2))),""),"")</f>
        <v/>
      </c>
      <c r="G244" t="str">
        <f>IFERROR(IF($A244&gt;0,IF(LEN(INDEX(Map!$E:$G,MATCH(G$1,Map!$E:$E,0),2))=0,"",INDEX([1]Sheet3!$B:$S,$A244+1,INDEX(Map!$E:$G,MATCH(G$1,Map!$E:$E,0),2))),""),"")</f>
        <v/>
      </c>
      <c r="H244" t="str">
        <f>IFERROR(IF($A244&gt;0,IF(LEN(INDEX(Map!$E:$G,MATCH(H$1,Map!$E:$E,0),2))=0,"",INDEX([1]Sheet3!$B:$S,$A244+1,INDEX(Map!$E:$G,MATCH(H$1,Map!$E:$E,0),2))),""),"")</f>
        <v/>
      </c>
      <c r="I244" t="str">
        <f>IFERROR(IF($A244&gt;0,IF(LEN(INDEX(Map!$E:$G,MATCH(I$1,Map!$E:$E,0),2))=0,"",INDEX([1]Sheet3!$B:$S,$A244+1,INDEX(Map!$E:$G,MATCH(I$1,Map!$E:$E,0),2))),""),"")</f>
        <v/>
      </c>
      <c r="J244" t="str">
        <f t="shared" si="3"/>
        <v/>
      </c>
      <c r="K244" t="str">
        <f>IFERROR(IF($A244&gt;0,IF(LEN(INDEX(Map!$E:$G,MATCH(K$1,Map!$E:$E,0),2))=0,"",INDEX([1]Sheet3!$B:$S,$A244+1,INDEX(Map!$E:$G,MATCH(K$1,Map!$E:$E,0),2))),""),"")</f>
        <v/>
      </c>
      <c r="L244" t="str">
        <f>IFERROR(IF($A244&gt;0,IF(LEN(INDEX(Map!$E:$G,MATCH(L$1,Map!$E:$E,0),2))=0,"",INDEX([1]Sheet3!$B:$S,$A244+1,INDEX(Map!$E:$G,MATCH(L$1,Map!$E:$E,0),2))),""),"")</f>
        <v/>
      </c>
      <c r="M244" t="str">
        <f>IFERROR(IF($A244&gt;0,IF(LEN(INDEX(Map!$E:$G,MATCH(M$1,Map!$E:$E,0),2))=0,"",INDEX([1]Sheet3!$B:$S,$A244+1,INDEX(Map!$E:$G,MATCH(M$1,Map!$E:$E,0),2))),""),"")</f>
        <v/>
      </c>
      <c r="N244" t="str">
        <f>IFERROR(IF($A244&gt;0,IF(LEN(INDEX(Map!$E:$G,MATCH(N$1,Map!$E:$E,0),2))=0,"",INDEX([1]Sheet3!$B:$S,$A244+1,INDEX(Map!$E:$G,MATCH(N$1,Map!$E:$E,0),2))),""),"")</f>
        <v/>
      </c>
      <c r="O244" t="str">
        <f>IFERROR(IF($A244&gt;0,IF(LEN(INDEX(Map!$E:$G,MATCH(O$1,Map!$E:$E,0),2))=0,"",INDEX([1]Sheet3!$B:$S,$A244+1,INDEX(Map!$E:$G,MATCH(O$1,Map!$E:$E,0),2))),""),"")</f>
        <v/>
      </c>
      <c r="P244" t="str">
        <f>IFERROR(IF($A244&gt;0,IF(LEN(INDEX(Map!$E:$G,MATCH(P$1,Map!$E:$E,0),2))=0,"",INDEX([1]Sheet3!$B:$S,$A244+1,INDEX(Map!$E:$G,MATCH(P$1,Map!$E:$E,0),2))),""),"")</f>
        <v/>
      </c>
      <c r="Q244" t="str">
        <f>IFERROR(IF($A244&gt;0,IF(LEN(INDEX(Map!$E:$G,MATCH(Q$1,Map!$E:$E,0),2))=0,"",INDEX([1]Sheet3!$B:$S,$A244+1,INDEX(Map!$E:$G,MATCH(Q$1,Map!$E:$E,0),2))),""),"")</f>
        <v/>
      </c>
      <c r="R244" t="str">
        <f>IFERROR(IF($A244&gt;0,IF(LEN(INDEX(Map!$E:$G,MATCH(R$1,Map!$E:$E,0),2))=0,"",INDEX([1]Sheet3!$B:$S,$A244+1,INDEX(Map!$E:$G,MATCH(R$1,Map!$E:$E,0),2))),""),"")</f>
        <v/>
      </c>
      <c r="S244" t="str">
        <f>IFERROR(IF($A244&gt;0,IF(LEN(INDEX(Map!$E:$G,MATCH(S$1,Map!$E:$E,0),2))=0,"",INDEX([1]Sheet3!$B:$S,$A244+1,INDEX(Map!$E:$G,MATCH(S$1,Map!$E:$E,0),2))),""),"")</f>
        <v/>
      </c>
      <c r="T244" t="str">
        <f>IFERROR(IF($A244&gt;0,IF(LEN(INDEX(Map!$E:$G,MATCH(T$1,Map!$E:$E,0),2))=0,"",INDEX([1]Sheet3!$B:$S,$A244+1,INDEX(Map!$E:$G,MATCH(T$1,Map!$E:$E,0),2))),""),"")</f>
        <v/>
      </c>
      <c r="U244" t="str">
        <f>IFERROR(IF($A244&gt;0,IF(LEN(INDEX(Map!$E:$G,MATCH(U$1,Map!$E:$E,0),2))=0,"",INDEX([1]Sheet3!$B:$S,$A244+1,INDEX(Map!$E:$G,MATCH(U$1,Map!$E:$E,0),2))),""),"")</f>
        <v/>
      </c>
      <c r="V244" t="str">
        <f>IFERROR(IF($A244&gt;0,IF(LEN(INDEX(Map!$E:$G,MATCH(V$1,Map!$E:$E,0),2))=0,"",INDEX([1]Sheet3!$B:$S,$A244+1,INDEX(Map!$E:$G,MATCH(V$1,Map!$E:$E,0),2))),""),"")</f>
        <v/>
      </c>
      <c r="W244" t="str">
        <f>IFERROR(IF($A244&gt;0,IF(LEN(INDEX(Map!$E:$G,MATCH(W$1,Map!$E:$E,0),2))=0,"",INDEX([1]Sheet3!$B:$S,$A244+1,INDEX(Map!$E:$G,MATCH(W$1,Map!$E:$E,0),2))),""),"")</f>
        <v/>
      </c>
      <c r="X244" t="str">
        <f>IFERROR(IF($A244&gt;0,IF(LEN(INDEX(Map!$E:$G,MATCH(X$1,Map!$E:$E,0),2))=0,"",INDEX([1]Sheet3!$B:$S,$A244+1,INDEX(Map!$E:$G,MATCH(X$1,Map!$E:$E,0),2))),""),"")</f>
        <v/>
      </c>
      <c r="Y244" t="str">
        <f>IFERROR(IF($A244&gt;0,IF(LEN(INDEX(Map!$E:$G,MATCH(Y$1,Map!$E:$E,0),2))=0,"",INDEX([1]Sheet3!$B:$S,$A244+1,INDEX(Map!$E:$G,MATCH(Y$1,Map!$E:$E,0),2))),""),"")</f>
        <v/>
      </c>
      <c r="Z244" t="str">
        <f>IFERROR(IF($A244&gt;0,IF(LEN(INDEX(Map!$E:$G,MATCH(Z$1,Map!$E:$E,0),2))=0,"",INDEX([1]Sheet3!$B:$S,$A244+1,INDEX(Map!$E:$G,MATCH(Z$1,Map!$E:$E,0),2))),""),"")</f>
        <v/>
      </c>
      <c r="AA244" t="str">
        <f>IFERROR(IF($A244&gt;0,IF(LEN(INDEX(Map!$E:$G,MATCH(AA$1,Map!$E:$E,0),2))=0,"",INDEX([1]Sheet3!$B:$S,$A244+1,INDEX(Map!$E:$G,MATCH(AA$1,Map!$E:$E,0),2))),""),"")</f>
        <v/>
      </c>
      <c r="AB244" t="str">
        <f>IFERROR(IF($A244&gt;0,IF(LEN(INDEX(Map!$E:$G,MATCH(AB$1,Map!$E:$E,0),2))=0,"",INDEX([1]Sheet3!$B:$S,$A244+1,INDEX(Map!$E:$G,MATCH(AB$1,Map!$E:$E,0),2))),""),"")</f>
        <v/>
      </c>
      <c r="AC244" t="str">
        <f>IFERROR(IF($A244&gt;0,IF(LEN(INDEX(Map!$E:$G,MATCH(AC$1,Map!$E:$E,0),2))=0,"",INDEX([1]Sheet3!$B:$S,$A244+1,INDEX(Map!$E:$G,MATCH(AC$1,Map!$E:$E,0),2))),""),"")</f>
        <v/>
      </c>
      <c r="AD244" t="str">
        <f>IFERROR(IF($A244&gt;0,IF(LEN(INDEX(Map!$E:$G,MATCH(AD$1,Map!$E:$E,0),2))=0,"",INDEX([1]Sheet3!$B:$S,$A244+1,INDEX(Map!$E:$G,MATCH(AD$1,Map!$E:$E,0),2))),""),"")</f>
        <v/>
      </c>
      <c r="AE244" t="str">
        <f>IFERROR(IF($A244&gt;0,IF(LEN(INDEX(Map!$E:$G,MATCH(AE$1,Map!$E:$E,0),2))=0,"",INDEX([1]Sheet3!$B:$S,$A244+1,INDEX(Map!$E:$G,MATCH(AE$1,Map!$E:$E,0),2))),""),"")</f>
        <v/>
      </c>
    </row>
    <row r="245" spans="1:31" x14ac:dyDescent="0.25">
      <c r="A245" t="str">
        <f>IF(LEN([1]Sheet3!B245)=0,"",'Mailchimp Inport'!A244+1)</f>
        <v/>
      </c>
      <c r="B245" t="str">
        <f>IFERROR(IF($A245&gt;0,IF(LEN(INDEX(Map!$E:$G,MATCH(B$1,Map!$E:$E,0),2))=0,"",INDEX([1]Sheet3!$B:$S,$A245+1,INDEX(Map!$E:$G,MATCH(B$1,Map!$E:$E,0),2))),""),"")</f>
        <v/>
      </c>
      <c r="C245" t="str">
        <f>IFERROR(IF($A245&gt;0,IF(LEN(INDEX(Map!$E:$G,MATCH(C$1,Map!$E:$E,0),2))=0,"",INDEX([1]Sheet3!$B:$S,$A245+1,INDEX(Map!$E:$G,MATCH(C$1,Map!$E:$E,0),2))),""),"")</f>
        <v/>
      </c>
      <c r="D245" t="str">
        <f>IFERROR(IF($A245&gt;0,IF(LEN(INDEX(Map!$E:$G,MATCH(D$1,Map!$E:$E,0),2))=0,"",INDEX([1]Sheet3!$B:$S,$A245+1,INDEX(Map!$E:$G,MATCH(D$1,Map!$E:$E,0),2))),""),"")</f>
        <v/>
      </c>
      <c r="E245" t="str">
        <f>IFERROR(IF($A245&gt;0,IF(LEN(INDEX(Map!$E:$G,MATCH(E$1,Map!$E:$E,0),2))=0,"",INDEX([1]Sheet3!$B:$S,$A245+1,INDEX(Map!$E:$G,MATCH(E$1,Map!$E:$E,0),2))),""),"")</f>
        <v/>
      </c>
      <c r="F245" t="str">
        <f>IFERROR(IF($A245&gt;0,IF(LEN(INDEX(Map!$E:$G,MATCH(F$1,Map!$E:$E,0),2))=0,"",INDEX([1]Sheet3!$B:$S,$A245+1,INDEX(Map!$E:$G,MATCH(F$1,Map!$E:$E,0),2))),""),"")</f>
        <v/>
      </c>
      <c r="G245" t="str">
        <f>IFERROR(IF($A245&gt;0,IF(LEN(INDEX(Map!$E:$G,MATCH(G$1,Map!$E:$E,0),2))=0,"",INDEX([1]Sheet3!$B:$S,$A245+1,INDEX(Map!$E:$G,MATCH(G$1,Map!$E:$E,0),2))),""),"")</f>
        <v/>
      </c>
      <c r="H245" t="str">
        <f>IFERROR(IF($A245&gt;0,IF(LEN(INDEX(Map!$E:$G,MATCH(H$1,Map!$E:$E,0),2))=0,"",INDEX([1]Sheet3!$B:$S,$A245+1,INDEX(Map!$E:$G,MATCH(H$1,Map!$E:$E,0),2))),""),"")</f>
        <v/>
      </c>
      <c r="I245" t="str">
        <f>IFERROR(IF($A245&gt;0,IF(LEN(INDEX(Map!$E:$G,MATCH(I$1,Map!$E:$E,0),2))=0,"",INDEX([1]Sheet3!$B:$S,$A245+1,INDEX(Map!$E:$G,MATCH(I$1,Map!$E:$E,0),2))),""),"")</f>
        <v/>
      </c>
      <c r="J245" t="str">
        <f t="shared" si="3"/>
        <v/>
      </c>
      <c r="K245" t="str">
        <f>IFERROR(IF($A245&gt;0,IF(LEN(INDEX(Map!$E:$G,MATCH(K$1,Map!$E:$E,0),2))=0,"",INDEX([1]Sheet3!$B:$S,$A245+1,INDEX(Map!$E:$G,MATCH(K$1,Map!$E:$E,0),2))),""),"")</f>
        <v/>
      </c>
      <c r="L245" t="str">
        <f>IFERROR(IF($A245&gt;0,IF(LEN(INDEX(Map!$E:$G,MATCH(L$1,Map!$E:$E,0),2))=0,"",INDEX([1]Sheet3!$B:$S,$A245+1,INDEX(Map!$E:$G,MATCH(L$1,Map!$E:$E,0),2))),""),"")</f>
        <v/>
      </c>
      <c r="M245" t="str">
        <f>IFERROR(IF($A245&gt;0,IF(LEN(INDEX(Map!$E:$G,MATCH(M$1,Map!$E:$E,0),2))=0,"",INDEX([1]Sheet3!$B:$S,$A245+1,INDEX(Map!$E:$G,MATCH(M$1,Map!$E:$E,0),2))),""),"")</f>
        <v/>
      </c>
      <c r="N245" t="str">
        <f>IFERROR(IF($A245&gt;0,IF(LEN(INDEX(Map!$E:$G,MATCH(N$1,Map!$E:$E,0),2))=0,"",INDEX([1]Sheet3!$B:$S,$A245+1,INDEX(Map!$E:$G,MATCH(N$1,Map!$E:$E,0),2))),""),"")</f>
        <v/>
      </c>
      <c r="O245" t="str">
        <f>IFERROR(IF($A245&gt;0,IF(LEN(INDEX(Map!$E:$G,MATCH(O$1,Map!$E:$E,0),2))=0,"",INDEX([1]Sheet3!$B:$S,$A245+1,INDEX(Map!$E:$G,MATCH(O$1,Map!$E:$E,0),2))),""),"")</f>
        <v/>
      </c>
      <c r="P245" t="str">
        <f>IFERROR(IF($A245&gt;0,IF(LEN(INDEX(Map!$E:$G,MATCH(P$1,Map!$E:$E,0),2))=0,"",INDEX([1]Sheet3!$B:$S,$A245+1,INDEX(Map!$E:$G,MATCH(P$1,Map!$E:$E,0),2))),""),"")</f>
        <v/>
      </c>
      <c r="Q245" t="str">
        <f>IFERROR(IF($A245&gt;0,IF(LEN(INDEX(Map!$E:$G,MATCH(Q$1,Map!$E:$E,0),2))=0,"",INDEX([1]Sheet3!$B:$S,$A245+1,INDEX(Map!$E:$G,MATCH(Q$1,Map!$E:$E,0),2))),""),"")</f>
        <v/>
      </c>
      <c r="R245" t="str">
        <f>IFERROR(IF($A245&gt;0,IF(LEN(INDEX(Map!$E:$G,MATCH(R$1,Map!$E:$E,0),2))=0,"",INDEX([1]Sheet3!$B:$S,$A245+1,INDEX(Map!$E:$G,MATCH(R$1,Map!$E:$E,0),2))),""),"")</f>
        <v/>
      </c>
      <c r="S245" t="str">
        <f>IFERROR(IF($A245&gt;0,IF(LEN(INDEX(Map!$E:$G,MATCH(S$1,Map!$E:$E,0),2))=0,"",INDEX([1]Sheet3!$B:$S,$A245+1,INDEX(Map!$E:$G,MATCH(S$1,Map!$E:$E,0),2))),""),"")</f>
        <v/>
      </c>
      <c r="T245" t="str">
        <f>IFERROR(IF($A245&gt;0,IF(LEN(INDEX(Map!$E:$G,MATCH(T$1,Map!$E:$E,0),2))=0,"",INDEX([1]Sheet3!$B:$S,$A245+1,INDEX(Map!$E:$G,MATCH(T$1,Map!$E:$E,0),2))),""),"")</f>
        <v/>
      </c>
      <c r="U245" t="str">
        <f>IFERROR(IF($A245&gt;0,IF(LEN(INDEX(Map!$E:$G,MATCH(U$1,Map!$E:$E,0),2))=0,"",INDEX([1]Sheet3!$B:$S,$A245+1,INDEX(Map!$E:$G,MATCH(U$1,Map!$E:$E,0),2))),""),"")</f>
        <v/>
      </c>
      <c r="V245" t="str">
        <f>IFERROR(IF($A245&gt;0,IF(LEN(INDEX(Map!$E:$G,MATCH(V$1,Map!$E:$E,0),2))=0,"",INDEX([1]Sheet3!$B:$S,$A245+1,INDEX(Map!$E:$G,MATCH(V$1,Map!$E:$E,0),2))),""),"")</f>
        <v/>
      </c>
      <c r="W245" t="str">
        <f>IFERROR(IF($A245&gt;0,IF(LEN(INDEX(Map!$E:$G,MATCH(W$1,Map!$E:$E,0),2))=0,"",INDEX([1]Sheet3!$B:$S,$A245+1,INDEX(Map!$E:$G,MATCH(W$1,Map!$E:$E,0),2))),""),"")</f>
        <v/>
      </c>
      <c r="X245" t="str">
        <f>IFERROR(IF($A245&gt;0,IF(LEN(INDEX(Map!$E:$G,MATCH(X$1,Map!$E:$E,0),2))=0,"",INDEX([1]Sheet3!$B:$S,$A245+1,INDEX(Map!$E:$G,MATCH(X$1,Map!$E:$E,0),2))),""),"")</f>
        <v/>
      </c>
      <c r="Y245" t="str">
        <f>IFERROR(IF($A245&gt;0,IF(LEN(INDEX(Map!$E:$G,MATCH(Y$1,Map!$E:$E,0),2))=0,"",INDEX([1]Sheet3!$B:$S,$A245+1,INDEX(Map!$E:$G,MATCH(Y$1,Map!$E:$E,0),2))),""),"")</f>
        <v/>
      </c>
      <c r="Z245" t="str">
        <f>IFERROR(IF($A245&gt;0,IF(LEN(INDEX(Map!$E:$G,MATCH(Z$1,Map!$E:$E,0),2))=0,"",INDEX([1]Sheet3!$B:$S,$A245+1,INDEX(Map!$E:$G,MATCH(Z$1,Map!$E:$E,0),2))),""),"")</f>
        <v/>
      </c>
      <c r="AA245" t="str">
        <f>IFERROR(IF($A245&gt;0,IF(LEN(INDEX(Map!$E:$G,MATCH(AA$1,Map!$E:$E,0),2))=0,"",INDEX([1]Sheet3!$B:$S,$A245+1,INDEX(Map!$E:$G,MATCH(AA$1,Map!$E:$E,0),2))),""),"")</f>
        <v/>
      </c>
      <c r="AB245" t="str">
        <f>IFERROR(IF($A245&gt;0,IF(LEN(INDEX(Map!$E:$G,MATCH(AB$1,Map!$E:$E,0),2))=0,"",INDEX([1]Sheet3!$B:$S,$A245+1,INDEX(Map!$E:$G,MATCH(AB$1,Map!$E:$E,0),2))),""),"")</f>
        <v/>
      </c>
      <c r="AC245" t="str">
        <f>IFERROR(IF($A245&gt;0,IF(LEN(INDEX(Map!$E:$G,MATCH(AC$1,Map!$E:$E,0),2))=0,"",INDEX([1]Sheet3!$B:$S,$A245+1,INDEX(Map!$E:$G,MATCH(AC$1,Map!$E:$E,0),2))),""),"")</f>
        <v/>
      </c>
      <c r="AD245" t="str">
        <f>IFERROR(IF($A245&gt;0,IF(LEN(INDEX(Map!$E:$G,MATCH(AD$1,Map!$E:$E,0),2))=0,"",INDEX([1]Sheet3!$B:$S,$A245+1,INDEX(Map!$E:$G,MATCH(AD$1,Map!$E:$E,0),2))),""),"")</f>
        <v/>
      </c>
      <c r="AE245" t="str">
        <f>IFERROR(IF($A245&gt;0,IF(LEN(INDEX(Map!$E:$G,MATCH(AE$1,Map!$E:$E,0),2))=0,"",INDEX([1]Sheet3!$B:$S,$A245+1,INDEX(Map!$E:$G,MATCH(AE$1,Map!$E:$E,0),2))),""),"")</f>
        <v/>
      </c>
    </row>
    <row r="246" spans="1:31" x14ac:dyDescent="0.25">
      <c r="A246" t="str">
        <f>IF(LEN([1]Sheet3!B246)=0,"",'Mailchimp Inport'!A245+1)</f>
        <v/>
      </c>
      <c r="B246" t="str">
        <f>IFERROR(IF($A246&gt;0,IF(LEN(INDEX(Map!$E:$G,MATCH(B$1,Map!$E:$E,0),2))=0,"",INDEX([1]Sheet3!$B:$S,$A246+1,INDEX(Map!$E:$G,MATCH(B$1,Map!$E:$E,0),2))),""),"")</f>
        <v/>
      </c>
      <c r="C246" t="str">
        <f>IFERROR(IF($A246&gt;0,IF(LEN(INDEX(Map!$E:$G,MATCH(C$1,Map!$E:$E,0),2))=0,"",INDEX([1]Sheet3!$B:$S,$A246+1,INDEX(Map!$E:$G,MATCH(C$1,Map!$E:$E,0),2))),""),"")</f>
        <v/>
      </c>
      <c r="D246" t="str">
        <f>IFERROR(IF($A246&gt;0,IF(LEN(INDEX(Map!$E:$G,MATCH(D$1,Map!$E:$E,0),2))=0,"",INDEX([1]Sheet3!$B:$S,$A246+1,INDEX(Map!$E:$G,MATCH(D$1,Map!$E:$E,0),2))),""),"")</f>
        <v/>
      </c>
      <c r="E246" t="str">
        <f>IFERROR(IF($A246&gt;0,IF(LEN(INDEX(Map!$E:$G,MATCH(E$1,Map!$E:$E,0),2))=0,"",INDEX([1]Sheet3!$B:$S,$A246+1,INDEX(Map!$E:$G,MATCH(E$1,Map!$E:$E,0),2))),""),"")</f>
        <v/>
      </c>
      <c r="F246" t="str">
        <f>IFERROR(IF($A246&gt;0,IF(LEN(INDEX(Map!$E:$G,MATCH(F$1,Map!$E:$E,0),2))=0,"",INDEX([1]Sheet3!$B:$S,$A246+1,INDEX(Map!$E:$G,MATCH(F$1,Map!$E:$E,0),2))),""),"")</f>
        <v/>
      </c>
      <c r="G246" t="str">
        <f>IFERROR(IF($A246&gt;0,IF(LEN(INDEX(Map!$E:$G,MATCH(G$1,Map!$E:$E,0),2))=0,"",INDEX([1]Sheet3!$B:$S,$A246+1,INDEX(Map!$E:$G,MATCH(G$1,Map!$E:$E,0),2))),""),"")</f>
        <v/>
      </c>
      <c r="H246" t="str">
        <f>IFERROR(IF($A246&gt;0,IF(LEN(INDEX(Map!$E:$G,MATCH(H$1,Map!$E:$E,0),2))=0,"",INDEX([1]Sheet3!$B:$S,$A246+1,INDEX(Map!$E:$G,MATCH(H$1,Map!$E:$E,0),2))),""),"")</f>
        <v/>
      </c>
      <c r="I246" t="str">
        <f>IFERROR(IF($A246&gt;0,IF(LEN(INDEX(Map!$E:$G,MATCH(I$1,Map!$E:$E,0),2))=0,"",INDEX([1]Sheet3!$B:$S,$A246+1,INDEX(Map!$E:$G,MATCH(I$1,Map!$E:$E,0),2))),""),"")</f>
        <v/>
      </c>
      <c r="J246" t="str">
        <f t="shared" si="3"/>
        <v/>
      </c>
      <c r="K246" t="str">
        <f>IFERROR(IF($A246&gt;0,IF(LEN(INDEX(Map!$E:$G,MATCH(K$1,Map!$E:$E,0),2))=0,"",INDEX([1]Sheet3!$B:$S,$A246+1,INDEX(Map!$E:$G,MATCH(K$1,Map!$E:$E,0),2))),""),"")</f>
        <v/>
      </c>
      <c r="L246" t="str">
        <f>IFERROR(IF($A246&gt;0,IF(LEN(INDEX(Map!$E:$G,MATCH(L$1,Map!$E:$E,0),2))=0,"",INDEX([1]Sheet3!$B:$S,$A246+1,INDEX(Map!$E:$G,MATCH(L$1,Map!$E:$E,0),2))),""),"")</f>
        <v/>
      </c>
      <c r="M246" t="str">
        <f>IFERROR(IF($A246&gt;0,IF(LEN(INDEX(Map!$E:$G,MATCH(M$1,Map!$E:$E,0),2))=0,"",INDEX([1]Sheet3!$B:$S,$A246+1,INDEX(Map!$E:$G,MATCH(M$1,Map!$E:$E,0),2))),""),"")</f>
        <v/>
      </c>
      <c r="N246" t="str">
        <f>IFERROR(IF($A246&gt;0,IF(LEN(INDEX(Map!$E:$G,MATCH(N$1,Map!$E:$E,0),2))=0,"",INDEX([1]Sheet3!$B:$S,$A246+1,INDEX(Map!$E:$G,MATCH(N$1,Map!$E:$E,0),2))),""),"")</f>
        <v/>
      </c>
      <c r="O246" t="str">
        <f>IFERROR(IF($A246&gt;0,IF(LEN(INDEX(Map!$E:$G,MATCH(O$1,Map!$E:$E,0),2))=0,"",INDEX([1]Sheet3!$B:$S,$A246+1,INDEX(Map!$E:$G,MATCH(O$1,Map!$E:$E,0),2))),""),"")</f>
        <v/>
      </c>
      <c r="P246" t="str">
        <f>IFERROR(IF($A246&gt;0,IF(LEN(INDEX(Map!$E:$G,MATCH(P$1,Map!$E:$E,0),2))=0,"",INDEX([1]Sheet3!$B:$S,$A246+1,INDEX(Map!$E:$G,MATCH(P$1,Map!$E:$E,0),2))),""),"")</f>
        <v/>
      </c>
      <c r="Q246" t="str">
        <f>IFERROR(IF($A246&gt;0,IF(LEN(INDEX(Map!$E:$G,MATCH(Q$1,Map!$E:$E,0),2))=0,"",INDEX([1]Sheet3!$B:$S,$A246+1,INDEX(Map!$E:$G,MATCH(Q$1,Map!$E:$E,0),2))),""),"")</f>
        <v/>
      </c>
      <c r="R246" t="str">
        <f>IFERROR(IF($A246&gt;0,IF(LEN(INDEX(Map!$E:$G,MATCH(R$1,Map!$E:$E,0),2))=0,"",INDEX([1]Sheet3!$B:$S,$A246+1,INDEX(Map!$E:$G,MATCH(R$1,Map!$E:$E,0),2))),""),"")</f>
        <v/>
      </c>
      <c r="S246" t="str">
        <f>IFERROR(IF($A246&gt;0,IF(LEN(INDEX(Map!$E:$G,MATCH(S$1,Map!$E:$E,0),2))=0,"",INDEX([1]Sheet3!$B:$S,$A246+1,INDEX(Map!$E:$G,MATCH(S$1,Map!$E:$E,0),2))),""),"")</f>
        <v/>
      </c>
      <c r="T246" t="str">
        <f>IFERROR(IF($A246&gt;0,IF(LEN(INDEX(Map!$E:$G,MATCH(T$1,Map!$E:$E,0),2))=0,"",INDEX([1]Sheet3!$B:$S,$A246+1,INDEX(Map!$E:$G,MATCH(T$1,Map!$E:$E,0),2))),""),"")</f>
        <v/>
      </c>
      <c r="U246" t="str">
        <f>IFERROR(IF($A246&gt;0,IF(LEN(INDEX(Map!$E:$G,MATCH(U$1,Map!$E:$E,0),2))=0,"",INDEX([1]Sheet3!$B:$S,$A246+1,INDEX(Map!$E:$G,MATCH(U$1,Map!$E:$E,0),2))),""),"")</f>
        <v/>
      </c>
      <c r="V246" t="str">
        <f>IFERROR(IF($A246&gt;0,IF(LEN(INDEX(Map!$E:$G,MATCH(V$1,Map!$E:$E,0),2))=0,"",INDEX([1]Sheet3!$B:$S,$A246+1,INDEX(Map!$E:$G,MATCH(V$1,Map!$E:$E,0),2))),""),"")</f>
        <v/>
      </c>
      <c r="W246" t="str">
        <f>IFERROR(IF($A246&gt;0,IF(LEN(INDEX(Map!$E:$G,MATCH(W$1,Map!$E:$E,0),2))=0,"",INDEX([1]Sheet3!$B:$S,$A246+1,INDEX(Map!$E:$G,MATCH(W$1,Map!$E:$E,0),2))),""),"")</f>
        <v/>
      </c>
      <c r="X246" t="str">
        <f>IFERROR(IF($A246&gt;0,IF(LEN(INDEX(Map!$E:$G,MATCH(X$1,Map!$E:$E,0),2))=0,"",INDEX([1]Sheet3!$B:$S,$A246+1,INDEX(Map!$E:$G,MATCH(X$1,Map!$E:$E,0),2))),""),"")</f>
        <v/>
      </c>
      <c r="Y246" t="str">
        <f>IFERROR(IF($A246&gt;0,IF(LEN(INDEX(Map!$E:$G,MATCH(Y$1,Map!$E:$E,0),2))=0,"",INDEX([1]Sheet3!$B:$S,$A246+1,INDEX(Map!$E:$G,MATCH(Y$1,Map!$E:$E,0),2))),""),"")</f>
        <v/>
      </c>
      <c r="Z246" t="str">
        <f>IFERROR(IF($A246&gt;0,IF(LEN(INDEX(Map!$E:$G,MATCH(Z$1,Map!$E:$E,0),2))=0,"",INDEX([1]Sheet3!$B:$S,$A246+1,INDEX(Map!$E:$G,MATCH(Z$1,Map!$E:$E,0),2))),""),"")</f>
        <v/>
      </c>
      <c r="AA246" t="str">
        <f>IFERROR(IF($A246&gt;0,IF(LEN(INDEX(Map!$E:$G,MATCH(AA$1,Map!$E:$E,0),2))=0,"",INDEX([1]Sheet3!$B:$S,$A246+1,INDEX(Map!$E:$G,MATCH(AA$1,Map!$E:$E,0),2))),""),"")</f>
        <v/>
      </c>
      <c r="AB246" t="str">
        <f>IFERROR(IF($A246&gt;0,IF(LEN(INDEX(Map!$E:$G,MATCH(AB$1,Map!$E:$E,0),2))=0,"",INDEX([1]Sheet3!$B:$S,$A246+1,INDEX(Map!$E:$G,MATCH(AB$1,Map!$E:$E,0),2))),""),"")</f>
        <v/>
      </c>
      <c r="AC246" t="str">
        <f>IFERROR(IF($A246&gt;0,IF(LEN(INDEX(Map!$E:$G,MATCH(AC$1,Map!$E:$E,0),2))=0,"",INDEX([1]Sheet3!$B:$S,$A246+1,INDEX(Map!$E:$G,MATCH(AC$1,Map!$E:$E,0),2))),""),"")</f>
        <v/>
      </c>
      <c r="AD246" t="str">
        <f>IFERROR(IF($A246&gt;0,IF(LEN(INDEX(Map!$E:$G,MATCH(AD$1,Map!$E:$E,0),2))=0,"",INDEX([1]Sheet3!$B:$S,$A246+1,INDEX(Map!$E:$G,MATCH(AD$1,Map!$E:$E,0),2))),""),"")</f>
        <v/>
      </c>
      <c r="AE246" t="str">
        <f>IFERROR(IF($A246&gt;0,IF(LEN(INDEX(Map!$E:$G,MATCH(AE$1,Map!$E:$E,0),2))=0,"",INDEX([1]Sheet3!$B:$S,$A246+1,INDEX(Map!$E:$G,MATCH(AE$1,Map!$E:$E,0),2))),""),"")</f>
        <v/>
      </c>
    </row>
    <row r="247" spans="1:31" x14ac:dyDescent="0.25">
      <c r="A247" t="str">
        <f>IF(LEN([1]Sheet3!B247)=0,"",'Mailchimp Inport'!A246+1)</f>
        <v/>
      </c>
      <c r="B247" t="str">
        <f>IFERROR(IF($A247&gt;0,IF(LEN(INDEX(Map!$E:$G,MATCH(B$1,Map!$E:$E,0),2))=0,"",INDEX([1]Sheet3!$B:$S,$A247+1,INDEX(Map!$E:$G,MATCH(B$1,Map!$E:$E,0),2))),""),"")</f>
        <v/>
      </c>
      <c r="C247" t="str">
        <f>IFERROR(IF($A247&gt;0,IF(LEN(INDEX(Map!$E:$G,MATCH(C$1,Map!$E:$E,0),2))=0,"",INDEX([1]Sheet3!$B:$S,$A247+1,INDEX(Map!$E:$G,MATCH(C$1,Map!$E:$E,0),2))),""),"")</f>
        <v/>
      </c>
      <c r="D247" t="str">
        <f>IFERROR(IF($A247&gt;0,IF(LEN(INDEX(Map!$E:$G,MATCH(D$1,Map!$E:$E,0),2))=0,"",INDEX([1]Sheet3!$B:$S,$A247+1,INDEX(Map!$E:$G,MATCH(D$1,Map!$E:$E,0),2))),""),"")</f>
        <v/>
      </c>
      <c r="E247" t="str">
        <f>IFERROR(IF($A247&gt;0,IF(LEN(INDEX(Map!$E:$G,MATCH(E$1,Map!$E:$E,0),2))=0,"",INDEX([1]Sheet3!$B:$S,$A247+1,INDEX(Map!$E:$G,MATCH(E$1,Map!$E:$E,0),2))),""),"")</f>
        <v/>
      </c>
      <c r="F247" t="str">
        <f>IFERROR(IF($A247&gt;0,IF(LEN(INDEX(Map!$E:$G,MATCH(F$1,Map!$E:$E,0),2))=0,"",INDEX([1]Sheet3!$B:$S,$A247+1,INDEX(Map!$E:$G,MATCH(F$1,Map!$E:$E,0),2))),""),"")</f>
        <v/>
      </c>
      <c r="G247" t="str">
        <f>IFERROR(IF($A247&gt;0,IF(LEN(INDEX(Map!$E:$G,MATCH(G$1,Map!$E:$E,0),2))=0,"",INDEX([1]Sheet3!$B:$S,$A247+1,INDEX(Map!$E:$G,MATCH(G$1,Map!$E:$E,0),2))),""),"")</f>
        <v/>
      </c>
      <c r="H247" t="str">
        <f>IFERROR(IF($A247&gt;0,IF(LEN(INDEX(Map!$E:$G,MATCH(H$1,Map!$E:$E,0),2))=0,"",INDEX([1]Sheet3!$B:$S,$A247+1,INDEX(Map!$E:$G,MATCH(H$1,Map!$E:$E,0),2))),""),"")</f>
        <v/>
      </c>
      <c r="I247" t="str">
        <f>IFERROR(IF($A247&gt;0,IF(LEN(INDEX(Map!$E:$G,MATCH(I$1,Map!$E:$E,0),2))=0,"",INDEX([1]Sheet3!$B:$S,$A247+1,INDEX(Map!$E:$G,MATCH(I$1,Map!$E:$E,0),2))),""),"")</f>
        <v/>
      </c>
      <c r="J247" t="str">
        <f t="shared" si="3"/>
        <v/>
      </c>
      <c r="K247" t="str">
        <f>IFERROR(IF($A247&gt;0,IF(LEN(INDEX(Map!$E:$G,MATCH(K$1,Map!$E:$E,0),2))=0,"",INDEX([1]Sheet3!$B:$S,$A247+1,INDEX(Map!$E:$G,MATCH(K$1,Map!$E:$E,0),2))),""),"")</f>
        <v/>
      </c>
      <c r="L247" t="str">
        <f>IFERROR(IF($A247&gt;0,IF(LEN(INDEX(Map!$E:$G,MATCH(L$1,Map!$E:$E,0),2))=0,"",INDEX([1]Sheet3!$B:$S,$A247+1,INDEX(Map!$E:$G,MATCH(L$1,Map!$E:$E,0),2))),""),"")</f>
        <v/>
      </c>
      <c r="M247" t="str">
        <f>IFERROR(IF($A247&gt;0,IF(LEN(INDEX(Map!$E:$G,MATCH(M$1,Map!$E:$E,0),2))=0,"",INDEX([1]Sheet3!$B:$S,$A247+1,INDEX(Map!$E:$G,MATCH(M$1,Map!$E:$E,0),2))),""),"")</f>
        <v/>
      </c>
      <c r="N247" t="str">
        <f>IFERROR(IF($A247&gt;0,IF(LEN(INDEX(Map!$E:$G,MATCH(N$1,Map!$E:$E,0),2))=0,"",INDEX([1]Sheet3!$B:$S,$A247+1,INDEX(Map!$E:$G,MATCH(N$1,Map!$E:$E,0),2))),""),"")</f>
        <v/>
      </c>
      <c r="O247" t="str">
        <f>IFERROR(IF($A247&gt;0,IF(LEN(INDEX(Map!$E:$G,MATCH(O$1,Map!$E:$E,0),2))=0,"",INDEX([1]Sheet3!$B:$S,$A247+1,INDEX(Map!$E:$G,MATCH(O$1,Map!$E:$E,0),2))),""),"")</f>
        <v/>
      </c>
      <c r="P247" t="str">
        <f>IFERROR(IF($A247&gt;0,IF(LEN(INDEX(Map!$E:$G,MATCH(P$1,Map!$E:$E,0),2))=0,"",INDEX([1]Sheet3!$B:$S,$A247+1,INDEX(Map!$E:$G,MATCH(P$1,Map!$E:$E,0),2))),""),"")</f>
        <v/>
      </c>
      <c r="Q247" t="str">
        <f>IFERROR(IF($A247&gt;0,IF(LEN(INDEX(Map!$E:$G,MATCH(Q$1,Map!$E:$E,0),2))=0,"",INDEX([1]Sheet3!$B:$S,$A247+1,INDEX(Map!$E:$G,MATCH(Q$1,Map!$E:$E,0),2))),""),"")</f>
        <v/>
      </c>
      <c r="R247" t="str">
        <f>IFERROR(IF($A247&gt;0,IF(LEN(INDEX(Map!$E:$G,MATCH(R$1,Map!$E:$E,0),2))=0,"",INDEX([1]Sheet3!$B:$S,$A247+1,INDEX(Map!$E:$G,MATCH(R$1,Map!$E:$E,0),2))),""),"")</f>
        <v/>
      </c>
      <c r="S247" t="str">
        <f>IFERROR(IF($A247&gt;0,IF(LEN(INDEX(Map!$E:$G,MATCH(S$1,Map!$E:$E,0),2))=0,"",INDEX([1]Sheet3!$B:$S,$A247+1,INDEX(Map!$E:$G,MATCH(S$1,Map!$E:$E,0),2))),""),"")</f>
        <v/>
      </c>
      <c r="T247" t="str">
        <f>IFERROR(IF($A247&gt;0,IF(LEN(INDEX(Map!$E:$G,MATCH(T$1,Map!$E:$E,0),2))=0,"",INDEX([1]Sheet3!$B:$S,$A247+1,INDEX(Map!$E:$G,MATCH(T$1,Map!$E:$E,0),2))),""),"")</f>
        <v/>
      </c>
      <c r="U247" t="str">
        <f>IFERROR(IF($A247&gt;0,IF(LEN(INDEX(Map!$E:$G,MATCH(U$1,Map!$E:$E,0),2))=0,"",INDEX([1]Sheet3!$B:$S,$A247+1,INDEX(Map!$E:$G,MATCH(U$1,Map!$E:$E,0),2))),""),"")</f>
        <v/>
      </c>
      <c r="V247" t="str">
        <f>IFERROR(IF($A247&gt;0,IF(LEN(INDEX(Map!$E:$G,MATCH(V$1,Map!$E:$E,0),2))=0,"",INDEX([1]Sheet3!$B:$S,$A247+1,INDEX(Map!$E:$G,MATCH(V$1,Map!$E:$E,0),2))),""),"")</f>
        <v/>
      </c>
      <c r="W247" t="str">
        <f>IFERROR(IF($A247&gt;0,IF(LEN(INDEX(Map!$E:$G,MATCH(W$1,Map!$E:$E,0),2))=0,"",INDEX([1]Sheet3!$B:$S,$A247+1,INDEX(Map!$E:$G,MATCH(W$1,Map!$E:$E,0),2))),""),"")</f>
        <v/>
      </c>
      <c r="X247" t="str">
        <f>IFERROR(IF($A247&gt;0,IF(LEN(INDEX(Map!$E:$G,MATCH(X$1,Map!$E:$E,0),2))=0,"",INDEX([1]Sheet3!$B:$S,$A247+1,INDEX(Map!$E:$G,MATCH(X$1,Map!$E:$E,0),2))),""),"")</f>
        <v/>
      </c>
      <c r="Y247" t="str">
        <f>IFERROR(IF($A247&gt;0,IF(LEN(INDEX(Map!$E:$G,MATCH(Y$1,Map!$E:$E,0),2))=0,"",INDEX([1]Sheet3!$B:$S,$A247+1,INDEX(Map!$E:$G,MATCH(Y$1,Map!$E:$E,0),2))),""),"")</f>
        <v/>
      </c>
      <c r="Z247" t="str">
        <f>IFERROR(IF($A247&gt;0,IF(LEN(INDEX(Map!$E:$G,MATCH(Z$1,Map!$E:$E,0),2))=0,"",INDEX([1]Sheet3!$B:$S,$A247+1,INDEX(Map!$E:$G,MATCH(Z$1,Map!$E:$E,0),2))),""),"")</f>
        <v/>
      </c>
      <c r="AA247" t="str">
        <f>IFERROR(IF($A247&gt;0,IF(LEN(INDEX(Map!$E:$G,MATCH(AA$1,Map!$E:$E,0),2))=0,"",INDEX([1]Sheet3!$B:$S,$A247+1,INDEX(Map!$E:$G,MATCH(AA$1,Map!$E:$E,0),2))),""),"")</f>
        <v/>
      </c>
      <c r="AB247" t="str">
        <f>IFERROR(IF($A247&gt;0,IF(LEN(INDEX(Map!$E:$G,MATCH(AB$1,Map!$E:$E,0),2))=0,"",INDEX([1]Sheet3!$B:$S,$A247+1,INDEX(Map!$E:$G,MATCH(AB$1,Map!$E:$E,0),2))),""),"")</f>
        <v/>
      </c>
      <c r="AC247" t="str">
        <f>IFERROR(IF($A247&gt;0,IF(LEN(INDEX(Map!$E:$G,MATCH(AC$1,Map!$E:$E,0),2))=0,"",INDEX([1]Sheet3!$B:$S,$A247+1,INDEX(Map!$E:$G,MATCH(AC$1,Map!$E:$E,0),2))),""),"")</f>
        <v/>
      </c>
      <c r="AD247" t="str">
        <f>IFERROR(IF($A247&gt;0,IF(LEN(INDEX(Map!$E:$G,MATCH(AD$1,Map!$E:$E,0),2))=0,"",INDEX([1]Sheet3!$B:$S,$A247+1,INDEX(Map!$E:$G,MATCH(AD$1,Map!$E:$E,0),2))),""),"")</f>
        <v/>
      </c>
      <c r="AE247" t="str">
        <f>IFERROR(IF($A247&gt;0,IF(LEN(INDEX(Map!$E:$G,MATCH(AE$1,Map!$E:$E,0),2))=0,"",INDEX([1]Sheet3!$B:$S,$A247+1,INDEX(Map!$E:$G,MATCH(AE$1,Map!$E:$E,0),2))),""),"")</f>
        <v/>
      </c>
    </row>
    <row r="248" spans="1:31" x14ac:dyDescent="0.25">
      <c r="A248" t="str">
        <f>IF(LEN([1]Sheet3!B248)=0,"",'Mailchimp Inport'!A247+1)</f>
        <v/>
      </c>
      <c r="B248" t="str">
        <f>IFERROR(IF($A248&gt;0,IF(LEN(INDEX(Map!$E:$G,MATCH(B$1,Map!$E:$E,0),2))=0,"",INDEX([1]Sheet3!$B:$S,$A248+1,INDEX(Map!$E:$G,MATCH(B$1,Map!$E:$E,0),2))),""),"")</f>
        <v/>
      </c>
      <c r="C248" t="str">
        <f>IFERROR(IF($A248&gt;0,IF(LEN(INDEX(Map!$E:$G,MATCH(C$1,Map!$E:$E,0),2))=0,"",INDEX([1]Sheet3!$B:$S,$A248+1,INDEX(Map!$E:$G,MATCH(C$1,Map!$E:$E,0),2))),""),"")</f>
        <v/>
      </c>
      <c r="D248" t="str">
        <f>IFERROR(IF($A248&gt;0,IF(LEN(INDEX(Map!$E:$G,MATCH(D$1,Map!$E:$E,0),2))=0,"",INDEX([1]Sheet3!$B:$S,$A248+1,INDEX(Map!$E:$G,MATCH(D$1,Map!$E:$E,0),2))),""),"")</f>
        <v/>
      </c>
      <c r="E248" t="str">
        <f>IFERROR(IF($A248&gt;0,IF(LEN(INDEX(Map!$E:$G,MATCH(E$1,Map!$E:$E,0),2))=0,"",INDEX([1]Sheet3!$B:$S,$A248+1,INDEX(Map!$E:$G,MATCH(E$1,Map!$E:$E,0),2))),""),"")</f>
        <v/>
      </c>
      <c r="F248" t="str">
        <f>IFERROR(IF($A248&gt;0,IF(LEN(INDEX(Map!$E:$G,MATCH(F$1,Map!$E:$E,0),2))=0,"",INDEX([1]Sheet3!$B:$S,$A248+1,INDEX(Map!$E:$G,MATCH(F$1,Map!$E:$E,0),2))),""),"")</f>
        <v/>
      </c>
      <c r="G248" t="str">
        <f>IFERROR(IF($A248&gt;0,IF(LEN(INDEX(Map!$E:$G,MATCH(G$1,Map!$E:$E,0),2))=0,"",INDEX([1]Sheet3!$B:$S,$A248+1,INDEX(Map!$E:$G,MATCH(G$1,Map!$E:$E,0),2))),""),"")</f>
        <v/>
      </c>
      <c r="H248" t="str">
        <f>IFERROR(IF($A248&gt;0,IF(LEN(INDEX(Map!$E:$G,MATCH(H$1,Map!$E:$E,0),2))=0,"",INDEX([1]Sheet3!$B:$S,$A248+1,INDEX(Map!$E:$G,MATCH(H$1,Map!$E:$E,0),2))),""),"")</f>
        <v/>
      </c>
      <c r="I248" t="str">
        <f>IFERROR(IF($A248&gt;0,IF(LEN(INDEX(Map!$E:$G,MATCH(I$1,Map!$E:$E,0),2))=0,"",INDEX([1]Sheet3!$B:$S,$A248+1,INDEX(Map!$E:$G,MATCH(I$1,Map!$E:$E,0),2))),""),"")</f>
        <v/>
      </c>
      <c r="J248" t="str">
        <f t="shared" si="3"/>
        <v/>
      </c>
      <c r="K248" t="str">
        <f>IFERROR(IF($A248&gt;0,IF(LEN(INDEX(Map!$E:$G,MATCH(K$1,Map!$E:$E,0),2))=0,"",INDEX([1]Sheet3!$B:$S,$A248+1,INDEX(Map!$E:$G,MATCH(K$1,Map!$E:$E,0),2))),""),"")</f>
        <v/>
      </c>
      <c r="L248" t="str">
        <f>IFERROR(IF($A248&gt;0,IF(LEN(INDEX(Map!$E:$G,MATCH(L$1,Map!$E:$E,0),2))=0,"",INDEX([1]Sheet3!$B:$S,$A248+1,INDEX(Map!$E:$G,MATCH(L$1,Map!$E:$E,0),2))),""),"")</f>
        <v/>
      </c>
      <c r="M248" t="str">
        <f>IFERROR(IF($A248&gt;0,IF(LEN(INDEX(Map!$E:$G,MATCH(M$1,Map!$E:$E,0),2))=0,"",INDEX([1]Sheet3!$B:$S,$A248+1,INDEX(Map!$E:$G,MATCH(M$1,Map!$E:$E,0),2))),""),"")</f>
        <v/>
      </c>
      <c r="N248" t="str">
        <f>IFERROR(IF($A248&gt;0,IF(LEN(INDEX(Map!$E:$G,MATCH(N$1,Map!$E:$E,0),2))=0,"",INDEX([1]Sheet3!$B:$S,$A248+1,INDEX(Map!$E:$G,MATCH(N$1,Map!$E:$E,0),2))),""),"")</f>
        <v/>
      </c>
      <c r="O248" t="str">
        <f>IFERROR(IF($A248&gt;0,IF(LEN(INDEX(Map!$E:$G,MATCH(O$1,Map!$E:$E,0),2))=0,"",INDEX([1]Sheet3!$B:$S,$A248+1,INDEX(Map!$E:$G,MATCH(O$1,Map!$E:$E,0),2))),""),"")</f>
        <v/>
      </c>
      <c r="P248" t="str">
        <f>IFERROR(IF($A248&gt;0,IF(LEN(INDEX(Map!$E:$G,MATCH(P$1,Map!$E:$E,0),2))=0,"",INDEX([1]Sheet3!$B:$S,$A248+1,INDEX(Map!$E:$G,MATCH(P$1,Map!$E:$E,0),2))),""),"")</f>
        <v/>
      </c>
      <c r="Q248" t="str">
        <f>IFERROR(IF($A248&gt;0,IF(LEN(INDEX(Map!$E:$G,MATCH(Q$1,Map!$E:$E,0),2))=0,"",INDEX([1]Sheet3!$B:$S,$A248+1,INDEX(Map!$E:$G,MATCH(Q$1,Map!$E:$E,0),2))),""),"")</f>
        <v/>
      </c>
      <c r="R248" t="str">
        <f>IFERROR(IF($A248&gt;0,IF(LEN(INDEX(Map!$E:$G,MATCH(R$1,Map!$E:$E,0),2))=0,"",INDEX([1]Sheet3!$B:$S,$A248+1,INDEX(Map!$E:$G,MATCH(R$1,Map!$E:$E,0),2))),""),"")</f>
        <v/>
      </c>
      <c r="S248" t="str">
        <f>IFERROR(IF($A248&gt;0,IF(LEN(INDEX(Map!$E:$G,MATCH(S$1,Map!$E:$E,0),2))=0,"",INDEX([1]Sheet3!$B:$S,$A248+1,INDEX(Map!$E:$G,MATCH(S$1,Map!$E:$E,0),2))),""),"")</f>
        <v/>
      </c>
      <c r="T248" t="str">
        <f>IFERROR(IF($A248&gt;0,IF(LEN(INDEX(Map!$E:$G,MATCH(T$1,Map!$E:$E,0),2))=0,"",INDEX([1]Sheet3!$B:$S,$A248+1,INDEX(Map!$E:$G,MATCH(T$1,Map!$E:$E,0),2))),""),"")</f>
        <v/>
      </c>
      <c r="U248" t="str">
        <f>IFERROR(IF($A248&gt;0,IF(LEN(INDEX(Map!$E:$G,MATCH(U$1,Map!$E:$E,0),2))=0,"",INDEX([1]Sheet3!$B:$S,$A248+1,INDEX(Map!$E:$G,MATCH(U$1,Map!$E:$E,0),2))),""),"")</f>
        <v/>
      </c>
      <c r="V248" t="str">
        <f>IFERROR(IF($A248&gt;0,IF(LEN(INDEX(Map!$E:$G,MATCH(V$1,Map!$E:$E,0),2))=0,"",INDEX([1]Sheet3!$B:$S,$A248+1,INDEX(Map!$E:$G,MATCH(V$1,Map!$E:$E,0),2))),""),"")</f>
        <v/>
      </c>
      <c r="W248" t="str">
        <f>IFERROR(IF($A248&gt;0,IF(LEN(INDEX(Map!$E:$G,MATCH(W$1,Map!$E:$E,0),2))=0,"",INDEX([1]Sheet3!$B:$S,$A248+1,INDEX(Map!$E:$G,MATCH(W$1,Map!$E:$E,0),2))),""),"")</f>
        <v/>
      </c>
      <c r="X248" t="str">
        <f>IFERROR(IF($A248&gt;0,IF(LEN(INDEX(Map!$E:$G,MATCH(X$1,Map!$E:$E,0),2))=0,"",INDEX([1]Sheet3!$B:$S,$A248+1,INDEX(Map!$E:$G,MATCH(X$1,Map!$E:$E,0),2))),""),"")</f>
        <v/>
      </c>
      <c r="Y248" t="str">
        <f>IFERROR(IF($A248&gt;0,IF(LEN(INDEX(Map!$E:$G,MATCH(Y$1,Map!$E:$E,0),2))=0,"",INDEX([1]Sheet3!$B:$S,$A248+1,INDEX(Map!$E:$G,MATCH(Y$1,Map!$E:$E,0),2))),""),"")</f>
        <v/>
      </c>
      <c r="Z248" t="str">
        <f>IFERROR(IF($A248&gt;0,IF(LEN(INDEX(Map!$E:$G,MATCH(Z$1,Map!$E:$E,0),2))=0,"",INDEX([1]Sheet3!$B:$S,$A248+1,INDEX(Map!$E:$G,MATCH(Z$1,Map!$E:$E,0),2))),""),"")</f>
        <v/>
      </c>
      <c r="AA248" t="str">
        <f>IFERROR(IF($A248&gt;0,IF(LEN(INDEX(Map!$E:$G,MATCH(AA$1,Map!$E:$E,0),2))=0,"",INDEX([1]Sheet3!$B:$S,$A248+1,INDEX(Map!$E:$G,MATCH(AA$1,Map!$E:$E,0),2))),""),"")</f>
        <v/>
      </c>
      <c r="AB248" t="str">
        <f>IFERROR(IF($A248&gt;0,IF(LEN(INDEX(Map!$E:$G,MATCH(AB$1,Map!$E:$E,0),2))=0,"",INDEX([1]Sheet3!$B:$S,$A248+1,INDEX(Map!$E:$G,MATCH(AB$1,Map!$E:$E,0),2))),""),"")</f>
        <v/>
      </c>
      <c r="AC248" t="str">
        <f>IFERROR(IF($A248&gt;0,IF(LEN(INDEX(Map!$E:$G,MATCH(AC$1,Map!$E:$E,0),2))=0,"",INDEX([1]Sheet3!$B:$S,$A248+1,INDEX(Map!$E:$G,MATCH(AC$1,Map!$E:$E,0),2))),""),"")</f>
        <v/>
      </c>
      <c r="AD248" t="str">
        <f>IFERROR(IF($A248&gt;0,IF(LEN(INDEX(Map!$E:$G,MATCH(AD$1,Map!$E:$E,0),2))=0,"",INDEX([1]Sheet3!$B:$S,$A248+1,INDEX(Map!$E:$G,MATCH(AD$1,Map!$E:$E,0),2))),""),"")</f>
        <v/>
      </c>
      <c r="AE248" t="str">
        <f>IFERROR(IF($A248&gt;0,IF(LEN(INDEX(Map!$E:$G,MATCH(AE$1,Map!$E:$E,0),2))=0,"",INDEX([1]Sheet3!$B:$S,$A248+1,INDEX(Map!$E:$G,MATCH(AE$1,Map!$E:$E,0),2))),""),"")</f>
        <v/>
      </c>
    </row>
    <row r="249" spans="1:31" x14ac:dyDescent="0.25">
      <c r="A249" t="str">
        <f>IF(LEN([1]Sheet3!B249)=0,"",'Mailchimp Inport'!A248+1)</f>
        <v/>
      </c>
      <c r="B249" t="str">
        <f>IFERROR(IF($A249&gt;0,IF(LEN(INDEX(Map!$E:$G,MATCH(B$1,Map!$E:$E,0),2))=0,"",INDEX([1]Sheet3!$B:$S,$A249+1,INDEX(Map!$E:$G,MATCH(B$1,Map!$E:$E,0),2))),""),"")</f>
        <v/>
      </c>
      <c r="C249" t="str">
        <f>IFERROR(IF($A249&gt;0,IF(LEN(INDEX(Map!$E:$G,MATCH(C$1,Map!$E:$E,0),2))=0,"",INDEX([1]Sheet3!$B:$S,$A249+1,INDEX(Map!$E:$G,MATCH(C$1,Map!$E:$E,0),2))),""),"")</f>
        <v/>
      </c>
      <c r="D249" t="str">
        <f>IFERROR(IF($A249&gt;0,IF(LEN(INDEX(Map!$E:$G,MATCH(D$1,Map!$E:$E,0),2))=0,"",INDEX([1]Sheet3!$B:$S,$A249+1,INDEX(Map!$E:$G,MATCH(D$1,Map!$E:$E,0),2))),""),"")</f>
        <v/>
      </c>
      <c r="E249" t="str">
        <f>IFERROR(IF($A249&gt;0,IF(LEN(INDEX(Map!$E:$G,MATCH(E$1,Map!$E:$E,0),2))=0,"",INDEX([1]Sheet3!$B:$S,$A249+1,INDEX(Map!$E:$G,MATCH(E$1,Map!$E:$E,0),2))),""),"")</f>
        <v/>
      </c>
      <c r="F249" t="str">
        <f>IFERROR(IF($A249&gt;0,IF(LEN(INDEX(Map!$E:$G,MATCH(F$1,Map!$E:$E,0),2))=0,"",INDEX([1]Sheet3!$B:$S,$A249+1,INDEX(Map!$E:$G,MATCH(F$1,Map!$E:$E,0),2))),""),"")</f>
        <v/>
      </c>
      <c r="G249" t="str">
        <f>IFERROR(IF($A249&gt;0,IF(LEN(INDEX(Map!$E:$G,MATCH(G$1,Map!$E:$E,0),2))=0,"",INDEX([1]Sheet3!$B:$S,$A249+1,INDEX(Map!$E:$G,MATCH(G$1,Map!$E:$E,0),2))),""),"")</f>
        <v/>
      </c>
      <c r="H249" t="str">
        <f>IFERROR(IF($A249&gt;0,IF(LEN(INDEX(Map!$E:$G,MATCH(H$1,Map!$E:$E,0),2))=0,"",INDEX([1]Sheet3!$B:$S,$A249+1,INDEX(Map!$E:$G,MATCH(H$1,Map!$E:$E,0),2))),""),"")</f>
        <v/>
      </c>
      <c r="I249" t="str">
        <f>IFERROR(IF($A249&gt;0,IF(LEN(INDEX(Map!$E:$G,MATCH(I$1,Map!$E:$E,0),2))=0,"",INDEX([1]Sheet3!$B:$S,$A249+1,INDEX(Map!$E:$G,MATCH(I$1,Map!$E:$E,0),2))),""),"")</f>
        <v/>
      </c>
      <c r="J249" t="str">
        <f t="shared" si="3"/>
        <v/>
      </c>
      <c r="K249" t="str">
        <f>IFERROR(IF($A249&gt;0,IF(LEN(INDEX(Map!$E:$G,MATCH(K$1,Map!$E:$E,0),2))=0,"",INDEX([1]Sheet3!$B:$S,$A249+1,INDEX(Map!$E:$G,MATCH(K$1,Map!$E:$E,0),2))),""),"")</f>
        <v/>
      </c>
      <c r="L249" t="str">
        <f>IFERROR(IF($A249&gt;0,IF(LEN(INDEX(Map!$E:$G,MATCH(L$1,Map!$E:$E,0),2))=0,"",INDEX([1]Sheet3!$B:$S,$A249+1,INDEX(Map!$E:$G,MATCH(L$1,Map!$E:$E,0),2))),""),"")</f>
        <v/>
      </c>
      <c r="M249" t="str">
        <f>IFERROR(IF($A249&gt;0,IF(LEN(INDEX(Map!$E:$G,MATCH(M$1,Map!$E:$E,0),2))=0,"",INDEX([1]Sheet3!$B:$S,$A249+1,INDEX(Map!$E:$G,MATCH(M$1,Map!$E:$E,0),2))),""),"")</f>
        <v/>
      </c>
      <c r="N249" t="str">
        <f>IFERROR(IF($A249&gt;0,IF(LEN(INDEX(Map!$E:$G,MATCH(N$1,Map!$E:$E,0),2))=0,"",INDEX([1]Sheet3!$B:$S,$A249+1,INDEX(Map!$E:$G,MATCH(N$1,Map!$E:$E,0),2))),""),"")</f>
        <v/>
      </c>
      <c r="O249" t="str">
        <f>IFERROR(IF($A249&gt;0,IF(LEN(INDEX(Map!$E:$G,MATCH(O$1,Map!$E:$E,0),2))=0,"",INDEX([1]Sheet3!$B:$S,$A249+1,INDEX(Map!$E:$G,MATCH(O$1,Map!$E:$E,0),2))),""),"")</f>
        <v/>
      </c>
      <c r="P249" t="str">
        <f>IFERROR(IF($A249&gt;0,IF(LEN(INDEX(Map!$E:$G,MATCH(P$1,Map!$E:$E,0),2))=0,"",INDEX([1]Sheet3!$B:$S,$A249+1,INDEX(Map!$E:$G,MATCH(P$1,Map!$E:$E,0),2))),""),"")</f>
        <v/>
      </c>
      <c r="Q249" t="str">
        <f>IFERROR(IF($A249&gt;0,IF(LEN(INDEX(Map!$E:$G,MATCH(Q$1,Map!$E:$E,0),2))=0,"",INDEX([1]Sheet3!$B:$S,$A249+1,INDEX(Map!$E:$G,MATCH(Q$1,Map!$E:$E,0),2))),""),"")</f>
        <v/>
      </c>
      <c r="R249" t="str">
        <f>IFERROR(IF($A249&gt;0,IF(LEN(INDEX(Map!$E:$G,MATCH(R$1,Map!$E:$E,0),2))=0,"",INDEX([1]Sheet3!$B:$S,$A249+1,INDEX(Map!$E:$G,MATCH(R$1,Map!$E:$E,0),2))),""),"")</f>
        <v/>
      </c>
      <c r="S249" t="str">
        <f>IFERROR(IF($A249&gt;0,IF(LEN(INDEX(Map!$E:$G,MATCH(S$1,Map!$E:$E,0),2))=0,"",INDEX([1]Sheet3!$B:$S,$A249+1,INDEX(Map!$E:$G,MATCH(S$1,Map!$E:$E,0),2))),""),"")</f>
        <v/>
      </c>
      <c r="T249" t="str">
        <f>IFERROR(IF($A249&gt;0,IF(LEN(INDEX(Map!$E:$G,MATCH(T$1,Map!$E:$E,0),2))=0,"",INDEX([1]Sheet3!$B:$S,$A249+1,INDEX(Map!$E:$G,MATCH(T$1,Map!$E:$E,0),2))),""),"")</f>
        <v/>
      </c>
      <c r="U249" t="str">
        <f>IFERROR(IF($A249&gt;0,IF(LEN(INDEX(Map!$E:$G,MATCH(U$1,Map!$E:$E,0),2))=0,"",INDEX([1]Sheet3!$B:$S,$A249+1,INDEX(Map!$E:$G,MATCH(U$1,Map!$E:$E,0),2))),""),"")</f>
        <v/>
      </c>
      <c r="V249" t="str">
        <f>IFERROR(IF($A249&gt;0,IF(LEN(INDEX(Map!$E:$G,MATCH(V$1,Map!$E:$E,0),2))=0,"",INDEX([1]Sheet3!$B:$S,$A249+1,INDEX(Map!$E:$G,MATCH(V$1,Map!$E:$E,0),2))),""),"")</f>
        <v/>
      </c>
      <c r="W249" t="str">
        <f>IFERROR(IF($A249&gt;0,IF(LEN(INDEX(Map!$E:$G,MATCH(W$1,Map!$E:$E,0),2))=0,"",INDEX([1]Sheet3!$B:$S,$A249+1,INDEX(Map!$E:$G,MATCH(W$1,Map!$E:$E,0),2))),""),"")</f>
        <v/>
      </c>
      <c r="X249" t="str">
        <f>IFERROR(IF($A249&gt;0,IF(LEN(INDEX(Map!$E:$G,MATCH(X$1,Map!$E:$E,0),2))=0,"",INDEX([1]Sheet3!$B:$S,$A249+1,INDEX(Map!$E:$G,MATCH(X$1,Map!$E:$E,0),2))),""),"")</f>
        <v/>
      </c>
      <c r="Y249" t="str">
        <f>IFERROR(IF($A249&gt;0,IF(LEN(INDEX(Map!$E:$G,MATCH(Y$1,Map!$E:$E,0),2))=0,"",INDEX([1]Sheet3!$B:$S,$A249+1,INDEX(Map!$E:$G,MATCH(Y$1,Map!$E:$E,0),2))),""),"")</f>
        <v/>
      </c>
      <c r="Z249" t="str">
        <f>IFERROR(IF($A249&gt;0,IF(LEN(INDEX(Map!$E:$G,MATCH(Z$1,Map!$E:$E,0),2))=0,"",INDEX([1]Sheet3!$B:$S,$A249+1,INDEX(Map!$E:$G,MATCH(Z$1,Map!$E:$E,0),2))),""),"")</f>
        <v/>
      </c>
      <c r="AA249" t="str">
        <f>IFERROR(IF($A249&gt;0,IF(LEN(INDEX(Map!$E:$G,MATCH(AA$1,Map!$E:$E,0),2))=0,"",INDEX([1]Sheet3!$B:$S,$A249+1,INDEX(Map!$E:$G,MATCH(AA$1,Map!$E:$E,0),2))),""),"")</f>
        <v/>
      </c>
      <c r="AB249" t="str">
        <f>IFERROR(IF($A249&gt;0,IF(LEN(INDEX(Map!$E:$G,MATCH(AB$1,Map!$E:$E,0),2))=0,"",INDEX([1]Sheet3!$B:$S,$A249+1,INDEX(Map!$E:$G,MATCH(AB$1,Map!$E:$E,0),2))),""),"")</f>
        <v/>
      </c>
      <c r="AC249" t="str">
        <f>IFERROR(IF($A249&gt;0,IF(LEN(INDEX(Map!$E:$G,MATCH(AC$1,Map!$E:$E,0),2))=0,"",INDEX([1]Sheet3!$B:$S,$A249+1,INDEX(Map!$E:$G,MATCH(AC$1,Map!$E:$E,0),2))),""),"")</f>
        <v/>
      </c>
      <c r="AD249" t="str">
        <f>IFERROR(IF($A249&gt;0,IF(LEN(INDEX(Map!$E:$G,MATCH(AD$1,Map!$E:$E,0),2))=0,"",INDEX([1]Sheet3!$B:$S,$A249+1,INDEX(Map!$E:$G,MATCH(AD$1,Map!$E:$E,0),2))),""),"")</f>
        <v/>
      </c>
      <c r="AE249" t="str">
        <f>IFERROR(IF($A249&gt;0,IF(LEN(INDEX(Map!$E:$G,MATCH(AE$1,Map!$E:$E,0),2))=0,"",INDEX([1]Sheet3!$B:$S,$A249+1,INDEX(Map!$E:$G,MATCH(AE$1,Map!$E:$E,0),2))),""),"")</f>
        <v/>
      </c>
    </row>
    <row r="250" spans="1:31" x14ac:dyDescent="0.25">
      <c r="A250" t="str">
        <f>IF(LEN([1]Sheet3!B250)=0,"",'Mailchimp Inport'!A249+1)</f>
        <v/>
      </c>
      <c r="B250" t="str">
        <f>IFERROR(IF($A250&gt;0,IF(LEN(INDEX(Map!$E:$G,MATCH(B$1,Map!$E:$E,0),2))=0,"",INDEX([1]Sheet3!$B:$S,$A250+1,INDEX(Map!$E:$G,MATCH(B$1,Map!$E:$E,0),2))),""),"")</f>
        <v/>
      </c>
      <c r="C250" t="str">
        <f>IFERROR(IF($A250&gt;0,IF(LEN(INDEX(Map!$E:$G,MATCH(C$1,Map!$E:$E,0),2))=0,"",INDEX([1]Sheet3!$B:$S,$A250+1,INDEX(Map!$E:$G,MATCH(C$1,Map!$E:$E,0),2))),""),"")</f>
        <v/>
      </c>
      <c r="D250" t="str">
        <f>IFERROR(IF($A250&gt;0,IF(LEN(INDEX(Map!$E:$G,MATCH(D$1,Map!$E:$E,0),2))=0,"",INDEX([1]Sheet3!$B:$S,$A250+1,INDEX(Map!$E:$G,MATCH(D$1,Map!$E:$E,0),2))),""),"")</f>
        <v/>
      </c>
      <c r="E250" t="str">
        <f>IFERROR(IF($A250&gt;0,IF(LEN(INDEX(Map!$E:$G,MATCH(E$1,Map!$E:$E,0),2))=0,"",INDEX([1]Sheet3!$B:$S,$A250+1,INDEX(Map!$E:$G,MATCH(E$1,Map!$E:$E,0),2))),""),"")</f>
        <v/>
      </c>
      <c r="F250" t="str">
        <f>IFERROR(IF($A250&gt;0,IF(LEN(INDEX(Map!$E:$G,MATCH(F$1,Map!$E:$E,0),2))=0,"",INDEX([1]Sheet3!$B:$S,$A250+1,INDEX(Map!$E:$G,MATCH(F$1,Map!$E:$E,0),2))),""),"")</f>
        <v/>
      </c>
      <c r="G250" t="str">
        <f>IFERROR(IF($A250&gt;0,IF(LEN(INDEX(Map!$E:$G,MATCH(G$1,Map!$E:$E,0),2))=0,"",INDEX([1]Sheet3!$B:$S,$A250+1,INDEX(Map!$E:$G,MATCH(G$1,Map!$E:$E,0),2))),""),"")</f>
        <v/>
      </c>
      <c r="H250" t="str">
        <f>IFERROR(IF($A250&gt;0,IF(LEN(INDEX(Map!$E:$G,MATCH(H$1,Map!$E:$E,0),2))=0,"",INDEX([1]Sheet3!$B:$S,$A250+1,INDEX(Map!$E:$G,MATCH(H$1,Map!$E:$E,0),2))),""),"")</f>
        <v/>
      </c>
      <c r="I250" t="str">
        <f>IFERROR(IF($A250&gt;0,IF(LEN(INDEX(Map!$E:$G,MATCH(I$1,Map!$E:$E,0),2))=0,"",INDEX([1]Sheet3!$B:$S,$A250+1,INDEX(Map!$E:$G,MATCH(I$1,Map!$E:$E,0),2))),""),"")</f>
        <v/>
      </c>
      <c r="J250" t="str">
        <f t="shared" si="3"/>
        <v/>
      </c>
      <c r="K250" t="str">
        <f>IFERROR(IF($A250&gt;0,IF(LEN(INDEX(Map!$E:$G,MATCH(K$1,Map!$E:$E,0),2))=0,"",INDEX([1]Sheet3!$B:$S,$A250+1,INDEX(Map!$E:$G,MATCH(K$1,Map!$E:$E,0),2))),""),"")</f>
        <v/>
      </c>
      <c r="L250" t="str">
        <f>IFERROR(IF($A250&gt;0,IF(LEN(INDEX(Map!$E:$G,MATCH(L$1,Map!$E:$E,0),2))=0,"",INDEX([1]Sheet3!$B:$S,$A250+1,INDEX(Map!$E:$G,MATCH(L$1,Map!$E:$E,0),2))),""),"")</f>
        <v/>
      </c>
      <c r="M250" t="str">
        <f>IFERROR(IF($A250&gt;0,IF(LEN(INDEX(Map!$E:$G,MATCH(M$1,Map!$E:$E,0),2))=0,"",INDEX([1]Sheet3!$B:$S,$A250+1,INDEX(Map!$E:$G,MATCH(M$1,Map!$E:$E,0),2))),""),"")</f>
        <v/>
      </c>
      <c r="N250" t="str">
        <f>IFERROR(IF($A250&gt;0,IF(LEN(INDEX(Map!$E:$G,MATCH(N$1,Map!$E:$E,0),2))=0,"",INDEX([1]Sheet3!$B:$S,$A250+1,INDEX(Map!$E:$G,MATCH(N$1,Map!$E:$E,0),2))),""),"")</f>
        <v/>
      </c>
      <c r="O250" t="str">
        <f>IFERROR(IF($A250&gt;0,IF(LEN(INDEX(Map!$E:$G,MATCH(O$1,Map!$E:$E,0),2))=0,"",INDEX([1]Sheet3!$B:$S,$A250+1,INDEX(Map!$E:$G,MATCH(O$1,Map!$E:$E,0),2))),""),"")</f>
        <v/>
      </c>
      <c r="P250" t="str">
        <f>IFERROR(IF($A250&gt;0,IF(LEN(INDEX(Map!$E:$G,MATCH(P$1,Map!$E:$E,0),2))=0,"",INDEX([1]Sheet3!$B:$S,$A250+1,INDEX(Map!$E:$G,MATCH(P$1,Map!$E:$E,0),2))),""),"")</f>
        <v/>
      </c>
      <c r="Q250" t="str">
        <f>IFERROR(IF($A250&gt;0,IF(LEN(INDEX(Map!$E:$G,MATCH(Q$1,Map!$E:$E,0),2))=0,"",INDEX([1]Sheet3!$B:$S,$A250+1,INDEX(Map!$E:$G,MATCH(Q$1,Map!$E:$E,0),2))),""),"")</f>
        <v/>
      </c>
      <c r="R250" t="str">
        <f>IFERROR(IF($A250&gt;0,IF(LEN(INDEX(Map!$E:$G,MATCH(R$1,Map!$E:$E,0),2))=0,"",INDEX([1]Sheet3!$B:$S,$A250+1,INDEX(Map!$E:$G,MATCH(R$1,Map!$E:$E,0),2))),""),"")</f>
        <v/>
      </c>
      <c r="S250" t="str">
        <f>IFERROR(IF($A250&gt;0,IF(LEN(INDEX(Map!$E:$G,MATCH(S$1,Map!$E:$E,0),2))=0,"",INDEX([1]Sheet3!$B:$S,$A250+1,INDEX(Map!$E:$G,MATCH(S$1,Map!$E:$E,0),2))),""),"")</f>
        <v/>
      </c>
      <c r="T250" t="str">
        <f>IFERROR(IF($A250&gt;0,IF(LEN(INDEX(Map!$E:$G,MATCH(T$1,Map!$E:$E,0),2))=0,"",INDEX([1]Sheet3!$B:$S,$A250+1,INDEX(Map!$E:$G,MATCH(T$1,Map!$E:$E,0),2))),""),"")</f>
        <v/>
      </c>
      <c r="U250" t="str">
        <f>IFERROR(IF($A250&gt;0,IF(LEN(INDEX(Map!$E:$G,MATCH(U$1,Map!$E:$E,0),2))=0,"",INDEX([1]Sheet3!$B:$S,$A250+1,INDEX(Map!$E:$G,MATCH(U$1,Map!$E:$E,0),2))),""),"")</f>
        <v/>
      </c>
      <c r="V250" t="str">
        <f>IFERROR(IF($A250&gt;0,IF(LEN(INDEX(Map!$E:$G,MATCH(V$1,Map!$E:$E,0),2))=0,"",INDEX([1]Sheet3!$B:$S,$A250+1,INDEX(Map!$E:$G,MATCH(V$1,Map!$E:$E,0),2))),""),"")</f>
        <v/>
      </c>
      <c r="W250" t="str">
        <f>IFERROR(IF($A250&gt;0,IF(LEN(INDEX(Map!$E:$G,MATCH(W$1,Map!$E:$E,0),2))=0,"",INDEX([1]Sheet3!$B:$S,$A250+1,INDEX(Map!$E:$G,MATCH(W$1,Map!$E:$E,0),2))),""),"")</f>
        <v/>
      </c>
      <c r="X250" t="str">
        <f>IFERROR(IF($A250&gt;0,IF(LEN(INDEX(Map!$E:$G,MATCH(X$1,Map!$E:$E,0),2))=0,"",INDEX([1]Sheet3!$B:$S,$A250+1,INDEX(Map!$E:$G,MATCH(X$1,Map!$E:$E,0),2))),""),"")</f>
        <v/>
      </c>
      <c r="Y250" t="str">
        <f>IFERROR(IF($A250&gt;0,IF(LEN(INDEX(Map!$E:$G,MATCH(Y$1,Map!$E:$E,0),2))=0,"",INDEX([1]Sheet3!$B:$S,$A250+1,INDEX(Map!$E:$G,MATCH(Y$1,Map!$E:$E,0),2))),""),"")</f>
        <v/>
      </c>
      <c r="Z250" t="str">
        <f>IFERROR(IF($A250&gt;0,IF(LEN(INDEX(Map!$E:$G,MATCH(Z$1,Map!$E:$E,0),2))=0,"",INDEX([1]Sheet3!$B:$S,$A250+1,INDEX(Map!$E:$G,MATCH(Z$1,Map!$E:$E,0),2))),""),"")</f>
        <v/>
      </c>
      <c r="AA250" t="str">
        <f>IFERROR(IF($A250&gt;0,IF(LEN(INDEX(Map!$E:$G,MATCH(AA$1,Map!$E:$E,0),2))=0,"",INDEX([1]Sheet3!$B:$S,$A250+1,INDEX(Map!$E:$G,MATCH(AA$1,Map!$E:$E,0),2))),""),"")</f>
        <v/>
      </c>
      <c r="AB250" t="str">
        <f>IFERROR(IF($A250&gt;0,IF(LEN(INDEX(Map!$E:$G,MATCH(AB$1,Map!$E:$E,0),2))=0,"",INDEX([1]Sheet3!$B:$S,$A250+1,INDEX(Map!$E:$G,MATCH(AB$1,Map!$E:$E,0),2))),""),"")</f>
        <v/>
      </c>
      <c r="AC250" t="str">
        <f>IFERROR(IF($A250&gt;0,IF(LEN(INDEX(Map!$E:$G,MATCH(AC$1,Map!$E:$E,0),2))=0,"",INDEX([1]Sheet3!$B:$S,$A250+1,INDEX(Map!$E:$G,MATCH(AC$1,Map!$E:$E,0),2))),""),"")</f>
        <v/>
      </c>
      <c r="AD250" t="str">
        <f>IFERROR(IF($A250&gt;0,IF(LEN(INDEX(Map!$E:$G,MATCH(AD$1,Map!$E:$E,0),2))=0,"",INDEX([1]Sheet3!$B:$S,$A250+1,INDEX(Map!$E:$G,MATCH(AD$1,Map!$E:$E,0),2))),""),"")</f>
        <v/>
      </c>
      <c r="AE250" t="str">
        <f>IFERROR(IF($A250&gt;0,IF(LEN(INDEX(Map!$E:$G,MATCH(AE$1,Map!$E:$E,0),2))=0,"",INDEX([1]Sheet3!$B:$S,$A250+1,INDEX(Map!$E:$G,MATCH(AE$1,Map!$E:$E,0),2))),""),"")</f>
        <v/>
      </c>
    </row>
    <row r="251" spans="1:31" x14ac:dyDescent="0.25">
      <c r="A251" t="str">
        <f>IF(LEN([1]Sheet3!B251)=0,"",'Mailchimp Inport'!A250+1)</f>
        <v/>
      </c>
      <c r="B251" t="str">
        <f>IFERROR(IF($A251&gt;0,IF(LEN(INDEX(Map!$E:$G,MATCH(B$1,Map!$E:$E,0),2))=0,"",INDEX([1]Sheet3!$B:$S,$A251+1,INDEX(Map!$E:$G,MATCH(B$1,Map!$E:$E,0),2))),""),"")</f>
        <v/>
      </c>
      <c r="C251" t="str">
        <f>IFERROR(IF($A251&gt;0,IF(LEN(INDEX(Map!$E:$G,MATCH(C$1,Map!$E:$E,0),2))=0,"",INDEX([1]Sheet3!$B:$S,$A251+1,INDEX(Map!$E:$G,MATCH(C$1,Map!$E:$E,0),2))),""),"")</f>
        <v/>
      </c>
      <c r="D251" t="str">
        <f>IFERROR(IF($A251&gt;0,IF(LEN(INDEX(Map!$E:$G,MATCH(D$1,Map!$E:$E,0),2))=0,"",INDEX([1]Sheet3!$B:$S,$A251+1,INDEX(Map!$E:$G,MATCH(D$1,Map!$E:$E,0),2))),""),"")</f>
        <v/>
      </c>
      <c r="E251" t="str">
        <f>IFERROR(IF($A251&gt;0,IF(LEN(INDEX(Map!$E:$G,MATCH(E$1,Map!$E:$E,0),2))=0,"",INDEX([1]Sheet3!$B:$S,$A251+1,INDEX(Map!$E:$G,MATCH(E$1,Map!$E:$E,0),2))),""),"")</f>
        <v/>
      </c>
      <c r="F251" t="str">
        <f>IFERROR(IF($A251&gt;0,IF(LEN(INDEX(Map!$E:$G,MATCH(F$1,Map!$E:$E,0),2))=0,"",INDEX([1]Sheet3!$B:$S,$A251+1,INDEX(Map!$E:$G,MATCH(F$1,Map!$E:$E,0),2))),""),"")</f>
        <v/>
      </c>
      <c r="G251" t="str">
        <f>IFERROR(IF($A251&gt;0,IF(LEN(INDEX(Map!$E:$G,MATCH(G$1,Map!$E:$E,0),2))=0,"",INDEX([1]Sheet3!$B:$S,$A251+1,INDEX(Map!$E:$G,MATCH(G$1,Map!$E:$E,0),2))),""),"")</f>
        <v/>
      </c>
      <c r="H251" t="str">
        <f>IFERROR(IF($A251&gt;0,IF(LEN(INDEX(Map!$E:$G,MATCH(H$1,Map!$E:$E,0),2))=0,"",INDEX([1]Sheet3!$B:$S,$A251+1,INDEX(Map!$E:$G,MATCH(H$1,Map!$E:$E,0),2))),""),"")</f>
        <v/>
      </c>
      <c r="I251" t="str">
        <f>IFERROR(IF($A251&gt;0,IF(LEN(INDEX(Map!$E:$G,MATCH(I$1,Map!$E:$E,0),2))=0,"",INDEX([1]Sheet3!$B:$S,$A251+1,INDEX(Map!$E:$G,MATCH(I$1,Map!$E:$E,0),2))),""),"")</f>
        <v/>
      </c>
      <c r="J251" t="str">
        <f t="shared" si="3"/>
        <v/>
      </c>
      <c r="K251" t="str">
        <f>IFERROR(IF($A251&gt;0,IF(LEN(INDEX(Map!$E:$G,MATCH(K$1,Map!$E:$E,0),2))=0,"",INDEX([1]Sheet3!$B:$S,$A251+1,INDEX(Map!$E:$G,MATCH(K$1,Map!$E:$E,0),2))),""),"")</f>
        <v/>
      </c>
      <c r="L251" t="str">
        <f>IFERROR(IF($A251&gt;0,IF(LEN(INDEX(Map!$E:$G,MATCH(L$1,Map!$E:$E,0),2))=0,"",INDEX([1]Sheet3!$B:$S,$A251+1,INDEX(Map!$E:$G,MATCH(L$1,Map!$E:$E,0),2))),""),"")</f>
        <v/>
      </c>
      <c r="M251" t="str">
        <f>IFERROR(IF($A251&gt;0,IF(LEN(INDEX(Map!$E:$G,MATCH(M$1,Map!$E:$E,0),2))=0,"",INDEX([1]Sheet3!$B:$S,$A251+1,INDEX(Map!$E:$G,MATCH(M$1,Map!$E:$E,0),2))),""),"")</f>
        <v/>
      </c>
      <c r="N251" t="str">
        <f>IFERROR(IF($A251&gt;0,IF(LEN(INDEX(Map!$E:$G,MATCH(N$1,Map!$E:$E,0),2))=0,"",INDEX([1]Sheet3!$B:$S,$A251+1,INDEX(Map!$E:$G,MATCH(N$1,Map!$E:$E,0),2))),""),"")</f>
        <v/>
      </c>
      <c r="O251" t="str">
        <f>IFERROR(IF($A251&gt;0,IF(LEN(INDEX(Map!$E:$G,MATCH(O$1,Map!$E:$E,0),2))=0,"",INDEX([1]Sheet3!$B:$S,$A251+1,INDEX(Map!$E:$G,MATCH(O$1,Map!$E:$E,0),2))),""),"")</f>
        <v/>
      </c>
      <c r="P251" t="str">
        <f>IFERROR(IF($A251&gt;0,IF(LEN(INDEX(Map!$E:$G,MATCH(P$1,Map!$E:$E,0),2))=0,"",INDEX([1]Sheet3!$B:$S,$A251+1,INDEX(Map!$E:$G,MATCH(P$1,Map!$E:$E,0),2))),""),"")</f>
        <v/>
      </c>
      <c r="Q251" t="str">
        <f>IFERROR(IF($A251&gt;0,IF(LEN(INDEX(Map!$E:$G,MATCH(Q$1,Map!$E:$E,0),2))=0,"",INDEX([1]Sheet3!$B:$S,$A251+1,INDEX(Map!$E:$G,MATCH(Q$1,Map!$E:$E,0),2))),""),"")</f>
        <v/>
      </c>
      <c r="R251" t="str">
        <f>IFERROR(IF($A251&gt;0,IF(LEN(INDEX(Map!$E:$G,MATCH(R$1,Map!$E:$E,0),2))=0,"",INDEX([1]Sheet3!$B:$S,$A251+1,INDEX(Map!$E:$G,MATCH(R$1,Map!$E:$E,0),2))),""),"")</f>
        <v/>
      </c>
      <c r="S251" t="str">
        <f>IFERROR(IF($A251&gt;0,IF(LEN(INDEX(Map!$E:$G,MATCH(S$1,Map!$E:$E,0),2))=0,"",INDEX([1]Sheet3!$B:$S,$A251+1,INDEX(Map!$E:$G,MATCH(S$1,Map!$E:$E,0),2))),""),"")</f>
        <v/>
      </c>
      <c r="T251" t="str">
        <f>IFERROR(IF($A251&gt;0,IF(LEN(INDEX(Map!$E:$G,MATCH(T$1,Map!$E:$E,0),2))=0,"",INDEX([1]Sheet3!$B:$S,$A251+1,INDEX(Map!$E:$G,MATCH(T$1,Map!$E:$E,0),2))),""),"")</f>
        <v/>
      </c>
      <c r="U251" t="str">
        <f>IFERROR(IF($A251&gt;0,IF(LEN(INDEX(Map!$E:$G,MATCH(U$1,Map!$E:$E,0),2))=0,"",INDEX([1]Sheet3!$B:$S,$A251+1,INDEX(Map!$E:$G,MATCH(U$1,Map!$E:$E,0),2))),""),"")</f>
        <v/>
      </c>
      <c r="V251" t="str">
        <f>IFERROR(IF($A251&gt;0,IF(LEN(INDEX(Map!$E:$G,MATCH(V$1,Map!$E:$E,0),2))=0,"",INDEX([1]Sheet3!$B:$S,$A251+1,INDEX(Map!$E:$G,MATCH(V$1,Map!$E:$E,0),2))),""),"")</f>
        <v/>
      </c>
      <c r="W251" t="str">
        <f>IFERROR(IF($A251&gt;0,IF(LEN(INDEX(Map!$E:$G,MATCH(W$1,Map!$E:$E,0),2))=0,"",INDEX([1]Sheet3!$B:$S,$A251+1,INDEX(Map!$E:$G,MATCH(W$1,Map!$E:$E,0),2))),""),"")</f>
        <v/>
      </c>
      <c r="X251" t="str">
        <f>IFERROR(IF($A251&gt;0,IF(LEN(INDEX(Map!$E:$G,MATCH(X$1,Map!$E:$E,0),2))=0,"",INDEX([1]Sheet3!$B:$S,$A251+1,INDEX(Map!$E:$G,MATCH(X$1,Map!$E:$E,0),2))),""),"")</f>
        <v/>
      </c>
      <c r="Y251" t="str">
        <f>IFERROR(IF($A251&gt;0,IF(LEN(INDEX(Map!$E:$G,MATCH(Y$1,Map!$E:$E,0),2))=0,"",INDEX([1]Sheet3!$B:$S,$A251+1,INDEX(Map!$E:$G,MATCH(Y$1,Map!$E:$E,0),2))),""),"")</f>
        <v/>
      </c>
      <c r="Z251" t="str">
        <f>IFERROR(IF($A251&gt;0,IF(LEN(INDEX(Map!$E:$G,MATCH(Z$1,Map!$E:$E,0),2))=0,"",INDEX([1]Sheet3!$B:$S,$A251+1,INDEX(Map!$E:$G,MATCH(Z$1,Map!$E:$E,0),2))),""),"")</f>
        <v/>
      </c>
      <c r="AA251" t="str">
        <f>IFERROR(IF($A251&gt;0,IF(LEN(INDEX(Map!$E:$G,MATCH(AA$1,Map!$E:$E,0),2))=0,"",INDEX([1]Sheet3!$B:$S,$A251+1,INDEX(Map!$E:$G,MATCH(AA$1,Map!$E:$E,0),2))),""),"")</f>
        <v/>
      </c>
      <c r="AB251" t="str">
        <f>IFERROR(IF($A251&gt;0,IF(LEN(INDEX(Map!$E:$G,MATCH(AB$1,Map!$E:$E,0),2))=0,"",INDEX([1]Sheet3!$B:$S,$A251+1,INDEX(Map!$E:$G,MATCH(AB$1,Map!$E:$E,0),2))),""),"")</f>
        <v/>
      </c>
      <c r="AC251" t="str">
        <f>IFERROR(IF($A251&gt;0,IF(LEN(INDEX(Map!$E:$G,MATCH(AC$1,Map!$E:$E,0),2))=0,"",INDEX([1]Sheet3!$B:$S,$A251+1,INDEX(Map!$E:$G,MATCH(AC$1,Map!$E:$E,0),2))),""),"")</f>
        <v/>
      </c>
      <c r="AD251" t="str">
        <f>IFERROR(IF($A251&gt;0,IF(LEN(INDEX(Map!$E:$G,MATCH(AD$1,Map!$E:$E,0),2))=0,"",INDEX([1]Sheet3!$B:$S,$A251+1,INDEX(Map!$E:$G,MATCH(AD$1,Map!$E:$E,0),2))),""),"")</f>
        <v/>
      </c>
      <c r="AE251" t="str">
        <f>IFERROR(IF($A251&gt;0,IF(LEN(INDEX(Map!$E:$G,MATCH(AE$1,Map!$E:$E,0),2))=0,"",INDEX([1]Sheet3!$B:$S,$A251+1,INDEX(Map!$E:$G,MATCH(AE$1,Map!$E:$E,0),2))),""),"")</f>
        <v/>
      </c>
    </row>
    <row r="252" spans="1:31" x14ac:dyDescent="0.25">
      <c r="A252" t="str">
        <f>IF(LEN([1]Sheet3!B252)=0,"",'Mailchimp Inport'!A251+1)</f>
        <v/>
      </c>
      <c r="B252" t="str">
        <f>IFERROR(IF($A252&gt;0,IF(LEN(INDEX(Map!$E:$G,MATCH(B$1,Map!$E:$E,0),2))=0,"",INDEX([1]Sheet3!$B:$S,$A252+1,INDEX(Map!$E:$G,MATCH(B$1,Map!$E:$E,0),2))),""),"")</f>
        <v/>
      </c>
      <c r="C252" t="str">
        <f>IFERROR(IF($A252&gt;0,IF(LEN(INDEX(Map!$E:$G,MATCH(C$1,Map!$E:$E,0),2))=0,"",INDEX([1]Sheet3!$B:$S,$A252+1,INDEX(Map!$E:$G,MATCH(C$1,Map!$E:$E,0),2))),""),"")</f>
        <v/>
      </c>
      <c r="D252" t="str">
        <f>IFERROR(IF($A252&gt;0,IF(LEN(INDEX(Map!$E:$G,MATCH(D$1,Map!$E:$E,0),2))=0,"",INDEX([1]Sheet3!$B:$S,$A252+1,INDEX(Map!$E:$G,MATCH(D$1,Map!$E:$E,0),2))),""),"")</f>
        <v/>
      </c>
      <c r="E252" t="str">
        <f>IFERROR(IF($A252&gt;0,IF(LEN(INDEX(Map!$E:$G,MATCH(E$1,Map!$E:$E,0),2))=0,"",INDEX([1]Sheet3!$B:$S,$A252+1,INDEX(Map!$E:$G,MATCH(E$1,Map!$E:$E,0),2))),""),"")</f>
        <v/>
      </c>
      <c r="F252" t="str">
        <f>IFERROR(IF($A252&gt;0,IF(LEN(INDEX(Map!$E:$G,MATCH(F$1,Map!$E:$E,0),2))=0,"",INDEX([1]Sheet3!$B:$S,$A252+1,INDEX(Map!$E:$G,MATCH(F$1,Map!$E:$E,0),2))),""),"")</f>
        <v/>
      </c>
      <c r="G252" t="str">
        <f>IFERROR(IF($A252&gt;0,IF(LEN(INDEX(Map!$E:$G,MATCH(G$1,Map!$E:$E,0),2))=0,"",INDEX([1]Sheet3!$B:$S,$A252+1,INDEX(Map!$E:$G,MATCH(G$1,Map!$E:$E,0),2))),""),"")</f>
        <v/>
      </c>
      <c r="H252" t="str">
        <f>IFERROR(IF($A252&gt;0,IF(LEN(INDEX(Map!$E:$G,MATCH(H$1,Map!$E:$E,0),2))=0,"",INDEX([1]Sheet3!$B:$S,$A252+1,INDEX(Map!$E:$G,MATCH(H$1,Map!$E:$E,0),2))),""),"")</f>
        <v/>
      </c>
      <c r="I252" t="str">
        <f>IFERROR(IF($A252&gt;0,IF(LEN(INDEX(Map!$E:$G,MATCH(I$1,Map!$E:$E,0),2))=0,"",INDEX([1]Sheet3!$B:$S,$A252+1,INDEX(Map!$E:$G,MATCH(I$1,Map!$E:$E,0),2))),""),"")</f>
        <v/>
      </c>
      <c r="J252" t="str">
        <f t="shared" si="3"/>
        <v/>
      </c>
      <c r="K252" t="str">
        <f>IFERROR(IF($A252&gt;0,IF(LEN(INDEX(Map!$E:$G,MATCH(K$1,Map!$E:$E,0),2))=0,"",INDEX([1]Sheet3!$B:$S,$A252+1,INDEX(Map!$E:$G,MATCH(K$1,Map!$E:$E,0),2))),""),"")</f>
        <v/>
      </c>
      <c r="L252" t="str">
        <f>IFERROR(IF($A252&gt;0,IF(LEN(INDEX(Map!$E:$G,MATCH(L$1,Map!$E:$E,0),2))=0,"",INDEX([1]Sheet3!$B:$S,$A252+1,INDEX(Map!$E:$G,MATCH(L$1,Map!$E:$E,0),2))),""),"")</f>
        <v/>
      </c>
      <c r="M252" t="str">
        <f>IFERROR(IF($A252&gt;0,IF(LEN(INDEX(Map!$E:$G,MATCH(M$1,Map!$E:$E,0),2))=0,"",INDEX([1]Sheet3!$B:$S,$A252+1,INDEX(Map!$E:$G,MATCH(M$1,Map!$E:$E,0),2))),""),"")</f>
        <v/>
      </c>
      <c r="N252" t="str">
        <f>IFERROR(IF($A252&gt;0,IF(LEN(INDEX(Map!$E:$G,MATCH(N$1,Map!$E:$E,0),2))=0,"",INDEX([1]Sheet3!$B:$S,$A252+1,INDEX(Map!$E:$G,MATCH(N$1,Map!$E:$E,0),2))),""),"")</f>
        <v/>
      </c>
      <c r="O252" t="str">
        <f>IFERROR(IF($A252&gt;0,IF(LEN(INDEX(Map!$E:$G,MATCH(O$1,Map!$E:$E,0),2))=0,"",INDEX([1]Sheet3!$B:$S,$A252+1,INDEX(Map!$E:$G,MATCH(O$1,Map!$E:$E,0),2))),""),"")</f>
        <v/>
      </c>
      <c r="P252" t="str">
        <f>IFERROR(IF($A252&gt;0,IF(LEN(INDEX(Map!$E:$G,MATCH(P$1,Map!$E:$E,0),2))=0,"",INDEX([1]Sheet3!$B:$S,$A252+1,INDEX(Map!$E:$G,MATCH(P$1,Map!$E:$E,0),2))),""),"")</f>
        <v/>
      </c>
      <c r="Q252" t="str">
        <f>IFERROR(IF($A252&gt;0,IF(LEN(INDEX(Map!$E:$G,MATCH(Q$1,Map!$E:$E,0),2))=0,"",INDEX([1]Sheet3!$B:$S,$A252+1,INDEX(Map!$E:$G,MATCH(Q$1,Map!$E:$E,0),2))),""),"")</f>
        <v/>
      </c>
      <c r="R252" t="str">
        <f>IFERROR(IF($A252&gt;0,IF(LEN(INDEX(Map!$E:$G,MATCH(R$1,Map!$E:$E,0),2))=0,"",INDEX([1]Sheet3!$B:$S,$A252+1,INDEX(Map!$E:$G,MATCH(R$1,Map!$E:$E,0),2))),""),"")</f>
        <v/>
      </c>
      <c r="S252" t="str">
        <f>IFERROR(IF($A252&gt;0,IF(LEN(INDEX(Map!$E:$G,MATCH(S$1,Map!$E:$E,0),2))=0,"",INDEX([1]Sheet3!$B:$S,$A252+1,INDEX(Map!$E:$G,MATCH(S$1,Map!$E:$E,0),2))),""),"")</f>
        <v/>
      </c>
      <c r="T252" t="str">
        <f>IFERROR(IF($A252&gt;0,IF(LEN(INDEX(Map!$E:$G,MATCH(T$1,Map!$E:$E,0),2))=0,"",INDEX([1]Sheet3!$B:$S,$A252+1,INDEX(Map!$E:$G,MATCH(T$1,Map!$E:$E,0),2))),""),"")</f>
        <v/>
      </c>
      <c r="U252" t="str">
        <f>IFERROR(IF($A252&gt;0,IF(LEN(INDEX(Map!$E:$G,MATCH(U$1,Map!$E:$E,0),2))=0,"",INDEX([1]Sheet3!$B:$S,$A252+1,INDEX(Map!$E:$G,MATCH(U$1,Map!$E:$E,0),2))),""),"")</f>
        <v/>
      </c>
      <c r="V252" t="str">
        <f>IFERROR(IF($A252&gt;0,IF(LEN(INDEX(Map!$E:$G,MATCH(V$1,Map!$E:$E,0),2))=0,"",INDEX([1]Sheet3!$B:$S,$A252+1,INDEX(Map!$E:$G,MATCH(V$1,Map!$E:$E,0),2))),""),"")</f>
        <v/>
      </c>
      <c r="W252" t="str">
        <f>IFERROR(IF($A252&gt;0,IF(LEN(INDEX(Map!$E:$G,MATCH(W$1,Map!$E:$E,0),2))=0,"",INDEX([1]Sheet3!$B:$S,$A252+1,INDEX(Map!$E:$G,MATCH(W$1,Map!$E:$E,0),2))),""),"")</f>
        <v/>
      </c>
      <c r="X252" t="str">
        <f>IFERROR(IF($A252&gt;0,IF(LEN(INDEX(Map!$E:$G,MATCH(X$1,Map!$E:$E,0),2))=0,"",INDEX([1]Sheet3!$B:$S,$A252+1,INDEX(Map!$E:$G,MATCH(X$1,Map!$E:$E,0),2))),""),"")</f>
        <v/>
      </c>
      <c r="Y252" t="str">
        <f>IFERROR(IF($A252&gt;0,IF(LEN(INDEX(Map!$E:$G,MATCH(Y$1,Map!$E:$E,0),2))=0,"",INDEX([1]Sheet3!$B:$S,$A252+1,INDEX(Map!$E:$G,MATCH(Y$1,Map!$E:$E,0),2))),""),"")</f>
        <v/>
      </c>
      <c r="Z252" t="str">
        <f>IFERROR(IF($A252&gt;0,IF(LEN(INDEX(Map!$E:$G,MATCH(Z$1,Map!$E:$E,0),2))=0,"",INDEX([1]Sheet3!$B:$S,$A252+1,INDEX(Map!$E:$G,MATCH(Z$1,Map!$E:$E,0),2))),""),"")</f>
        <v/>
      </c>
      <c r="AA252" t="str">
        <f>IFERROR(IF($A252&gt;0,IF(LEN(INDEX(Map!$E:$G,MATCH(AA$1,Map!$E:$E,0),2))=0,"",INDEX([1]Sheet3!$B:$S,$A252+1,INDEX(Map!$E:$G,MATCH(AA$1,Map!$E:$E,0),2))),""),"")</f>
        <v/>
      </c>
      <c r="AB252" t="str">
        <f>IFERROR(IF($A252&gt;0,IF(LEN(INDEX(Map!$E:$G,MATCH(AB$1,Map!$E:$E,0),2))=0,"",INDEX([1]Sheet3!$B:$S,$A252+1,INDEX(Map!$E:$G,MATCH(AB$1,Map!$E:$E,0),2))),""),"")</f>
        <v/>
      </c>
      <c r="AC252" t="str">
        <f>IFERROR(IF($A252&gt;0,IF(LEN(INDEX(Map!$E:$G,MATCH(AC$1,Map!$E:$E,0),2))=0,"",INDEX([1]Sheet3!$B:$S,$A252+1,INDEX(Map!$E:$G,MATCH(AC$1,Map!$E:$E,0),2))),""),"")</f>
        <v/>
      </c>
      <c r="AD252" t="str">
        <f>IFERROR(IF($A252&gt;0,IF(LEN(INDEX(Map!$E:$G,MATCH(AD$1,Map!$E:$E,0),2))=0,"",INDEX([1]Sheet3!$B:$S,$A252+1,INDEX(Map!$E:$G,MATCH(AD$1,Map!$E:$E,0),2))),""),"")</f>
        <v/>
      </c>
      <c r="AE252" t="str">
        <f>IFERROR(IF($A252&gt;0,IF(LEN(INDEX(Map!$E:$G,MATCH(AE$1,Map!$E:$E,0),2))=0,"",INDEX([1]Sheet3!$B:$S,$A252+1,INDEX(Map!$E:$G,MATCH(AE$1,Map!$E:$E,0),2))),""),"")</f>
        <v/>
      </c>
    </row>
    <row r="253" spans="1:31" x14ac:dyDescent="0.25">
      <c r="A253" t="str">
        <f>IF(LEN([1]Sheet3!B253)=0,"",'Mailchimp Inport'!A252+1)</f>
        <v/>
      </c>
      <c r="B253" t="str">
        <f>IFERROR(IF($A253&gt;0,IF(LEN(INDEX(Map!$E:$G,MATCH(B$1,Map!$E:$E,0),2))=0,"",INDEX([1]Sheet3!$B:$S,$A253+1,INDEX(Map!$E:$G,MATCH(B$1,Map!$E:$E,0),2))),""),"")</f>
        <v/>
      </c>
      <c r="C253" t="str">
        <f>IFERROR(IF($A253&gt;0,IF(LEN(INDEX(Map!$E:$G,MATCH(C$1,Map!$E:$E,0),2))=0,"",INDEX([1]Sheet3!$B:$S,$A253+1,INDEX(Map!$E:$G,MATCH(C$1,Map!$E:$E,0),2))),""),"")</f>
        <v/>
      </c>
      <c r="D253" t="str">
        <f>IFERROR(IF($A253&gt;0,IF(LEN(INDEX(Map!$E:$G,MATCH(D$1,Map!$E:$E,0),2))=0,"",INDEX([1]Sheet3!$B:$S,$A253+1,INDEX(Map!$E:$G,MATCH(D$1,Map!$E:$E,0),2))),""),"")</f>
        <v/>
      </c>
      <c r="E253" t="str">
        <f>IFERROR(IF($A253&gt;0,IF(LEN(INDEX(Map!$E:$G,MATCH(E$1,Map!$E:$E,0),2))=0,"",INDEX([1]Sheet3!$B:$S,$A253+1,INDEX(Map!$E:$G,MATCH(E$1,Map!$E:$E,0),2))),""),"")</f>
        <v/>
      </c>
      <c r="F253" t="str">
        <f>IFERROR(IF($A253&gt;0,IF(LEN(INDEX(Map!$E:$G,MATCH(F$1,Map!$E:$E,0),2))=0,"",INDEX([1]Sheet3!$B:$S,$A253+1,INDEX(Map!$E:$G,MATCH(F$1,Map!$E:$E,0),2))),""),"")</f>
        <v/>
      </c>
      <c r="G253" t="str">
        <f>IFERROR(IF($A253&gt;0,IF(LEN(INDEX(Map!$E:$G,MATCH(G$1,Map!$E:$E,0),2))=0,"",INDEX([1]Sheet3!$B:$S,$A253+1,INDEX(Map!$E:$G,MATCH(G$1,Map!$E:$E,0),2))),""),"")</f>
        <v/>
      </c>
      <c r="H253" t="str">
        <f>IFERROR(IF($A253&gt;0,IF(LEN(INDEX(Map!$E:$G,MATCH(H$1,Map!$E:$E,0),2))=0,"",INDEX([1]Sheet3!$B:$S,$A253+1,INDEX(Map!$E:$G,MATCH(H$1,Map!$E:$E,0),2))),""),"")</f>
        <v/>
      </c>
      <c r="I253" t="str">
        <f>IFERROR(IF($A253&gt;0,IF(LEN(INDEX(Map!$E:$G,MATCH(I$1,Map!$E:$E,0),2))=0,"",INDEX([1]Sheet3!$B:$S,$A253+1,INDEX(Map!$E:$G,MATCH(I$1,Map!$E:$E,0),2))),""),"")</f>
        <v/>
      </c>
      <c r="J253" t="str">
        <f t="shared" si="3"/>
        <v/>
      </c>
      <c r="K253" t="str">
        <f>IFERROR(IF($A253&gt;0,IF(LEN(INDEX(Map!$E:$G,MATCH(K$1,Map!$E:$E,0),2))=0,"",INDEX([1]Sheet3!$B:$S,$A253+1,INDEX(Map!$E:$G,MATCH(K$1,Map!$E:$E,0),2))),""),"")</f>
        <v/>
      </c>
      <c r="L253" t="str">
        <f>IFERROR(IF($A253&gt;0,IF(LEN(INDEX(Map!$E:$G,MATCH(L$1,Map!$E:$E,0),2))=0,"",INDEX([1]Sheet3!$B:$S,$A253+1,INDEX(Map!$E:$G,MATCH(L$1,Map!$E:$E,0),2))),""),"")</f>
        <v/>
      </c>
      <c r="M253" t="str">
        <f>IFERROR(IF($A253&gt;0,IF(LEN(INDEX(Map!$E:$G,MATCH(M$1,Map!$E:$E,0),2))=0,"",INDEX([1]Sheet3!$B:$S,$A253+1,INDEX(Map!$E:$G,MATCH(M$1,Map!$E:$E,0),2))),""),"")</f>
        <v/>
      </c>
      <c r="N253" t="str">
        <f>IFERROR(IF($A253&gt;0,IF(LEN(INDEX(Map!$E:$G,MATCH(N$1,Map!$E:$E,0),2))=0,"",INDEX([1]Sheet3!$B:$S,$A253+1,INDEX(Map!$E:$G,MATCH(N$1,Map!$E:$E,0),2))),""),"")</f>
        <v/>
      </c>
      <c r="O253" t="str">
        <f>IFERROR(IF($A253&gt;0,IF(LEN(INDEX(Map!$E:$G,MATCH(O$1,Map!$E:$E,0),2))=0,"",INDEX([1]Sheet3!$B:$S,$A253+1,INDEX(Map!$E:$G,MATCH(O$1,Map!$E:$E,0),2))),""),"")</f>
        <v/>
      </c>
      <c r="P253" t="str">
        <f>IFERROR(IF($A253&gt;0,IF(LEN(INDEX(Map!$E:$G,MATCH(P$1,Map!$E:$E,0),2))=0,"",INDEX([1]Sheet3!$B:$S,$A253+1,INDEX(Map!$E:$G,MATCH(P$1,Map!$E:$E,0),2))),""),"")</f>
        <v/>
      </c>
      <c r="Q253" t="str">
        <f>IFERROR(IF($A253&gt;0,IF(LEN(INDEX(Map!$E:$G,MATCH(Q$1,Map!$E:$E,0),2))=0,"",INDEX([1]Sheet3!$B:$S,$A253+1,INDEX(Map!$E:$G,MATCH(Q$1,Map!$E:$E,0),2))),""),"")</f>
        <v/>
      </c>
      <c r="R253" t="str">
        <f>IFERROR(IF($A253&gt;0,IF(LEN(INDEX(Map!$E:$G,MATCH(R$1,Map!$E:$E,0),2))=0,"",INDEX([1]Sheet3!$B:$S,$A253+1,INDEX(Map!$E:$G,MATCH(R$1,Map!$E:$E,0),2))),""),"")</f>
        <v/>
      </c>
      <c r="S253" t="str">
        <f>IFERROR(IF($A253&gt;0,IF(LEN(INDEX(Map!$E:$G,MATCH(S$1,Map!$E:$E,0),2))=0,"",INDEX([1]Sheet3!$B:$S,$A253+1,INDEX(Map!$E:$G,MATCH(S$1,Map!$E:$E,0),2))),""),"")</f>
        <v/>
      </c>
      <c r="T253" t="str">
        <f>IFERROR(IF($A253&gt;0,IF(LEN(INDEX(Map!$E:$G,MATCH(T$1,Map!$E:$E,0),2))=0,"",INDEX([1]Sheet3!$B:$S,$A253+1,INDEX(Map!$E:$G,MATCH(T$1,Map!$E:$E,0),2))),""),"")</f>
        <v/>
      </c>
      <c r="U253" t="str">
        <f>IFERROR(IF($A253&gt;0,IF(LEN(INDEX(Map!$E:$G,MATCH(U$1,Map!$E:$E,0),2))=0,"",INDEX([1]Sheet3!$B:$S,$A253+1,INDEX(Map!$E:$G,MATCH(U$1,Map!$E:$E,0),2))),""),"")</f>
        <v/>
      </c>
      <c r="V253" t="str">
        <f>IFERROR(IF($A253&gt;0,IF(LEN(INDEX(Map!$E:$G,MATCH(V$1,Map!$E:$E,0),2))=0,"",INDEX([1]Sheet3!$B:$S,$A253+1,INDEX(Map!$E:$G,MATCH(V$1,Map!$E:$E,0),2))),""),"")</f>
        <v/>
      </c>
      <c r="W253" t="str">
        <f>IFERROR(IF($A253&gt;0,IF(LEN(INDEX(Map!$E:$G,MATCH(W$1,Map!$E:$E,0),2))=0,"",INDEX([1]Sheet3!$B:$S,$A253+1,INDEX(Map!$E:$G,MATCH(W$1,Map!$E:$E,0),2))),""),"")</f>
        <v/>
      </c>
      <c r="X253" t="str">
        <f>IFERROR(IF($A253&gt;0,IF(LEN(INDEX(Map!$E:$G,MATCH(X$1,Map!$E:$E,0),2))=0,"",INDEX([1]Sheet3!$B:$S,$A253+1,INDEX(Map!$E:$G,MATCH(X$1,Map!$E:$E,0),2))),""),"")</f>
        <v/>
      </c>
      <c r="Y253" t="str">
        <f>IFERROR(IF($A253&gt;0,IF(LEN(INDEX(Map!$E:$G,MATCH(Y$1,Map!$E:$E,0),2))=0,"",INDEX([1]Sheet3!$B:$S,$A253+1,INDEX(Map!$E:$G,MATCH(Y$1,Map!$E:$E,0),2))),""),"")</f>
        <v/>
      </c>
      <c r="Z253" t="str">
        <f>IFERROR(IF($A253&gt;0,IF(LEN(INDEX(Map!$E:$G,MATCH(Z$1,Map!$E:$E,0),2))=0,"",INDEX([1]Sheet3!$B:$S,$A253+1,INDEX(Map!$E:$G,MATCH(Z$1,Map!$E:$E,0),2))),""),"")</f>
        <v/>
      </c>
      <c r="AA253" t="str">
        <f>IFERROR(IF($A253&gt;0,IF(LEN(INDEX(Map!$E:$G,MATCH(AA$1,Map!$E:$E,0),2))=0,"",INDEX([1]Sheet3!$B:$S,$A253+1,INDEX(Map!$E:$G,MATCH(AA$1,Map!$E:$E,0),2))),""),"")</f>
        <v/>
      </c>
      <c r="AB253" t="str">
        <f>IFERROR(IF($A253&gt;0,IF(LEN(INDEX(Map!$E:$G,MATCH(AB$1,Map!$E:$E,0),2))=0,"",INDEX([1]Sheet3!$B:$S,$A253+1,INDEX(Map!$E:$G,MATCH(AB$1,Map!$E:$E,0),2))),""),"")</f>
        <v/>
      </c>
      <c r="AC253" t="str">
        <f>IFERROR(IF($A253&gt;0,IF(LEN(INDEX(Map!$E:$G,MATCH(AC$1,Map!$E:$E,0),2))=0,"",INDEX([1]Sheet3!$B:$S,$A253+1,INDEX(Map!$E:$G,MATCH(AC$1,Map!$E:$E,0),2))),""),"")</f>
        <v/>
      </c>
      <c r="AD253" t="str">
        <f>IFERROR(IF($A253&gt;0,IF(LEN(INDEX(Map!$E:$G,MATCH(AD$1,Map!$E:$E,0),2))=0,"",INDEX([1]Sheet3!$B:$S,$A253+1,INDEX(Map!$E:$G,MATCH(AD$1,Map!$E:$E,0),2))),""),"")</f>
        <v/>
      </c>
      <c r="AE253" t="str">
        <f>IFERROR(IF($A253&gt;0,IF(LEN(INDEX(Map!$E:$G,MATCH(AE$1,Map!$E:$E,0),2))=0,"",INDEX([1]Sheet3!$B:$S,$A253+1,INDEX(Map!$E:$G,MATCH(AE$1,Map!$E:$E,0),2))),""),"")</f>
        <v/>
      </c>
    </row>
    <row r="254" spans="1:31" x14ac:dyDescent="0.25">
      <c r="A254" t="str">
        <f>IF(LEN([1]Sheet3!B254)=0,"",'Mailchimp Inport'!A253+1)</f>
        <v/>
      </c>
      <c r="B254" t="str">
        <f>IFERROR(IF($A254&gt;0,IF(LEN(INDEX(Map!$E:$G,MATCH(B$1,Map!$E:$E,0),2))=0,"",INDEX([1]Sheet3!$B:$S,$A254+1,INDEX(Map!$E:$G,MATCH(B$1,Map!$E:$E,0),2))),""),"")</f>
        <v/>
      </c>
      <c r="C254" t="str">
        <f>IFERROR(IF($A254&gt;0,IF(LEN(INDEX(Map!$E:$G,MATCH(C$1,Map!$E:$E,0),2))=0,"",INDEX([1]Sheet3!$B:$S,$A254+1,INDEX(Map!$E:$G,MATCH(C$1,Map!$E:$E,0),2))),""),"")</f>
        <v/>
      </c>
      <c r="D254" t="str">
        <f>IFERROR(IF($A254&gt;0,IF(LEN(INDEX(Map!$E:$G,MATCH(D$1,Map!$E:$E,0),2))=0,"",INDEX([1]Sheet3!$B:$S,$A254+1,INDEX(Map!$E:$G,MATCH(D$1,Map!$E:$E,0),2))),""),"")</f>
        <v/>
      </c>
      <c r="E254" t="str">
        <f>IFERROR(IF($A254&gt;0,IF(LEN(INDEX(Map!$E:$G,MATCH(E$1,Map!$E:$E,0),2))=0,"",INDEX([1]Sheet3!$B:$S,$A254+1,INDEX(Map!$E:$G,MATCH(E$1,Map!$E:$E,0),2))),""),"")</f>
        <v/>
      </c>
      <c r="F254" t="str">
        <f>IFERROR(IF($A254&gt;0,IF(LEN(INDEX(Map!$E:$G,MATCH(F$1,Map!$E:$E,0),2))=0,"",INDEX([1]Sheet3!$B:$S,$A254+1,INDEX(Map!$E:$G,MATCH(F$1,Map!$E:$E,0),2))),""),"")</f>
        <v/>
      </c>
      <c r="G254" t="str">
        <f>IFERROR(IF($A254&gt;0,IF(LEN(INDEX(Map!$E:$G,MATCH(G$1,Map!$E:$E,0),2))=0,"",INDEX([1]Sheet3!$B:$S,$A254+1,INDEX(Map!$E:$G,MATCH(G$1,Map!$E:$E,0),2))),""),"")</f>
        <v/>
      </c>
      <c r="H254" t="str">
        <f>IFERROR(IF($A254&gt;0,IF(LEN(INDEX(Map!$E:$G,MATCH(H$1,Map!$E:$E,0),2))=0,"",INDEX([1]Sheet3!$B:$S,$A254+1,INDEX(Map!$E:$G,MATCH(H$1,Map!$E:$E,0),2))),""),"")</f>
        <v/>
      </c>
      <c r="I254" t="str">
        <f>IFERROR(IF($A254&gt;0,IF(LEN(INDEX(Map!$E:$G,MATCH(I$1,Map!$E:$E,0),2))=0,"",INDEX([1]Sheet3!$B:$S,$A254+1,INDEX(Map!$E:$G,MATCH(I$1,Map!$E:$E,0),2))),""),"")</f>
        <v/>
      </c>
      <c r="J254" t="str">
        <f t="shared" si="3"/>
        <v/>
      </c>
      <c r="K254" t="str">
        <f>IFERROR(IF($A254&gt;0,IF(LEN(INDEX(Map!$E:$G,MATCH(K$1,Map!$E:$E,0),2))=0,"",INDEX([1]Sheet3!$B:$S,$A254+1,INDEX(Map!$E:$G,MATCH(K$1,Map!$E:$E,0),2))),""),"")</f>
        <v/>
      </c>
      <c r="L254" t="str">
        <f>IFERROR(IF($A254&gt;0,IF(LEN(INDEX(Map!$E:$G,MATCH(L$1,Map!$E:$E,0),2))=0,"",INDEX([1]Sheet3!$B:$S,$A254+1,INDEX(Map!$E:$G,MATCH(L$1,Map!$E:$E,0),2))),""),"")</f>
        <v/>
      </c>
      <c r="M254" t="str">
        <f>IFERROR(IF($A254&gt;0,IF(LEN(INDEX(Map!$E:$G,MATCH(M$1,Map!$E:$E,0),2))=0,"",INDEX([1]Sheet3!$B:$S,$A254+1,INDEX(Map!$E:$G,MATCH(M$1,Map!$E:$E,0),2))),""),"")</f>
        <v/>
      </c>
      <c r="N254" t="str">
        <f>IFERROR(IF($A254&gt;0,IF(LEN(INDEX(Map!$E:$G,MATCH(N$1,Map!$E:$E,0),2))=0,"",INDEX([1]Sheet3!$B:$S,$A254+1,INDEX(Map!$E:$G,MATCH(N$1,Map!$E:$E,0),2))),""),"")</f>
        <v/>
      </c>
      <c r="O254" t="str">
        <f>IFERROR(IF($A254&gt;0,IF(LEN(INDEX(Map!$E:$G,MATCH(O$1,Map!$E:$E,0),2))=0,"",INDEX([1]Sheet3!$B:$S,$A254+1,INDEX(Map!$E:$G,MATCH(O$1,Map!$E:$E,0),2))),""),"")</f>
        <v/>
      </c>
      <c r="P254" t="str">
        <f>IFERROR(IF($A254&gt;0,IF(LEN(INDEX(Map!$E:$G,MATCH(P$1,Map!$E:$E,0),2))=0,"",INDEX([1]Sheet3!$B:$S,$A254+1,INDEX(Map!$E:$G,MATCH(P$1,Map!$E:$E,0),2))),""),"")</f>
        <v/>
      </c>
      <c r="Q254" t="str">
        <f>IFERROR(IF($A254&gt;0,IF(LEN(INDEX(Map!$E:$G,MATCH(Q$1,Map!$E:$E,0),2))=0,"",INDEX([1]Sheet3!$B:$S,$A254+1,INDEX(Map!$E:$G,MATCH(Q$1,Map!$E:$E,0),2))),""),"")</f>
        <v/>
      </c>
      <c r="R254" t="str">
        <f>IFERROR(IF($A254&gt;0,IF(LEN(INDEX(Map!$E:$G,MATCH(R$1,Map!$E:$E,0),2))=0,"",INDEX([1]Sheet3!$B:$S,$A254+1,INDEX(Map!$E:$G,MATCH(R$1,Map!$E:$E,0),2))),""),"")</f>
        <v/>
      </c>
      <c r="S254" t="str">
        <f>IFERROR(IF($A254&gt;0,IF(LEN(INDEX(Map!$E:$G,MATCH(S$1,Map!$E:$E,0),2))=0,"",INDEX([1]Sheet3!$B:$S,$A254+1,INDEX(Map!$E:$G,MATCH(S$1,Map!$E:$E,0),2))),""),"")</f>
        <v/>
      </c>
      <c r="T254" t="str">
        <f>IFERROR(IF($A254&gt;0,IF(LEN(INDEX(Map!$E:$G,MATCH(T$1,Map!$E:$E,0),2))=0,"",INDEX([1]Sheet3!$B:$S,$A254+1,INDEX(Map!$E:$G,MATCH(T$1,Map!$E:$E,0),2))),""),"")</f>
        <v/>
      </c>
      <c r="U254" t="str">
        <f>IFERROR(IF($A254&gt;0,IF(LEN(INDEX(Map!$E:$G,MATCH(U$1,Map!$E:$E,0),2))=0,"",INDEX([1]Sheet3!$B:$S,$A254+1,INDEX(Map!$E:$G,MATCH(U$1,Map!$E:$E,0),2))),""),"")</f>
        <v/>
      </c>
      <c r="V254" t="str">
        <f>IFERROR(IF($A254&gt;0,IF(LEN(INDEX(Map!$E:$G,MATCH(V$1,Map!$E:$E,0),2))=0,"",INDEX([1]Sheet3!$B:$S,$A254+1,INDEX(Map!$E:$G,MATCH(V$1,Map!$E:$E,0),2))),""),"")</f>
        <v/>
      </c>
      <c r="W254" t="str">
        <f>IFERROR(IF($A254&gt;0,IF(LEN(INDEX(Map!$E:$G,MATCH(W$1,Map!$E:$E,0),2))=0,"",INDEX([1]Sheet3!$B:$S,$A254+1,INDEX(Map!$E:$G,MATCH(W$1,Map!$E:$E,0),2))),""),"")</f>
        <v/>
      </c>
      <c r="X254" t="str">
        <f>IFERROR(IF($A254&gt;0,IF(LEN(INDEX(Map!$E:$G,MATCH(X$1,Map!$E:$E,0),2))=0,"",INDEX([1]Sheet3!$B:$S,$A254+1,INDEX(Map!$E:$G,MATCH(X$1,Map!$E:$E,0),2))),""),"")</f>
        <v/>
      </c>
      <c r="Y254" t="str">
        <f>IFERROR(IF($A254&gt;0,IF(LEN(INDEX(Map!$E:$G,MATCH(Y$1,Map!$E:$E,0),2))=0,"",INDEX([1]Sheet3!$B:$S,$A254+1,INDEX(Map!$E:$G,MATCH(Y$1,Map!$E:$E,0),2))),""),"")</f>
        <v/>
      </c>
      <c r="Z254" t="str">
        <f>IFERROR(IF($A254&gt;0,IF(LEN(INDEX(Map!$E:$G,MATCH(Z$1,Map!$E:$E,0),2))=0,"",INDEX([1]Sheet3!$B:$S,$A254+1,INDEX(Map!$E:$G,MATCH(Z$1,Map!$E:$E,0),2))),""),"")</f>
        <v/>
      </c>
      <c r="AA254" t="str">
        <f>IFERROR(IF($A254&gt;0,IF(LEN(INDEX(Map!$E:$G,MATCH(AA$1,Map!$E:$E,0),2))=0,"",INDEX([1]Sheet3!$B:$S,$A254+1,INDEX(Map!$E:$G,MATCH(AA$1,Map!$E:$E,0),2))),""),"")</f>
        <v/>
      </c>
      <c r="AB254" t="str">
        <f>IFERROR(IF($A254&gt;0,IF(LEN(INDEX(Map!$E:$G,MATCH(AB$1,Map!$E:$E,0),2))=0,"",INDEX([1]Sheet3!$B:$S,$A254+1,INDEX(Map!$E:$G,MATCH(AB$1,Map!$E:$E,0),2))),""),"")</f>
        <v/>
      </c>
      <c r="AC254" t="str">
        <f>IFERROR(IF($A254&gt;0,IF(LEN(INDEX(Map!$E:$G,MATCH(AC$1,Map!$E:$E,0),2))=0,"",INDEX([1]Sheet3!$B:$S,$A254+1,INDEX(Map!$E:$G,MATCH(AC$1,Map!$E:$E,0),2))),""),"")</f>
        <v/>
      </c>
      <c r="AD254" t="str">
        <f>IFERROR(IF($A254&gt;0,IF(LEN(INDEX(Map!$E:$G,MATCH(AD$1,Map!$E:$E,0),2))=0,"",INDEX([1]Sheet3!$B:$S,$A254+1,INDEX(Map!$E:$G,MATCH(AD$1,Map!$E:$E,0),2))),""),"")</f>
        <v/>
      </c>
      <c r="AE254" t="str">
        <f>IFERROR(IF($A254&gt;0,IF(LEN(INDEX(Map!$E:$G,MATCH(AE$1,Map!$E:$E,0),2))=0,"",INDEX([1]Sheet3!$B:$S,$A254+1,INDEX(Map!$E:$G,MATCH(AE$1,Map!$E:$E,0),2))),""),"")</f>
        <v/>
      </c>
    </row>
    <row r="255" spans="1:31" x14ac:dyDescent="0.25">
      <c r="A255" t="str">
        <f>IF(LEN([1]Sheet3!B255)=0,"",'Mailchimp Inport'!A254+1)</f>
        <v/>
      </c>
      <c r="B255" t="str">
        <f>IFERROR(IF($A255&gt;0,IF(LEN(INDEX(Map!$E:$G,MATCH(B$1,Map!$E:$E,0),2))=0,"",INDEX([1]Sheet3!$B:$S,$A255+1,INDEX(Map!$E:$G,MATCH(B$1,Map!$E:$E,0),2))),""),"")</f>
        <v/>
      </c>
      <c r="C255" t="str">
        <f>IFERROR(IF($A255&gt;0,IF(LEN(INDEX(Map!$E:$G,MATCH(C$1,Map!$E:$E,0),2))=0,"",INDEX([1]Sheet3!$B:$S,$A255+1,INDEX(Map!$E:$G,MATCH(C$1,Map!$E:$E,0),2))),""),"")</f>
        <v/>
      </c>
      <c r="D255" t="str">
        <f>IFERROR(IF($A255&gt;0,IF(LEN(INDEX(Map!$E:$G,MATCH(D$1,Map!$E:$E,0),2))=0,"",INDEX([1]Sheet3!$B:$S,$A255+1,INDEX(Map!$E:$G,MATCH(D$1,Map!$E:$E,0),2))),""),"")</f>
        <v/>
      </c>
      <c r="E255" t="str">
        <f>IFERROR(IF($A255&gt;0,IF(LEN(INDEX(Map!$E:$G,MATCH(E$1,Map!$E:$E,0),2))=0,"",INDEX([1]Sheet3!$B:$S,$A255+1,INDEX(Map!$E:$G,MATCH(E$1,Map!$E:$E,0),2))),""),"")</f>
        <v/>
      </c>
      <c r="F255" t="str">
        <f>IFERROR(IF($A255&gt;0,IF(LEN(INDEX(Map!$E:$G,MATCH(F$1,Map!$E:$E,0),2))=0,"",INDEX([1]Sheet3!$B:$S,$A255+1,INDEX(Map!$E:$G,MATCH(F$1,Map!$E:$E,0),2))),""),"")</f>
        <v/>
      </c>
      <c r="G255" t="str">
        <f>IFERROR(IF($A255&gt;0,IF(LEN(INDEX(Map!$E:$G,MATCH(G$1,Map!$E:$E,0),2))=0,"",INDEX([1]Sheet3!$B:$S,$A255+1,INDEX(Map!$E:$G,MATCH(G$1,Map!$E:$E,0),2))),""),"")</f>
        <v/>
      </c>
      <c r="H255" t="str">
        <f>IFERROR(IF($A255&gt;0,IF(LEN(INDEX(Map!$E:$G,MATCH(H$1,Map!$E:$E,0),2))=0,"",INDEX([1]Sheet3!$B:$S,$A255+1,INDEX(Map!$E:$G,MATCH(H$1,Map!$E:$E,0),2))),""),"")</f>
        <v/>
      </c>
      <c r="I255" t="str">
        <f>IFERROR(IF($A255&gt;0,IF(LEN(INDEX(Map!$E:$G,MATCH(I$1,Map!$E:$E,0),2))=0,"",INDEX([1]Sheet3!$B:$S,$A255+1,INDEX(Map!$E:$G,MATCH(I$1,Map!$E:$E,0),2))),""),"")</f>
        <v/>
      </c>
      <c r="J255" t="str">
        <f t="shared" si="3"/>
        <v/>
      </c>
      <c r="K255" t="str">
        <f>IFERROR(IF($A255&gt;0,IF(LEN(INDEX(Map!$E:$G,MATCH(K$1,Map!$E:$E,0),2))=0,"",INDEX([1]Sheet3!$B:$S,$A255+1,INDEX(Map!$E:$G,MATCH(K$1,Map!$E:$E,0),2))),""),"")</f>
        <v/>
      </c>
      <c r="L255" t="str">
        <f>IFERROR(IF($A255&gt;0,IF(LEN(INDEX(Map!$E:$G,MATCH(L$1,Map!$E:$E,0),2))=0,"",INDEX([1]Sheet3!$B:$S,$A255+1,INDEX(Map!$E:$G,MATCH(L$1,Map!$E:$E,0),2))),""),"")</f>
        <v/>
      </c>
      <c r="M255" t="str">
        <f>IFERROR(IF($A255&gt;0,IF(LEN(INDEX(Map!$E:$G,MATCH(M$1,Map!$E:$E,0),2))=0,"",INDEX([1]Sheet3!$B:$S,$A255+1,INDEX(Map!$E:$G,MATCH(M$1,Map!$E:$E,0),2))),""),"")</f>
        <v/>
      </c>
      <c r="N255" t="str">
        <f>IFERROR(IF($A255&gt;0,IF(LEN(INDEX(Map!$E:$G,MATCH(N$1,Map!$E:$E,0),2))=0,"",INDEX([1]Sheet3!$B:$S,$A255+1,INDEX(Map!$E:$G,MATCH(N$1,Map!$E:$E,0),2))),""),"")</f>
        <v/>
      </c>
      <c r="O255" t="str">
        <f>IFERROR(IF($A255&gt;0,IF(LEN(INDEX(Map!$E:$G,MATCH(O$1,Map!$E:$E,0),2))=0,"",INDEX([1]Sheet3!$B:$S,$A255+1,INDEX(Map!$E:$G,MATCH(O$1,Map!$E:$E,0),2))),""),"")</f>
        <v/>
      </c>
      <c r="P255" t="str">
        <f>IFERROR(IF($A255&gt;0,IF(LEN(INDEX(Map!$E:$G,MATCH(P$1,Map!$E:$E,0),2))=0,"",INDEX([1]Sheet3!$B:$S,$A255+1,INDEX(Map!$E:$G,MATCH(P$1,Map!$E:$E,0),2))),""),"")</f>
        <v/>
      </c>
      <c r="Q255" t="str">
        <f>IFERROR(IF($A255&gt;0,IF(LEN(INDEX(Map!$E:$G,MATCH(Q$1,Map!$E:$E,0),2))=0,"",INDEX([1]Sheet3!$B:$S,$A255+1,INDEX(Map!$E:$G,MATCH(Q$1,Map!$E:$E,0),2))),""),"")</f>
        <v/>
      </c>
      <c r="R255" t="str">
        <f>IFERROR(IF($A255&gt;0,IF(LEN(INDEX(Map!$E:$G,MATCH(R$1,Map!$E:$E,0),2))=0,"",INDEX([1]Sheet3!$B:$S,$A255+1,INDEX(Map!$E:$G,MATCH(R$1,Map!$E:$E,0),2))),""),"")</f>
        <v/>
      </c>
      <c r="S255" t="str">
        <f>IFERROR(IF($A255&gt;0,IF(LEN(INDEX(Map!$E:$G,MATCH(S$1,Map!$E:$E,0),2))=0,"",INDEX([1]Sheet3!$B:$S,$A255+1,INDEX(Map!$E:$G,MATCH(S$1,Map!$E:$E,0),2))),""),"")</f>
        <v/>
      </c>
      <c r="T255" t="str">
        <f>IFERROR(IF($A255&gt;0,IF(LEN(INDEX(Map!$E:$G,MATCH(T$1,Map!$E:$E,0),2))=0,"",INDEX([1]Sheet3!$B:$S,$A255+1,INDEX(Map!$E:$G,MATCH(T$1,Map!$E:$E,0),2))),""),"")</f>
        <v/>
      </c>
      <c r="U255" t="str">
        <f>IFERROR(IF($A255&gt;0,IF(LEN(INDEX(Map!$E:$G,MATCH(U$1,Map!$E:$E,0),2))=0,"",INDEX([1]Sheet3!$B:$S,$A255+1,INDEX(Map!$E:$G,MATCH(U$1,Map!$E:$E,0),2))),""),"")</f>
        <v/>
      </c>
      <c r="V255" t="str">
        <f>IFERROR(IF($A255&gt;0,IF(LEN(INDEX(Map!$E:$G,MATCH(V$1,Map!$E:$E,0),2))=0,"",INDEX([1]Sheet3!$B:$S,$A255+1,INDEX(Map!$E:$G,MATCH(V$1,Map!$E:$E,0),2))),""),"")</f>
        <v/>
      </c>
      <c r="W255" t="str">
        <f>IFERROR(IF($A255&gt;0,IF(LEN(INDEX(Map!$E:$G,MATCH(W$1,Map!$E:$E,0),2))=0,"",INDEX([1]Sheet3!$B:$S,$A255+1,INDEX(Map!$E:$G,MATCH(W$1,Map!$E:$E,0),2))),""),"")</f>
        <v/>
      </c>
      <c r="X255" t="str">
        <f>IFERROR(IF($A255&gt;0,IF(LEN(INDEX(Map!$E:$G,MATCH(X$1,Map!$E:$E,0),2))=0,"",INDEX([1]Sheet3!$B:$S,$A255+1,INDEX(Map!$E:$G,MATCH(X$1,Map!$E:$E,0),2))),""),"")</f>
        <v/>
      </c>
      <c r="Y255" t="str">
        <f>IFERROR(IF($A255&gt;0,IF(LEN(INDEX(Map!$E:$G,MATCH(Y$1,Map!$E:$E,0),2))=0,"",INDEX([1]Sheet3!$B:$S,$A255+1,INDEX(Map!$E:$G,MATCH(Y$1,Map!$E:$E,0),2))),""),"")</f>
        <v/>
      </c>
      <c r="Z255" t="str">
        <f>IFERROR(IF($A255&gt;0,IF(LEN(INDEX(Map!$E:$G,MATCH(Z$1,Map!$E:$E,0),2))=0,"",INDEX([1]Sheet3!$B:$S,$A255+1,INDEX(Map!$E:$G,MATCH(Z$1,Map!$E:$E,0),2))),""),"")</f>
        <v/>
      </c>
      <c r="AA255" t="str">
        <f>IFERROR(IF($A255&gt;0,IF(LEN(INDEX(Map!$E:$G,MATCH(AA$1,Map!$E:$E,0),2))=0,"",INDEX([1]Sheet3!$B:$S,$A255+1,INDEX(Map!$E:$G,MATCH(AA$1,Map!$E:$E,0),2))),""),"")</f>
        <v/>
      </c>
      <c r="AB255" t="str">
        <f>IFERROR(IF($A255&gt;0,IF(LEN(INDEX(Map!$E:$G,MATCH(AB$1,Map!$E:$E,0),2))=0,"",INDEX([1]Sheet3!$B:$S,$A255+1,INDEX(Map!$E:$G,MATCH(AB$1,Map!$E:$E,0),2))),""),"")</f>
        <v/>
      </c>
      <c r="AC255" t="str">
        <f>IFERROR(IF($A255&gt;0,IF(LEN(INDEX(Map!$E:$G,MATCH(AC$1,Map!$E:$E,0),2))=0,"",INDEX([1]Sheet3!$B:$S,$A255+1,INDEX(Map!$E:$G,MATCH(AC$1,Map!$E:$E,0),2))),""),"")</f>
        <v/>
      </c>
      <c r="AD255" t="str">
        <f>IFERROR(IF($A255&gt;0,IF(LEN(INDEX(Map!$E:$G,MATCH(AD$1,Map!$E:$E,0),2))=0,"",INDEX([1]Sheet3!$B:$S,$A255+1,INDEX(Map!$E:$G,MATCH(AD$1,Map!$E:$E,0),2))),""),"")</f>
        <v/>
      </c>
      <c r="AE255" t="str">
        <f>IFERROR(IF($A255&gt;0,IF(LEN(INDEX(Map!$E:$G,MATCH(AE$1,Map!$E:$E,0),2))=0,"",INDEX([1]Sheet3!$B:$S,$A255+1,INDEX(Map!$E:$G,MATCH(AE$1,Map!$E:$E,0),2))),""),"")</f>
        <v/>
      </c>
    </row>
    <row r="256" spans="1:31" x14ac:dyDescent="0.25">
      <c r="A256" t="str">
        <f>IF(LEN([1]Sheet3!B256)=0,"",'Mailchimp Inport'!A255+1)</f>
        <v/>
      </c>
      <c r="B256" t="str">
        <f>IFERROR(IF($A256&gt;0,IF(LEN(INDEX(Map!$E:$G,MATCH(B$1,Map!$E:$E,0),2))=0,"",INDEX([1]Sheet3!$B:$S,$A256+1,INDEX(Map!$E:$G,MATCH(B$1,Map!$E:$E,0),2))),""),"")</f>
        <v/>
      </c>
      <c r="C256" t="str">
        <f>IFERROR(IF($A256&gt;0,IF(LEN(INDEX(Map!$E:$G,MATCH(C$1,Map!$E:$E,0),2))=0,"",INDEX([1]Sheet3!$B:$S,$A256+1,INDEX(Map!$E:$G,MATCH(C$1,Map!$E:$E,0),2))),""),"")</f>
        <v/>
      </c>
      <c r="D256" t="str">
        <f>IFERROR(IF($A256&gt;0,IF(LEN(INDEX(Map!$E:$G,MATCH(D$1,Map!$E:$E,0),2))=0,"",INDEX([1]Sheet3!$B:$S,$A256+1,INDEX(Map!$E:$G,MATCH(D$1,Map!$E:$E,0),2))),""),"")</f>
        <v/>
      </c>
      <c r="E256" t="str">
        <f>IFERROR(IF($A256&gt;0,IF(LEN(INDEX(Map!$E:$G,MATCH(E$1,Map!$E:$E,0),2))=0,"",INDEX([1]Sheet3!$B:$S,$A256+1,INDEX(Map!$E:$G,MATCH(E$1,Map!$E:$E,0),2))),""),"")</f>
        <v/>
      </c>
      <c r="F256" t="str">
        <f>IFERROR(IF($A256&gt;0,IF(LEN(INDEX(Map!$E:$G,MATCH(F$1,Map!$E:$E,0),2))=0,"",INDEX([1]Sheet3!$B:$S,$A256+1,INDEX(Map!$E:$G,MATCH(F$1,Map!$E:$E,0),2))),""),"")</f>
        <v/>
      </c>
      <c r="G256" t="str">
        <f>IFERROR(IF($A256&gt;0,IF(LEN(INDEX(Map!$E:$G,MATCH(G$1,Map!$E:$E,0),2))=0,"",INDEX([1]Sheet3!$B:$S,$A256+1,INDEX(Map!$E:$G,MATCH(G$1,Map!$E:$E,0),2))),""),"")</f>
        <v/>
      </c>
      <c r="H256" t="str">
        <f>IFERROR(IF($A256&gt;0,IF(LEN(INDEX(Map!$E:$G,MATCH(H$1,Map!$E:$E,0),2))=0,"",INDEX([1]Sheet3!$B:$S,$A256+1,INDEX(Map!$E:$G,MATCH(H$1,Map!$E:$E,0),2))),""),"")</f>
        <v/>
      </c>
      <c r="I256" t="str">
        <f>IFERROR(IF($A256&gt;0,IF(LEN(INDEX(Map!$E:$G,MATCH(I$1,Map!$E:$E,0),2))=0,"",INDEX([1]Sheet3!$B:$S,$A256+1,INDEX(Map!$E:$G,MATCH(I$1,Map!$E:$E,0),2))),""),"")</f>
        <v/>
      </c>
      <c r="J256" t="str">
        <f t="shared" si="3"/>
        <v/>
      </c>
      <c r="K256" t="str">
        <f>IFERROR(IF($A256&gt;0,IF(LEN(INDEX(Map!$E:$G,MATCH(K$1,Map!$E:$E,0),2))=0,"",INDEX([1]Sheet3!$B:$S,$A256+1,INDEX(Map!$E:$G,MATCH(K$1,Map!$E:$E,0),2))),""),"")</f>
        <v/>
      </c>
      <c r="L256" t="str">
        <f>IFERROR(IF($A256&gt;0,IF(LEN(INDEX(Map!$E:$G,MATCH(L$1,Map!$E:$E,0),2))=0,"",INDEX([1]Sheet3!$B:$S,$A256+1,INDEX(Map!$E:$G,MATCH(L$1,Map!$E:$E,0),2))),""),"")</f>
        <v/>
      </c>
      <c r="M256" t="str">
        <f>IFERROR(IF($A256&gt;0,IF(LEN(INDEX(Map!$E:$G,MATCH(M$1,Map!$E:$E,0),2))=0,"",INDEX([1]Sheet3!$B:$S,$A256+1,INDEX(Map!$E:$G,MATCH(M$1,Map!$E:$E,0),2))),""),"")</f>
        <v/>
      </c>
      <c r="N256" t="str">
        <f>IFERROR(IF($A256&gt;0,IF(LEN(INDEX(Map!$E:$G,MATCH(N$1,Map!$E:$E,0),2))=0,"",INDEX([1]Sheet3!$B:$S,$A256+1,INDEX(Map!$E:$G,MATCH(N$1,Map!$E:$E,0),2))),""),"")</f>
        <v/>
      </c>
      <c r="O256" t="str">
        <f>IFERROR(IF($A256&gt;0,IF(LEN(INDEX(Map!$E:$G,MATCH(O$1,Map!$E:$E,0),2))=0,"",INDEX([1]Sheet3!$B:$S,$A256+1,INDEX(Map!$E:$G,MATCH(O$1,Map!$E:$E,0),2))),""),"")</f>
        <v/>
      </c>
      <c r="P256" t="str">
        <f>IFERROR(IF($A256&gt;0,IF(LEN(INDEX(Map!$E:$G,MATCH(P$1,Map!$E:$E,0),2))=0,"",INDEX([1]Sheet3!$B:$S,$A256+1,INDEX(Map!$E:$G,MATCH(P$1,Map!$E:$E,0),2))),""),"")</f>
        <v/>
      </c>
      <c r="Q256" t="str">
        <f>IFERROR(IF($A256&gt;0,IF(LEN(INDEX(Map!$E:$G,MATCH(Q$1,Map!$E:$E,0),2))=0,"",INDEX([1]Sheet3!$B:$S,$A256+1,INDEX(Map!$E:$G,MATCH(Q$1,Map!$E:$E,0),2))),""),"")</f>
        <v/>
      </c>
      <c r="R256" t="str">
        <f>IFERROR(IF($A256&gt;0,IF(LEN(INDEX(Map!$E:$G,MATCH(R$1,Map!$E:$E,0),2))=0,"",INDEX([1]Sheet3!$B:$S,$A256+1,INDEX(Map!$E:$G,MATCH(R$1,Map!$E:$E,0),2))),""),"")</f>
        <v/>
      </c>
      <c r="S256" t="str">
        <f>IFERROR(IF($A256&gt;0,IF(LEN(INDEX(Map!$E:$G,MATCH(S$1,Map!$E:$E,0),2))=0,"",INDEX([1]Sheet3!$B:$S,$A256+1,INDEX(Map!$E:$G,MATCH(S$1,Map!$E:$E,0),2))),""),"")</f>
        <v/>
      </c>
      <c r="T256" t="str">
        <f>IFERROR(IF($A256&gt;0,IF(LEN(INDEX(Map!$E:$G,MATCH(T$1,Map!$E:$E,0),2))=0,"",INDEX([1]Sheet3!$B:$S,$A256+1,INDEX(Map!$E:$G,MATCH(T$1,Map!$E:$E,0),2))),""),"")</f>
        <v/>
      </c>
      <c r="U256" t="str">
        <f>IFERROR(IF($A256&gt;0,IF(LEN(INDEX(Map!$E:$G,MATCH(U$1,Map!$E:$E,0),2))=0,"",INDEX([1]Sheet3!$B:$S,$A256+1,INDEX(Map!$E:$G,MATCH(U$1,Map!$E:$E,0),2))),""),"")</f>
        <v/>
      </c>
      <c r="V256" t="str">
        <f>IFERROR(IF($A256&gt;0,IF(LEN(INDEX(Map!$E:$G,MATCH(V$1,Map!$E:$E,0),2))=0,"",INDEX([1]Sheet3!$B:$S,$A256+1,INDEX(Map!$E:$G,MATCH(V$1,Map!$E:$E,0),2))),""),"")</f>
        <v/>
      </c>
      <c r="W256" t="str">
        <f>IFERROR(IF($A256&gt;0,IF(LEN(INDEX(Map!$E:$G,MATCH(W$1,Map!$E:$E,0),2))=0,"",INDEX([1]Sheet3!$B:$S,$A256+1,INDEX(Map!$E:$G,MATCH(W$1,Map!$E:$E,0),2))),""),"")</f>
        <v/>
      </c>
      <c r="X256" t="str">
        <f>IFERROR(IF($A256&gt;0,IF(LEN(INDEX(Map!$E:$G,MATCH(X$1,Map!$E:$E,0),2))=0,"",INDEX([1]Sheet3!$B:$S,$A256+1,INDEX(Map!$E:$G,MATCH(X$1,Map!$E:$E,0),2))),""),"")</f>
        <v/>
      </c>
      <c r="Y256" t="str">
        <f>IFERROR(IF($A256&gt;0,IF(LEN(INDEX(Map!$E:$G,MATCH(Y$1,Map!$E:$E,0),2))=0,"",INDEX([1]Sheet3!$B:$S,$A256+1,INDEX(Map!$E:$G,MATCH(Y$1,Map!$E:$E,0),2))),""),"")</f>
        <v/>
      </c>
      <c r="Z256" t="str">
        <f>IFERROR(IF($A256&gt;0,IF(LEN(INDEX(Map!$E:$G,MATCH(Z$1,Map!$E:$E,0),2))=0,"",INDEX([1]Sheet3!$B:$S,$A256+1,INDEX(Map!$E:$G,MATCH(Z$1,Map!$E:$E,0),2))),""),"")</f>
        <v/>
      </c>
      <c r="AA256" t="str">
        <f>IFERROR(IF($A256&gt;0,IF(LEN(INDEX(Map!$E:$G,MATCH(AA$1,Map!$E:$E,0),2))=0,"",INDEX([1]Sheet3!$B:$S,$A256+1,INDEX(Map!$E:$G,MATCH(AA$1,Map!$E:$E,0),2))),""),"")</f>
        <v/>
      </c>
      <c r="AB256" t="str">
        <f>IFERROR(IF($A256&gt;0,IF(LEN(INDEX(Map!$E:$G,MATCH(AB$1,Map!$E:$E,0),2))=0,"",INDEX([1]Sheet3!$B:$S,$A256+1,INDEX(Map!$E:$G,MATCH(AB$1,Map!$E:$E,0),2))),""),"")</f>
        <v/>
      </c>
      <c r="AC256" t="str">
        <f>IFERROR(IF($A256&gt;0,IF(LEN(INDEX(Map!$E:$G,MATCH(AC$1,Map!$E:$E,0),2))=0,"",INDEX([1]Sheet3!$B:$S,$A256+1,INDEX(Map!$E:$G,MATCH(AC$1,Map!$E:$E,0),2))),""),"")</f>
        <v/>
      </c>
      <c r="AD256" t="str">
        <f>IFERROR(IF($A256&gt;0,IF(LEN(INDEX(Map!$E:$G,MATCH(AD$1,Map!$E:$E,0),2))=0,"",INDEX([1]Sheet3!$B:$S,$A256+1,INDEX(Map!$E:$G,MATCH(AD$1,Map!$E:$E,0),2))),""),"")</f>
        <v/>
      </c>
      <c r="AE256" t="str">
        <f>IFERROR(IF($A256&gt;0,IF(LEN(INDEX(Map!$E:$G,MATCH(AE$1,Map!$E:$E,0),2))=0,"",INDEX([1]Sheet3!$B:$S,$A256+1,INDEX(Map!$E:$G,MATCH(AE$1,Map!$E:$E,0),2))),""),"")</f>
        <v/>
      </c>
    </row>
    <row r="257" spans="1:31" x14ac:dyDescent="0.25">
      <c r="A257" t="str">
        <f>IF(LEN([1]Sheet3!B257)=0,"",'Mailchimp Inport'!A256+1)</f>
        <v/>
      </c>
      <c r="B257" t="str">
        <f>IFERROR(IF($A257&gt;0,IF(LEN(INDEX(Map!$E:$G,MATCH(B$1,Map!$E:$E,0),2))=0,"",INDEX([1]Sheet3!$B:$S,$A257+1,INDEX(Map!$E:$G,MATCH(B$1,Map!$E:$E,0),2))),""),"")</f>
        <v/>
      </c>
      <c r="C257" t="str">
        <f>IFERROR(IF($A257&gt;0,IF(LEN(INDEX(Map!$E:$G,MATCH(C$1,Map!$E:$E,0),2))=0,"",INDEX([1]Sheet3!$B:$S,$A257+1,INDEX(Map!$E:$G,MATCH(C$1,Map!$E:$E,0),2))),""),"")</f>
        <v/>
      </c>
      <c r="D257" t="str">
        <f>IFERROR(IF($A257&gt;0,IF(LEN(INDEX(Map!$E:$G,MATCH(D$1,Map!$E:$E,0),2))=0,"",INDEX([1]Sheet3!$B:$S,$A257+1,INDEX(Map!$E:$G,MATCH(D$1,Map!$E:$E,0),2))),""),"")</f>
        <v/>
      </c>
      <c r="E257" t="str">
        <f>IFERROR(IF($A257&gt;0,IF(LEN(INDEX(Map!$E:$G,MATCH(E$1,Map!$E:$E,0),2))=0,"",INDEX([1]Sheet3!$B:$S,$A257+1,INDEX(Map!$E:$G,MATCH(E$1,Map!$E:$E,0),2))),""),"")</f>
        <v/>
      </c>
      <c r="F257" t="str">
        <f>IFERROR(IF($A257&gt;0,IF(LEN(INDEX(Map!$E:$G,MATCH(F$1,Map!$E:$E,0),2))=0,"",INDEX([1]Sheet3!$B:$S,$A257+1,INDEX(Map!$E:$G,MATCH(F$1,Map!$E:$E,0),2))),""),"")</f>
        <v/>
      </c>
      <c r="G257" t="str">
        <f>IFERROR(IF($A257&gt;0,IF(LEN(INDEX(Map!$E:$G,MATCH(G$1,Map!$E:$E,0),2))=0,"",INDEX([1]Sheet3!$B:$S,$A257+1,INDEX(Map!$E:$G,MATCH(G$1,Map!$E:$E,0),2))),""),"")</f>
        <v/>
      </c>
      <c r="H257" t="str">
        <f>IFERROR(IF($A257&gt;0,IF(LEN(INDEX(Map!$E:$G,MATCH(H$1,Map!$E:$E,0),2))=0,"",INDEX([1]Sheet3!$B:$S,$A257+1,INDEX(Map!$E:$G,MATCH(H$1,Map!$E:$E,0),2))),""),"")</f>
        <v/>
      </c>
      <c r="I257" t="str">
        <f>IFERROR(IF($A257&gt;0,IF(LEN(INDEX(Map!$E:$G,MATCH(I$1,Map!$E:$E,0),2))=0,"",INDEX([1]Sheet3!$B:$S,$A257+1,INDEX(Map!$E:$G,MATCH(I$1,Map!$E:$E,0),2))),""),"")</f>
        <v/>
      </c>
      <c r="J257" t="str">
        <f t="shared" si="3"/>
        <v/>
      </c>
      <c r="K257" t="str">
        <f>IFERROR(IF($A257&gt;0,IF(LEN(INDEX(Map!$E:$G,MATCH(K$1,Map!$E:$E,0),2))=0,"",INDEX([1]Sheet3!$B:$S,$A257+1,INDEX(Map!$E:$G,MATCH(K$1,Map!$E:$E,0),2))),""),"")</f>
        <v/>
      </c>
      <c r="L257" t="str">
        <f>IFERROR(IF($A257&gt;0,IF(LEN(INDEX(Map!$E:$G,MATCH(L$1,Map!$E:$E,0),2))=0,"",INDEX([1]Sheet3!$B:$S,$A257+1,INDEX(Map!$E:$G,MATCH(L$1,Map!$E:$E,0),2))),""),"")</f>
        <v/>
      </c>
      <c r="M257" t="str">
        <f>IFERROR(IF($A257&gt;0,IF(LEN(INDEX(Map!$E:$G,MATCH(M$1,Map!$E:$E,0),2))=0,"",INDEX([1]Sheet3!$B:$S,$A257+1,INDEX(Map!$E:$G,MATCH(M$1,Map!$E:$E,0),2))),""),"")</f>
        <v/>
      </c>
      <c r="N257" t="str">
        <f>IFERROR(IF($A257&gt;0,IF(LEN(INDEX(Map!$E:$G,MATCH(N$1,Map!$E:$E,0),2))=0,"",INDEX([1]Sheet3!$B:$S,$A257+1,INDEX(Map!$E:$G,MATCH(N$1,Map!$E:$E,0),2))),""),"")</f>
        <v/>
      </c>
      <c r="O257" t="str">
        <f>IFERROR(IF($A257&gt;0,IF(LEN(INDEX(Map!$E:$G,MATCH(O$1,Map!$E:$E,0),2))=0,"",INDEX([1]Sheet3!$B:$S,$A257+1,INDEX(Map!$E:$G,MATCH(O$1,Map!$E:$E,0),2))),""),"")</f>
        <v/>
      </c>
      <c r="P257" t="str">
        <f>IFERROR(IF($A257&gt;0,IF(LEN(INDEX(Map!$E:$G,MATCH(P$1,Map!$E:$E,0),2))=0,"",INDEX([1]Sheet3!$B:$S,$A257+1,INDEX(Map!$E:$G,MATCH(P$1,Map!$E:$E,0),2))),""),"")</f>
        <v/>
      </c>
      <c r="Q257" t="str">
        <f>IFERROR(IF($A257&gt;0,IF(LEN(INDEX(Map!$E:$G,MATCH(Q$1,Map!$E:$E,0),2))=0,"",INDEX([1]Sheet3!$B:$S,$A257+1,INDEX(Map!$E:$G,MATCH(Q$1,Map!$E:$E,0),2))),""),"")</f>
        <v/>
      </c>
      <c r="R257" t="str">
        <f>IFERROR(IF($A257&gt;0,IF(LEN(INDEX(Map!$E:$G,MATCH(R$1,Map!$E:$E,0),2))=0,"",INDEX([1]Sheet3!$B:$S,$A257+1,INDEX(Map!$E:$G,MATCH(R$1,Map!$E:$E,0),2))),""),"")</f>
        <v/>
      </c>
      <c r="S257" t="str">
        <f>IFERROR(IF($A257&gt;0,IF(LEN(INDEX(Map!$E:$G,MATCH(S$1,Map!$E:$E,0),2))=0,"",INDEX([1]Sheet3!$B:$S,$A257+1,INDEX(Map!$E:$G,MATCH(S$1,Map!$E:$E,0),2))),""),"")</f>
        <v/>
      </c>
      <c r="T257" t="str">
        <f>IFERROR(IF($A257&gt;0,IF(LEN(INDEX(Map!$E:$G,MATCH(T$1,Map!$E:$E,0),2))=0,"",INDEX([1]Sheet3!$B:$S,$A257+1,INDEX(Map!$E:$G,MATCH(T$1,Map!$E:$E,0),2))),""),"")</f>
        <v/>
      </c>
      <c r="U257" t="str">
        <f>IFERROR(IF($A257&gt;0,IF(LEN(INDEX(Map!$E:$G,MATCH(U$1,Map!$E:$E,0),2))=0,"",INDEX([1]Sheet3!$B:$S,$A257+1,INDEX(Map!$E:$G,MATCH(U$1,Map!$E:$E,0),2))),""),"")</f>
        <v/>
      </c>
      <c r="V257" t="str">
        <f>IFERROR(IF($A257&gt;0,IF(LEN(INDEX(Map!$E:$G,MATCH(V$1,Map!$E:$E,0),2))=0,"",INDEX([1]Sheet3!$B:$S,$A257+1,INDEX(Map!$E:$G,MATCH(V$1,Map!$E:$E,0),2))),""),"")</f>
        <v/>
      </c>
      <c r="W257" t="str">
        <f>IFERROR(IF($A257&gt;0,IF(LEN(INDEX(Map!$E:$G,MATCH(W$1,Map!$E:$E,0),2))=0,"",INDEX([1]Sheet3!$B:$S,$A257+1,INDEX(Map!$E:$G,MATCH(W$1,Map!$E:$E,0),2))),""),"")</f>
        <v/>
      </c>
      <c r="X257" t="str">
        <f>IFERROR(IF($A257&gt;0,IF(LEN(INDEX(Map!$E:$G,MATCH(X$1,Map!$E:$E,0),2))=0,"",INDEX([1]Sheet3!$B:$S,$A257+1,INDEX(Map!$E:$G,MATCH(X$1,Map!$E:$E,0),2))),""),"")</f>
        <v/>
      </c>
      <c r="Y257" t="str">
        <f>IFERROR(IF($A257&gt;0,IF(LEN(INDEX(Map!$E:$G,MATCH(Y$1,Map!$E:$E,0),2))=0,"",INDEX([1]Sheet3!$B:$S,$A257+1,INDEX(Map!$E:$G,MATCH(Y$1,Map!$E:$E,0),2))),""),"")</f>
        <v/>
      </c>
      <c r="Z257" t="str">
        <f>IFERROR(IF($A257&gt;0,IF(LEN(INDEX(Map!$E:$G,MATCH(Z$1,Map!$E:$E,0),2))=0,"",INDEX([1]Sheet3!$B:$S,$A257+1,INDEX(Map!$E:$G,MATCH(Z$1,Map!$E:$E,0),2))),""),"")</f>
        <v/>
      </c>
      <c r="AA257" t="str">
        <f>IFERROR(IF($A257&gt;0,IF(LEN(INDEX(Map!$E:$G,MATCH(AA$1,Map!$E:$E,0),2))=0,"",INDEX([1]Sheet3!$B:$S,$A257+1,INDEX(Map!$E:$G,MATCH(AA$1,Map!$E:$E,0),2))),""),"")</f>
        <v/>
      </c>
      <c r="AB257" t="str">
        <f>IFERROR(IF($A257&gt;0,IF(LEN(INDEX(Map!$E:$G,MATCH(AB$1,Map!$E:$E,0),2))=0,"",INDEX([1]Sheet3!$B:$S,$A257+1,INDEX(Map!$E:$G,MATCH(AB$1,Map!$E:$E,0),2))),""),"")</f>
        <v/>
      </c>
      <c r="AC257" t="str">
        <f>IFERROR(IF($A257&gt;0,IF(LEN(INDEX(Map!$E:$G,MATCH(AC$1,Map!$E:$E,0),2))=0,"",INDEX([1]Sheet3!$B:$S,$A257+1,INDEX(Map!$E:$G,MATCH(AC$1,Map!$E:$E,0),2))),""),"")</f>
        <v/>
      </c>
      <c r="AD257" t="str">
        <f>IFERROR(IF($A257&gt;0,IF(LEN(INDEX(Map!$E:$G,MATCH(AD$1,Map!$E:$E,0),2))=0,"",INDEX([1]Sheet3!$B:$S,$A257+1,INDEX(Map!$E:$G,MATCH(AD$1,Map!$E:$E,0),2))),""),"")</f>
        <v/>
      </c>
      <c r="AE257" t="str">
        <f>IFERROR(IF($A257&gt;0,IF(LEN(INDEX(Map!$E:$G,MATCH(AE$1,Map!$E:$E,0),2))=0,"",INDEX([1]Sheet3!$B:$S,$A257+1,INDEX(Map!$E:$G,MATCH(AE$1,Map!$E:$E,0),2))),""),"")</f>
        <v/>
      </c>
    </row>
    <row r="258" spans="1:31" x14ac:dyDescent="0.25">
      <c r="A258" t="str">
        <f>IF(LEN([1]Sheet3!B258)=0,"",'Mailchimp Inport'!A257+1)</f>
        <v/>
      </c>
      <c r="B258" t="str">
        <f>IFERROR(IF($A258&gt;0,IF(LEN(INDEX(Map!$E:$G,MATCH(B$1,Map!$E:$E,0),2))=0,"",INDEX([1]Sheet3!$B:$S,$A258+1,INDEX(Map!$E:$G,MATCH(B$1,Map!$E:$E,0),2))),""),"")</f>
        <v/>
      </c>
      <c r="C258" t="str">
        <f>IFERROR(IF($A258&gt;0,IF(LEN(INDEX(Map!$E:$G,MATCH(C$1,Map!$E:$E,0),2))=0,"",INDEX([1]Sheet3!$B:$S,$A258+1,INDEX(Map!$E:$G,MATCH(C$1,Map!$E:$E,0),2))),""),"")</f>
        <v/>
      </c>
      <c r="D258" t="str">
        <f>IFERROR(IF($A258&gt;0,IF(LEN(INDEX(Map!$E:$G,MATCH(D$1,Map!$E:$E,0),2))=0,"",INDEX([1]Sheet3!$B:$S,$A258+1,INDEX(Map!$E:$G,MATCH(D$1,Map!$E:$E,0),2))),""),"")</f>
        <v/>
      </c>
      <c r="E258" t="str">
        <f>IFERROR(IF($A258&gt;0,IF(LEN(INDEX(Map!$E:$G,MATCH(E$1,Map!$E:$E,0),2))=0,"",INDEX([1]Sheet3!$B:$S,$A258+1,INDEX(Map!$E:$G,MATCH(E$1,Map!$E:$E,0),2))),""),"")</f>
        <v/>
      </c>
      <c r="F258" t="str">
        <f>IFERROR(IF($A258&gt;0,IF(LEN(INDEX(Map!$E:$G,MATCH(F$1,Map!$E:$E,0),2))=0,"",INDEX([1]Sheet3!$B:$S,$A258+1,INDEX(Map!$E:$G,MATCH(F$1,Map!$E:$E,0),2))),""),"")</f>
        <v/>
      </c>
      <c r="G258" t="str">
        <f>IFERROR(IF($A258&gt;0,IF(LEN(INDEX(Map!$E:$G,MATCH(G$1,Map!$E:$E,0),2))=0,"",INDEX([1]Sheet3!$B:$S,$A258+1,INDEX(Map!$E:$G,MATCH(G$1,Map!$E:$E,0),2))),""),"")</f>
        <v/>
      </c>
      <c r="H258" t="str">
        <f>IFERROR(IF($A258&gt;0,IF(LEN(INDEX(Map!$E:$G,MATCH(H$1,Map!$E:$E,0),2))=0,"",INDEX([1]Sheet3!$B:$S,$A258+1,INDEX(Map!$E:$G,MATCH(H$1,Map!$E:$E,0),2))),""),"")</f>
        <v/>
      </c>
      <c r="I258" t="str">
        <f>IFERROR(IF($A258&gt;0,IF(LEN(INDEX(Map!$E:$G,MATCH(I$1,Map!$E:$E,0),2))=0,"",INDEX([1]Sheet3!$B:$S,$A258+1,INDEX(Map!$E:$G,MATCH(I$1,Map!$E:$E,0),2))),""),"")</f>
        <v/>
      </c>
      <c r="J258" t="str">
        <f t="shared" ref="J258:J300" si="4">IFERROR(IF(VALUE($A258)&gt;0,"Dassault Service",""),"")</f>
        <v/>
      </c>
      <c r="K258" t="str">
        <f>IFERROR(IF($A258&gt;0,IF(LEN(INDEX(Map!$E:$G,MATCH(K$1,Map!$E:$E,0),2))=0,"",INDEX([1]Sheet3!$B:$S,$A258+1,INDEX(Map!$E:$G,MATCH(K$1,Map!$E:$E,0),2))),""),"")</f>
        <v/>
      </c>
      <c r="L258" t="str">
        <f>IFERROR(IF($A258&gt;0,IF(LEN(INDEX(Map!$E:$G,MATCH(L$1,Map!$E:$E,0),2))=0,"",INDEX([1]Sheet3!$B:$S,$A258+1,INDEX(Map!$E:$G,MATCH(L$1,Map!$E:$E,0),2))),""),"")</f>
        <v/>
      </c>
      <c r="M258" t="str">
        <f>IFERROR(IF($A258&gt;0,IF(LEN(INDEX(Map!$E:$G,MATCH(M$1,Map!$E:$E,0),2))=0,"",INDEX([1]Sheet3!$B:$S,$A258+1,INDEX(Map!$E:$G,MATCH(M$1,Map!$E:$E,0),2))),""),"")</f>
        <v/>
      </c>
      <c r="N258" t="str">
        <f>IFERROR(IF($A258&gt;0,IF(LEN(INDEX(Map!$E:$G,MATCH(N$1,Map!$E:$E,0),2))=0,"",INDEX([1]Sheet3!$B:$S,$A258+1,INDEX(Map!$E:$G,MATCH(N$1,Map!$E:$E,0),2))),""),"")</f>
        <v/>
      </c>
      <c r="O258" t="str">
        <f>IFERROR(IF($A258&gt;0,IF(LEN(INDEX(Map!$E:$G,MATCH(O$1,Map!$E:$E,0),2))=0,"",INDEX([1]Sheet3!$B:$S,$A258+1,INDEX(Map!$E:$G,MATCH(O$1,Map!$E:$E,0),2))),""),"")</f>
        <v/>
      </c>
      <c r="P258" t="str">
        <f>IFERROR(IF($A258&gt;0,IF(LEN(INDEX(Map!$E:$G,MATCH(P$1,Map!$E:$E,0),2))=0,"",INDEX([1]Sheet3!$B:$S,$A258+1,INDEX(Map!$E:$G,MATCH(P$1,Map!$E:$E,0),2))),""),"")</f>
        <v/>
      </c>
      <c r="Q258" t="str">
        <f>IFERROR(IF($A258&gt;0,IF(LEN(INDEX(Map!$E:$G,MATCH(Q$1,Map!$E:$E,0),2))=0,"",INDEX([1]Sheet3!$B:$S,$A258+1,INDEX(Map!$E:$G,MATCH(Q$1,Map!$E:$E,0),2))),""),"")</f>
        <v/>
      </c>
      <c r="R258" t="str">
        <f>IFERROR(IF($A258&gt;0,IF(LEN(INDEX(Map!$E:$G,MATCH(R$1,Map!$E:$E,0),2))=0,"",INDEX([1]Sheet3!$B:$S,$A258+1,INDEX(Map!$E:$G,MATCH(R$1,Map!$E:$E,0),2))),""),"")</f>
        <v/>
      </c>
      <c r="S258" t="str">
        <f>IFERROR(IF($A258&gt;0,IF(LEN(INDEX(Map!$E:$G,MATCH(S$1,Map!$E:$E,0),2))=0,"",INDEX([1]Sheet3!$B:$S,$A258+1,INDEX(Map!$E:$G,MATCH(S$1,Map!$E:$E,0),2))),""),"")</f>
        <v/>
      </c>
      <c r="T258" t="str">
        <f>IFERROR(IF($A258&gt;0,IF(LEN(INDEX(Map!$E:$G,MATCH(T$1,Map!$E:$E,0),2))=0,"",INDEX([1]Sheet3!$B:$S,$A258+1,INDEX(Map!$E:$G,MATCH(T$1,Map!$E:$E,0),2))),""),"")</f>
        <v/>
      </c>
      <c r="U258" t="str">
        <f>IFERROR(IF($A258&gt;0,IF(LEN(INDEX(Map!$E:$G,MATCH(U$1,Map!$E:$E,0),2))=0,"",INDEX([1]Sheet3!$B:$S,$A258+1,INDEX(Map!$E:$G,MATCH(U$1,Map!$E:$E,0),2))),""),"")</f>
        <v/>
      </c>
      <c r="V258" t="str">
        <f>IFERROR(IF($A258&gt;0,IF(LEN(INDEX(Map!$E:$G,MATCH(V$1,Map!$E:$E,0),2))=0,"",INDEX([1]Sheet3!$B:$S,$A258+1,INDEX(Map!$E:$G,MATCH(V$1,Map!$E:$E,0),2))),""),"")</f>
        <v/>
      </c>
      <c r="W258" t="str">
        <f>IFERROR(IF($A258&gt;0,IF(LEN(INDEX(Map!$E:$G,MATCH(W$1,Map!$E:$E,0),2))=0,"",INDEX([1]Sheet3!$B:$S,$A258+1,INDEX(Map!$E:$G,MATCH(W$1,Map!$E:$E,0),2))),""),"")</f>
        <v/>
      </c>
      <c r="X258" t="str">
        <f>IFERROR(IF($A258&gt;0,IF(LEN(INDEX(Map!$E:$G,MATCH(X$1,Map!$E:$E,0),2))=0,"",INDEX([1]Sheet3!$B:$S,$A258+1,INDEX(Map!$E:$G,MATCH(X$1,Map!$E:$E,0),2))),""),"")</f>
        <v/>
      </c>
      <c r="Y258" t="str">
        <f>IFERROR(IF($A258&gt;0,IF(LEN(INDEX(Map!$E:$G,MATCH(Y$1,Map!$E:$E,0),2))=0,"",INDEX([1]Sheet3!$B:$S,$A258+1,INDEX(Map!$E:$G,MATCH(Y$1,Map!$E:$E,0),2))),""),"")</f>
        <v/>
      </c>
      <c r="Z258" t="str">
        <f>IFERROR(IF($A258&gt;0,IF(LEN(INDEX(Map!$E:$G,MATCH(Z$1,Map!$E:$E,0),2))=0,"",INDEX([1]Sheet3!$B:$S,$A258+1,INDEX(Map!$E:$G,MATCH(Z$1,Map!$E:$E,0),2))),""),"")</f>
        <v/>
      </c>
      <c r="AA258" t="str">
        <f>IFERROR(IF($A258&gt;0,IF(LEN(INDEX(Map!$E:$G,MATCH(AA$1,Map!$E:$E,0),2))=0,"",INDEX([1]Sheet3!$B:$S,$A258+1,INDEX(Map!$E:$G,MATCH(AA$1,Map!$E:$E,0),2))),""),"")</f>
        <v/>
      </c>
      <c r="AB258" t="str">
        <f>IFERROR(IF($A258&gt;0,IF(LEN(INDEX(Map!$E:$G,MATCH(AB$1,Map!$E:$E,0),2))=0,"",INDEX([1]Sheet3!$B:$S,$A258+1,INDEX(Map!$E:$G,MATCH(AB$1,Map!$E:$E,0),2))),""),"")</f>
        <v/>
      </c>
      <c r="AC258" t="str">
        <f>IFERROR(IF($A258&gt;0,IF(LEN(INDEX(Map!$E:$G,MATCH(AC$1,Map!$E:$E,0),2))=0,"",INDEX([1]Sheet3!$B:$S,$A258+1,INDEX(Map!$E:$G,MATCH(AC$1,Map!$E:$E,0),2))),""),"")</f>
        <v/>
      </c>
      <c r="AD258" t="str">
        <f>IFERROR(IF($A258&gt;0,IF(LEN(INDEX(Map!$E:$G,MATCH(AD$1,Map!$E:$E,0),2))=0,"",INDEX([1]Sheet3!$B:$S,$A258+1,INDEX(Map!$E:$G,MATCH(AD$1,Map!$E:$E,0),2))),""),"")</f>
        <v/>
      </c>
      <c r="AE258" t="str">
        <f>IFERROR(IF($A258&gt;0,IF(LEN(INDEX(Map!$E:$G,MATCH(AE$1,Map!$E:$E,0),2))=0,"",INDEX([1]Sheet3!$B:$S,$A258+1,INDEX(Map!$E:$G,MATCH(AE$1,Map!$E:$E,0),2))),""),"")</f>
        <v/>
      </c>
    </row>
    <row r="259" spans="1:31" x14ac:dyDescent="0.25">
      <c r="A259" t="str">
        <f>IF(LEN([1]Sheet3!B259)=0,"",'Mailchimp Inport'!A258+1)</f>
        <v/>
      </c>
      <c r="B259" t="str">
        <f>IFERROR(IF($A259&gt;0,IF(LEN(INDEX(Map!$E:$G,MATCH(B$1,Map!$E:$E,0),2))=0,"",INDEX([1]Sheet3!$B:$S,$A259+1,INDEX(Map!$E:$G,MATCH(B$1,Map!$E:$E,0),2))),""),"")</f>
        <v/>
      </c>
      <c r="C259" t="str">
        <f>IFERROR(IF($A259&gt;0,IF(LEN(INDEX(Map!$E:$G,MATCH(C$1,Map!$E:$E,0),2))=0,"",INDEX([1]Sheet3!$B:$S,$A259+1,INDEX(Map!$E:$G,MATCH(C$1,Map!$E:$E,0),2))),""),"")</f>
        <v/>
      </c>
      <c r="D259" t="str">
        <f>IFERROR(IF($A259&gt;0,IF(LEN(INDEX(Map!$E:$G,MATCH(D$1,Map!$E:$E,0),2))=0,"",INDEX([1]Sheet3!$B:$S,$A259+1,INDEX(Map!$E:$G,MATCH(D$1,Map!$E:$E,0),2))),""),"")</f>
        <v/>
      </c>
      <c r="E259" t="str">
        <f>IFERROR(IF($A259&gt;0,IF(LEN(INDEX(Map!$E:$G,MATCH(E$1,Map!$E:$E,0),2))=0,"",INDEX([1]Sheet3!$B:$S,$A259+1,INDEX(Map!$E:$G,MATCH(E$1,Map!$E:$E,0),2))),""),"")</f>
        <v/>
      </c>
      <c r="F259" t="str">
        <f>IFERROR(IF($A259&gt;0,IF(LEN(INDEX(Map!$E:$G,MATCH(F$1,Map!$E:$E,0),2))=0,"",INDEX([1]Sheet3!$B:$S,$A259+1,INDEX(Map!$E:$G,MATCH(F$1,Map!$E:$E,0),2))),""),"")</f>
        <v/>
      </c>
      <c r="G259" t="str">
        <f>IFERROR(IF($A259&gt;0,IF(LEN(INDEX(Map!$E:$G,MATCH(G$1,Map!$E:$E,0),2))=0,"",INDEX([1]Sheet3!$B:$S,$A259+1,INDEX(Map!$E:$G,MATCH(G$1,Map!$E:$E,0),2))),""),"")</f>
        <v/>
      </c>
      <c r="H259" t="str">
        <f>IFERROR(IF($A259&gt;0,IF(LEN(INDEX(Map!$E:$G,MATCH(H$1,Map!$E:$E,0),2))=0,"",INDEX([1]Sheet3!$B:$S,$A259+1,INDEX(Map!$E:$G,MATCH(H$1,Map!$E:$E,0),2))),""),"")</f>
        <v/>
      </c>
      <c r="I259" t="str">
        <f>IFERROR(IF($A259&gt;0,IF(LEN(INDEX(Map!$E:$G,MATCH(I$1,Map!$E:$E,0),2))=0,"",INDEX([1]Sheet3!$B:$S,$A259+1,INDEX(Map!$E:$G,MATCH(I$1,Map!$E:$E,0),2))),""),"")</f>
        <v/>
      </c>
      <c r="J259" t="str">
        <f t="shared" si="4"/>
        <v/>
      </c>
      <c r="K259" t="str">
        <f>IFERROR(IF($A259&gt;0,IF(LEN(INDEX(Map!$E:$G,MATCH(K$1,Map!$E:$E,0),2))=0,"",INDEX([1]Sheet3!$B:$S,$A259+1,INDEX(Map!$E:$G,MATCH(K$1,Map!$E:$E,0),2))),""),"")</f>
        <v/>
      </c>
      <c r="L259" t="str">
        <f>IFERROR(IF($A259&gt;0,IF(LEN(INDEX(Map!$E:$G,MATCH(L$1,Map!$E:$E,0),2))=0,"",INDEX([1]Sheet3!$B:$S,$A259+1,INDEX(Map!$E:$G,MATCH(L$1,Map!$E:$E,0),2))),""),"")</f>
        <v/>
      </c>
      <c r="M259" t="str">
        <f>IFERROR(IF($A259&gt;0,IF(LEN(INDEX(Map!$E:$G,MATCH(M$1,Map!$E:$E,0),2))=0,"",INDEX([1]Sheet3!$B:$S,$A259+1,INDEX(Map!$E:$G,MATCH(M$1,Map!$E:$E,0),2))),""),"")</f>
        <v/>
      </c>
      <c r="N259" t="str">
        <f>IFERROR(IF($A259&gt;0,IF(LEN(INDEX(Map!$E:$G,MATCH(N$1,Map!$E:$E,0),2))=0,"",INDEX([1]Sheet3!$B:$S,$A259+1,INDEX(Map!$E:$G,MATCH(N$1,Map!$E:$E,0),2))),""),"")</f>
        <v/>
      </c>
      <c r="O259" t="str">
        <f>IFERROR(IF($A259&gt;0,IF(LEN(INDEX(Map!$E:$G,MATCH(O$1,Map!$E:$E,0),2))=0,"",INDEX([1]Sheet3!$B:$S,$A259+1,INDEX(Map!$E:$G,MATCH(O$1,Map!$E:$E,0),2))),""),"")</f>
        <v/>
      </c>
      <c r="P259" t="str">
        <f>IFERROR(IF($A259&gt;0,IF(LEN(INDEX(Map!$E:$G,MATCH(P$1,Map!$E:$E,0),2))=0,"",INDEX([1]Sheet3!$B:$S,$A259+1,INDEX(Map!$E:$G,MATCH(P$1,Map!$E:$E,0),2))),""),"")</f>
        <v/>
      </c>
      <c r="Q259" t="str">
        <f>IFERROR(IF($A259&gt;0,IF(LEN(INDEX(Map!$E:$G,MATCH(Q$1,Map!$E:$E,0),2))=0,"",INDEX([1]Sheet3!$B:$S,$A259+1,INDEX(Map!$E:$G,MATCH(Q$1,Map!$E:$E,0),2))),""),"")</f>
        <v/>
      </c>
      <c r="R259" t="str">
        <f>IFERROR(IF($A259&gt;0,IF(LEN(INDEX(Map!$E:$G,MATCH(R$1,Map!$E:$E,0),2))=0,"",INDEX([1]Sheet3!$B:$S,$A259+1,INDEX(Map!$E:$G,MATCH(R$1,Map!$E:$E,0),2))),""),"")</f>
        <v/>
      </c>
      <c r="S259" t="str">
        <f>IFERROR(IF($A259&gt;0,IF(LEN(INDEX(Map!$E:$G,MATCH(S$1,Map!$E:$E,0),2))=0,"",INDEX([1]Sheet3!$B:$S,$A259+1,INDEX(Map!$E:$G,MATCH(S$1,Map!$E:$E,0),2))),""),"")</f>
        <v/>
      </c>
      <c r="T259" t="str">
        <f>IFERROR(IF($A259&gt;0,IF(LEN(INDEX(Map!$E:$G,MATCH(T$1,Map!$E:$E,0),2))=0,"",INDEX([1]Sheet3!$B:$S,$A259+1,INDEX(Map!$E:$G,MATCH(T$1,Map!$E:$E,0),2))),""),"")</f>
        <v/>
      </c>
      <c r="U259" t="str">
        <f>IFERROR(IF($A259&gt;0,IF(LEN(INDEX(Map!$E:$G,MATCH(U$1,Map!$E:$E,0),2))=0,"",INDEX([1]Sheet3!$B:$S,$A259+1,INDEX(Map!$E:$G,MATCH(U$1,Map!$E:$E,0),2))),""),"")</f>
        <v/>
      </c>
      <c r="V259" t="str">
        <f>IFERROR(IF($A259&gt;0,IF(LEN(INDEX(Map!$E:$G,MATCH(V$1,Map!$E:$E,0),2))=0,"",INDEX([1]Sheet3!$B:$S,$A259+1,INDEX(Map!$E:$G,MATCH(V$1,Map!$E:$E,0),2))),""),"")</f>
        <v/>
      </c>
      <c r="W259" t="str">
        <f>IFERROR(IF($A259&gt;0,IF(LEN(INDEX(Map!$E:$G,MATCH(W$1,Map!$E:$E,0),2))=0,"",INDEX([1]Sheet3!$B:$S,$A259+1,INDEX(Map!$E:$G,MATCH(W$1,Map!$E:$E,0),2))),""),"")</f>
        <v/>
      </c>
      <c r="X259" t="str">
        <f>IFERROR(IF($A259&gt;0,IF(LEN(INDEX(Map!$E:$G,MATCH(X$1,Map!$E:$E,0),2))=0,"",INDEX([1]Sheet3!$B:$S,$A259+1,INDEX(Map!$E:$G,MATCH(X$1,Map!$E:$E,0),2))),""),"")</f>
        <v/>
      </c>
      <c r="Y259" t="str">
        <f>IFERROR(IF($A259&gt;0,IF(LEN(INDEX(Map!$E:$G,MATCH(Y$1,Map!$E:$E,0),2))=0,"",INDEX([1]Sheet3!$B:$S,$A259+1,INDEX(Map!$E:$G,MATCH(Y$1,Map!$E:$E,0),2))),""),"")</f>
        <v/>
      </c>
      <c r="Z259" t="str">
        <f>IFERROR(IF($A259&gt;0,IF(LEN(INDEX(Map!$E:$G,MATCH(Z$1,Map!$E:$E,0),2))=0,"",INDEX([1]Sheet3!$B:$S,$A259+1,INDEX(Map!$E:$G,MATCH(Z$1,Map!$E:$E,0),2))),""),"")</f>
        <v/>
      </c>
      <c r="AA259" t="str">
        <f>IFERROR(IF($A259&gt;0,IF(LEN(INDEX(Map!$E:$G,MATCH(AA$1,Map!$E:$E,0),2))=0,"",INDEX([1]Sheet3!$B:$S,$A259+1,INDEX(Map!$E:$G,MATCH(AA$1,Map!$E:$E,0),2))),""),"")</f>
        <v/>
      </c>
      <c r="AB259" t="str">
        <f>IFERROR(IF($A259&gt;0,IF(LEN(INDEX(Map!$E:$G,MATCH(AB$1,Map!$E:$E,0),2))=0,"",INDEX([1]Sheet3!$B:$S,$A259+1,INDEX(Map!$E:$G,MATCH(AB$1,Map!$E:$E,0),2))),""),"")</f>
        <v/>
      </c>
      <c r="AC259" t="str">
        <f>IFERROR(IF($A259&gt;0,IF(LEN(INDEX(Map!$E:$G,MATCH(AC$1,Map!$E:$E,0),2))=0,"",INDEX([1]Sheet3!$B:$S,$A259+1,INDEX(Map!$E:$G,MATCH(AC$1,Map!$E:$E,0),2))),""),"")</f>
        <v/>
      </c>
      <c r="AD259" t="str">
        <f>IFERROR(IF($A259&gt;0,IF(LEN(INDEX(Map!$E:$G,MATCH(AD$1,Map!$E:$E,0),2))=0,"",INDEX([1]Sheet3!$B:$S,$A259+1,INDEX(Map!$E:$G,MATCH(AD$1,Map!$E:$E,0),2))),""),"")</f>
        <v/>
      </c>
      <c r="AE259" t="str">
        <f>IFERROR(IF($A259&gt;0,IF(LEN(INDEX(Map!$E:$G,MATCH(AE$1,Map!$E:$E,0),2))=0,"",INDEX([1]Sheet3!$B:$S,$A259+1,INDEX(Map!$E:$G,MATCH(AE$1,Map!$E:$E,0),2))),""),"")</f>
        <v/>
      </c>
    </row>
    <row r="260" spans="1:31" x14ac:dyDescent="0.25">
      <c r="A260" t="str">
        <f>IF(LEN([1]Sheet3!B260)=0,"",'Mailchimp Inport'!A259+1)</f>
        <v/>
      </c>
      <c r="B260" t="str">
        <f>IFERROR(IF($A260&gt;0,IF(LEN(INDEX(Map!$E:$G,MATCH(B$1,Map!$E:$E,0),2))=0,"",INDEX([1]Sheet3!$B:$S,$A260+1,INDEX(Map!$E:$G,MATCH(B$1,Map!$E:$E,0),2))),""),"")</f>
        <v/>
      </c>
      <c r="C260" t="str">
        <f>IFERROR(IF($A260&gt;0,IF(LEN(INDEX(Map!$E:$G,MATCH(C$1,Map!$E:$E,0),2))=0,"",INDEX([1]Sheet3!$B:$S,$A260+1,INDEX(Map!$E:$G,MATCH(C$1,Map!$E:$E,0),2))),""),"")</f>
        <v/>
      </c>
      <c r="D260" t="str">
        <f>IFERROR(IF($A260&gt;0,IF(LEN(INDEX(Map!$E:$G,MATCH(D$1,Map!$E:$E,0),2))=0,"",INDEX([1]Sheet3!$B:$S,$A260+1,INDEX(Map!$E:$G,MATCH(D$1,Map!$E:$E,0),2))),""),"")</f>
        <v/>
      </c>
      <c r="E260" t="str">
        <f>IFERROR(IF($A260&gt;0,IF(LEN(INDEX(Map!$E:$G,MATCH(E$1,Map!$E:$E,0),2))=0,"",INDEX([1]Sheet3!$B:$S,$A260+1,INDEX(Map!$E:$G,MATCH(E$1,Map!$E:$E,0),2))),""),"")</f>
        <v/>
      </c>
      <c r="F260" t="str">
        <f>IFERROR(IF($A260&gt;0,IF(LEN(INDEX(Map!$E:$G,MATCH(F$1,Map!$E:$E,0),2))=0,"",INDEX([1]Sheet3!$B:$S,$A260+1,INDEX(Map!$E:$G,MATCH(F$1,Map!$E:$E,0),2))),""),"")</f>
        <v/>
      </c>
      <c r="G260" t="str">
        <f>IFERROR(IF($A260&gt;0,IF(LEN(INDEX(Map!$E:$G,MATCH(G$1,Map!$E:$E,0),2))=0,"",INDEX([1]Sheet3!$B:$S,$A260+1,INDEX(Map!$E:$G,MATCH(G$1,Map!$E:$E,0),2))),""),"")</f>
        <v/>
      </c>
      <c r="H260" t="str">
        <f>IFERROR(IF($A260&gt;0,IF(LEN(INDEX(Map!$E:$G,MATCH(H$1,Map!$E:$E,0),2))=0,"",INDEX([1]Sheet3!$B:$S,$A260+1,INDEX(Map!$E:$G,MATCH(H$1,Map!$E:$E,0),2))),""),"")</f>
        <v/>
      </c>
      <c r="I260" t="str">
        <f>IFERROR(IF($A260&gt;0,IF(LEN(INDEX(Map!$E:$G,MATCH(I$1,Map!$E:$E,0),2))=0,"",INDEX([1]Sheet3!$B:$S,$A260+1,INDEX(Map!$E:$G,MATCH(I$1,Map!$E:$E,0),2))),""),"")</f>
        <v/>
      </c>
      <c r="J260" t="str">
        <f t="shared" si="4"/>
        <v/>
      </c>
      <c r="K260" t="str">
        <f>IFERROR(IF($A260&gt;0,IF(LEN(INDEX(Map!$E:$G,MATCH(K$1,Map!$E:$E,0),2))=0,"",INDEX([1]Sheet3!$B:$S,$A260+1,INDEX(Map!$E:$G,MATCH(K$1,Map!$E:$E,0),2))),""),"")</f>
        <v/>
      </c>
      <c r="L260" t="str">
        <f>IFERROR(IF($A260&gt;0,IF(LEN(INDEX(Map!$E:$G,MATCH(L$1,Map!$E:$E,0),2))=0,"",INDEX([1]Sheet3!$B:$S,$A260+1,INDEX(Map!$E:$G,MATCH(L$1,Map!$E:$E,0),2))),""),"")</f>
        <v/>
      </c>
      <c r="M260" t="str">
        <f>IFERROR(IF($A260&gt;0,IF(LEN(INDEX(Map!$E:$G,MATCH(M$1,Map!$E:$E,0),2))=0,"",INDEX([1]Sheet3!$B:$S,$A260+1,INDEX(Map!$E:$G,MATCH(M$1,Map!$E:$E,0),2))),""),"")</f>
        <v/>
      </c>
      <c r="N260" t="str">
        <f>IFERROR(IF($A260&gt;0,IF(LEN(INDEX(Map!$E:$G,MATCH(N$1,Map!$E:$E,0),2))=0,"",INDEX([1]Sheet3!$B:$S,$A260+1,INDEX(Map!$E:$G,MATCH(N$1,Map!$E:$E,0),2))),""),"")</f>
        <v/>
      </c>
      <c r="O260" t="str">
        <f>IFERROR(IF($A260&gt;0,IF(LEN(INDEX(Map!$E:$G,MATCH(O$1,Map!$E:$E,0),2))=0,"",INDEX([1]Sheet3!$B:$S,$A260+1,INDEX(Map!$E:$G,MATCH(O$1,Map!$E:$E,0),2))),""),"")</f>
        <v/>
      </c>
      <c r="P260" t="str">
        <f>IFERROR(IF($A260&gt;0,IF(LEN(INDEX(Map!$E:$G,MATCH(P$1,Map!$E:$E,0),2))=0,"",INDEX([1]Sheet3!$B:$S,$A260+1,INDEX(Map!$E:$G,MATCH(P$1,Map!$E:$E,0),2))),""),"")</f>
        <v/>
      </c>
      <c r="Q260" t="str">
        <f>IFERROR(IF($A260&gt;0,IF(LEN(INDEX(Map!$E:$G,MATCH(Q$1,Map!$E:$E,0),2))=0,"",INDEX([1]Sheet3!$B:$S,$A260+1,INDEX(Map!$E:$G,MATCH(Q$1,Map!$E:$E,0),2))),""),"")</f>
        <v/>
      </c>
      <c r="R260" t="str">
        <f>IFERROR(IF($A260&gt;0,IF(LEN(INDEX(Map!$E:$G,MATCH(R$1,Map!$E:$E,0),2))=0,"",INDEX([1]Sheet3!$B:$S,$A260+1,INDEX(Map!$E:$G,MATCH(R$1,Map!$E:$E,0),2))),""),"")</f>
        <v/>
      </c>
      <c r="S260" t="str">
        <f>IFERROR(IF($A260&gt;0,IF(LEN(INDEX(Map!$E:$G,MATCH(S$1,Map!$E:$E,0),2))=0,"",INDEX([1]Sheet3!$B:$S,$A260+1,INDEX(Map!$E:$G,MATCH(S$1,Map!$E:$E,0),2))),""),"")</f>
        <v/>
      </c>
      <c r="T260" t="str">
        <f>IFERROR(IF($A260&gt;0,IF(LEN(INDEX(Map!$E:$G,MATCH(T$1,Map!$E:$E,0),2))=0,"",INDEX([1]Sheet3!$B:$S,$A260+1,INDEX(Map!$E:$G,MATCH(T$1,Map!$E:$E,0),2))),""),"")</f>
        <v/>
      </c>
      <c r="U260" t="str">
        <f>IFERROR(IF($A260&gt;0,IF(LEN(INDEX(Map!$E:$G,MATCH(U$1,Map!$E:$E,0),2))=0,"",INDEX([1]Sheet3!$B:$S,$A260+1,INDEX(Map!$E:$G,MATCH(U$1,Map!$E:$E,0),2))),""),"")</f>
        <v/>
      </c>
      <c r="V260" t="str">
        <f>IFERROR(IF($A260&gt;0,IF(LEN(INDEX(Map!$E:$G,MATCH(V$1,Map!$E:$E,0),2))=0,"",INDEX([1]Sheet3!$B:$S,$A260+1,INDEX(Map!$E:$G,MATCH(V$1,Map!$E:$E,0),2))),""),"")</f>
        <v/>
      </c>
      <c r="W260" t="str">
        <f>IFERROR(IF($A260&gt;0,IF(LEN(INDEX(Map!$E:$G,MATCH(W$1,Map!$E:$E,0),2))=0,"",INDEX([1]Sheet3!$B:$S,$A260+1,INDEX(Map!$E:$G,MATCH(W$1,Map!$E:$E,0),2))),""),"")</f>
        <v/>
      </c>
      <c r="X260" t="str">
        <f>IFERROR(IF($A260&gt;0,IF(LEN(INDEX(Map!$E:$G,MATCH(X$1,Map!$E:$E,0),2))=0,"",INDEX([1]Sheet3!$B:$S,$A260+1,INDEX(Map!$E:$G,MATCH(X$1,Map!$E:$E,0),2))),""),"")</f>
        <v/>
      </c>
      <c r="Y260" t="str">
        <f>IFERROR(IF($A260&gt;0,IF(LEN(INDEX(Map!$E:$G,MATCH(Y$1,Map!$E:$E,0),2))=0,"",INDEX([1]Sheet3!$B:$S,$A260+1,INDEX(Map!$E:$G,MATCH(Y$1,Map!$E:$E,0),2))),""),"")</f>
        <v/>
      </c>
      <c r="Z260" t="str">
        <f>IFERROR(IF($A260&gt;0,IF(LEN(INDEX(Map!$E:$G,MATCH(Z$1,Map!$E:$E,0),2))=0,"",INDEX([1]Sheet3!$B:$S,$A260+1,INDEX(Map!$E:$G,MATCH(Z$1,Map!$E:$E,0),2))),""),"")</f>
        <v/>
      </c>
      <c r="AA260" t="str">
        <f>IFERROR(IF($A260&gt;0,IF(LEN(INDEX(Map!$E:$G,MATCH(AA$1,Map!$E:$E,0),2))=0,"",INDEX([1]Sheet3!$B:$S,$A260+1,INDEX(Map!$E:$G,MATCH(AA$1,Map!$E:$E,0),2))),""),"")</f>
        <v/>
      </c>
      <c r="AB260" t="str">
        <f>IFERROR(IF($A260&gt;0,IF(LEN(INDEX(Map!$E:$G,MATCH(AB$1,Map!$E:$E,0),2))=0,"",INDEX([1]Sheet3!$B:$S,$A260+1,INDEX(Map!$E:$G,MATCH(AB$1,Map!$E:$E,0),2))),""),"")</f>
        <v/>
      </c>
      <c r="AC260" t="str">
        <f>IFERROR(IF($A260&gt;0,IF(LEN(INDEX(Map!$E:$G,MATCH(AC$1,Map!$E:$E,0),2))=0,"",INDEX([1]Sheet3!$B:$S,$A260+1,INDEX(Map!$E:$G,MATCH(AC$1,Map!$E:$E,0),2))),""),"")</f>
        <v/>
      </c>
      <c r="AD260" t="str">
        <f>IFERROR(IF($A260&gt;0,IF(LEN(INDEX(Map!$E:$G,MATCH(AD$1,Map!$E:$E,0),2))=0,"",INDEX([1]Sheet3!$B:$S,$A260+1,INDEX(Map!$E:$G,MATCH(AD$1,Map!$E:$E,0),2))),""),"")</f>
        <v/>
      </c>
      <c r="AE260" t="str">
        <f>IFERROR(IF($A260&gt;0,IF(LEN(INDEX(Map!$E:$G,MATCH(AE$1,Map!$E:$E,0),2))=0,"",INDEX([1]Sheet3!$B:$S,$A260+1,INDEX(Map!$E:$G,MATCH(AE$1,Map!$E:$E,0),2))),""),"")</f>
        <v/>
      </c>
    </row>
    <row r="261" spans="1:31" x14ac:dyDescent="0.25">
      <c r="A261" t="str">
        <f>IF(LEN([1]Sheet3!B261)=0,"",'Mailchimp Inport'!A260+1)</f>
        <v/>
      </c>
      <c r="B261" t="str">
        <f>IFERROR(IF($A261&gt;0,IF(LEN(INDEX(Map!$E:$G,MATCH(B$1,Map!$E:$E,0),2))=0,"",INDEX([1]Sheet3!$B:$S,$A261+1,INDEX(Map!$E:$G,MATCH(B$1,Map!$E:$E,0),2))),""),"")</f>
        <v/>
      </c>
      <c r="C261" t="str">
        <f>IFERROR(IF($A261&gt;0,IF(LEN(INDEX(Map!$E:$G,MATCH(C$1,Map!$E:$E,0),2))=0,"",INDEX([1]Sheet3!$B:$S,$A261+1,INDEX(Map!$E:$G,MATCH(C$1,Map!$E:$E,0),2))),""),"")</f>
        <v/>
      </c>
      <c r="D261" t="str">
        <f>IFERROR(IF($A261&gt;0,IF(LEN(INDEX(Map!$E:$G,MATCH(D$1,Map!$E:$E,0),2))=0,"",INDEX([1]Sheet3!$B:$S,$A261+1,INDEX(Map!$E:$G,MATCH(D$1,Map!$E:$E,0),2))),""),"")</f>
        <v/>
      </c>
      <c r="E261" t="str">
        <f>IFERROR(IF($A261&gt;0,IF(LEN(INDEX(Map!$E:$G,MATCH(E$1,Map!$E:$E,0),2))=0,"",INDEX([1]Sheet3!$B:$S,$A261+1,INDEX(Map!$E:$G,MATCH(E$1,Map!$E:$E,0),2))),""),"")</f>
        <v/>
      </c>
      <c r="F261" t="str">
        <f>IFERROR(IF($A261&gt;0,IF(LEN(INDEX(Map!$E:$G,MATCH(F$1,Map!$E:$E,0),2))=0,"",INDEX([1]Sheet3!$B:$S,$A261+1,INDEX(Map!$E:$G,MATCH(F$1,Map!$E:$E,0),2))),""),"")</f>
        <v/>
      </c>
      <c r="G261" t="str">
        <f>IFERROR(IF($A261&gt;0,IF(LEN(INDEX(Map!$E:$G,MATCH(G$1,Map!$E:$E,0),2))=0,"",INDEX([1]Sheet3!$B:$S,$A261+1,INDEX(Map!$E:$G,MATCH(G$1,Map!$E:$E,0),2))),""),"")</f>
        <v/>
      </c>
      <c r="H261" t="str">
        <f>IFERROR(IF($A261&gt;0,IF(LEN(INDEX(Map!$E:$G,MATCH(H$1,Map!$E:$E,0),2))=0,"",INDEX([1]Sheet3!$B:$S,$A261+1,INDEX(Map!$E:$G,MATCH(H$1,Map!$E:$E,0),2))),""),"")</f>
        <v/>
      </c>
      <c r="I261" t="str">
        <f>IFERROR(IF($A261&gt;0,IF(LEN(INDEX(Map!$E:$G,MATCH(I$1,Map!$E:$E,0),2))=0,"",INDEX([1]Sheet3!$B:$S,$A261+1,INDEX(Map!$E:$G,MATCH(I$1,Map!$E:$E,0),2))),""),"")</f>
        <v/>
      </c>
      <c r="J261" t="str">
        <f t="shared" si="4"/>
        <v/>
      </c>
      <c r="K261" t="str">
        <f>IFERROR(IF($A261&gt;0,IF(LEN(INDEX(Map!$E:$G,MATCH(K$1,Map!$E:$E,0),2))=0,"",INDEX([1]Sheet3!$B:$S,$A261+1,INDEX(Map!$E:$G,MATCH(K$1,Map!$E:$E,0),2))),""),"")</f>
        <v/>
      </c>
      <c r="L261" t="str">
        <f>IFERROR(IF($A261&gt;0,IF(LEN(INDEX(Map!$E:$G,MATCH(L$1,Map!$E:$E,0),2))=0,"",INDEX([1]Sheet3!$B:$S,$A261+1,INDEX(Map!$E:$G,MATCH(L$1,Map!$E:$E,0),2))),""),"")</f>
        <v/>
      </c>
      <c r="M261" t="str">
        <f>IFERROR(IF($A261&gt;0,IF(LEN(INDEX(Map!$E:$G,MATCH(M$1,Map!$E:$E,0),2))=0,"",INDEX([1]Sheet3!$B:$S,$A261+1,INDEX(Map!$E:$G,MATCH(M$1,Map!$E:$E,0),2))),""),"")</f>
        <v/>
      </c>
      <c r="N261" t="str">
        <f>IFERROR(IF($A261&gt;0,IF(LEN(INDEX(Map!$E:$G,MATCH(N$1,Map!$E:$E,0),2))=0,"",INDEX([1]Sheet3!$B:$S,$A261+1,INDEX(Map!$E:$G,MATCH(N$1,Map!$E:$E,0),2))),""),"")</f>
        <v/>
      </c>
      <c r="O261" t="str">
        <f>IFERROR(IF($A261&gt;0,IF(LEN(INDEX(Map!$E:$G,MATCH(O$1,Map!$E:$E,0),2))=0,"",INDEX([1]Sheet3!$B:$S,$A261+1,INDEX(Map!$E:$G,MATCH(O$1,Map!$E:$E,0),2))),""),"")</f>
        <v/>
      </c>
      <c r="P261" t="str">
        <f>IFERROR(IF($A261&gt;0,IF(LEN(INDEX(Map!$E:$G,MATCH(P$1,Map!$E:$E,0),2))=0,"",INDEX([1]Sheet3!$B:$S,$A261+1,INDEX(Map!$E:$G,MATCH(P$1,Map!$E:$E,0),2))),""),"")</f>
        <v/>
      </c>
      <c r="Q261" t="str">
        <f>IFERROR(IF($A261&gt;0,IF(LEN(INDEX(Map!$E:$G,MATCH(Q$1,Map!$E:$E,0),2))=0,"",INDEX([1]Sheet3!$B:$S,$A261+1,INDEX(Map!$E:$G,MATCH(Q$1,Map!$E:$E,0),2))),""),"")</f>
        <v/>
      </c>
      <c r="R261" t="str">
        <f>IFERROR(IF($A261&gt;0,IF(LEN(INDEX(Map!$E:$G,MATCH(R$1,Map!$E:$E,0),2))=0,"",INDEX([1]Sheet3!$B:$S,$A261+1,INDEX(Map!$E:$G,MATCH(R$1,Map!$E:$E,0),2))),""),"")</f>
        <v/>
      </c>
      <c r="S261" t="str">
        <f>IFERROR(IF($A261&gt;0,IF(LEN(INDEX(Map!$E:$G,MATCH(S$1,Map!$E:$E,0),2))=0,"",INDEX([1]Sheet3!$B:$S,$A261+1,INDEX(Map!$E:$G,MATCH(S$1,Map!$E:$E,0),2))),""),"")</f>
        <v/>
      </c>
      <c r="T261" t="str">
        <f>IFERROR(IF($A261&gt;0,IF(LEN(INDEX(Map!$E:$G,MATCH(T$1,Map!$E:$E,0),2))=0,"",INDEX([1]Sheet3!$B:$S,$A261+1,INDEX(Map!$E:$G,MATCH(T$1,Map!$E:$E,0),2))),""),"")</f>
        <v/>
      </c>
      <c r="U261" t="str">
        <f>IFERROR(IF($A261&gt;0,IF(LEN(INDEX(Map!$E:$G,MATCH(U$1,Map!$E:$E,0),2))=0,"",INDEX([1]Sheet3!$B:$S,$A261+1,INDEX(Map!$E:$G,MATCH(U$1,Map!$E:$E,0),2))),""),"")</f>
        <v/>
      </c>
      <c r="V261" t="str">
        <f>IFERROR(IF($A261&gt;0,IF(LEN(INDEX(Map!$E:$G,MATCH(V$1,Map!$E:$E,0),2))=0,"",INDEX([1]Sheet3!$B:$S,$A261+1,INDEX(Map!$E:$G,MATCH(V$1,Map!$E:$E,0),2))),""),"")</f>
        <v/>
      </c>
      <c r="W261" t="str">
        <f>IFERROR(IF($A261&gt;0,IF(LEN(INDEX(Map!$E:$G,MATCH(W$1,Map!$E:$E,0),2))=0,"",INDEX([1]Sheet3!$B:$S,$A261+1,INDEX(Map!$E:$G,MATCH(W$1,Map!$E:$E,0),2))),""),"")</f>
        <v/>
      </c>
      <c r="X261" t="str">
        <f>IFERROR(IF($A261&gt;0,IF(LEN(INDEX(Map!$E:$G,MATCH(X$1,Map!$E:$E,0),2))=0,"",INDEX([1]Sheet3!$B:$S,$A261+1,INDEX(Map!$E:$G,MATCH(X$1,Map!$E:$E,0),2))),""),"")</f>
        <v/>
      </c>
      <c r="Y261" t="str">
        <f>IFERROR(IF($A261&gt;0,IF(LEN(INDEX(Map!$E:$G,MATCH(Y$1,Map!$E:$E,0),2))=0,"",INDEX([1]Sheet3!$B:$S,$A261+1,INDEX(Map!$E:$G,MATCH(Y$1,Map!$E:$E,0),2))),""),"")</f>
        <v/>
      </c>
      <c r="Z261" t="str">
        <f>IFERROR(IF($A261&gt;0,IF(LEN(INDEX(Map!$E:$G,MATCH(Z$1,Map!$E:$E,0),2))=0,"",INDEX([1]Sheet3!$B:$S,$A261+1,INDEX(Map!$E:$G,MATCH(Z$1,Map!$E:$E,0),2))),""),"")</f>
        <v/>
      </c>
      <c r="AA261" t="str">
        <f>IFERROR(IF($A261&gt;0,IF(LEN(INDEX(Map!$E:$G,MATCH(AA$1,Map!$E:$E,0),2))=0,"",INDEX([1]Sheet3!$B:$S,$A261+1,INDEX(Map!$E:$G,MATCH(AA$1,Map!$E:$E,0),2))),""),"")</f>
        <v/>
      </c>
      <c r="AB261" t="str">
        <f>IFERROR(IF($A261&gt;0,IF(LEN(INDEX(Map!$E:$G,MATCH(AB$1,Map!$E:$E,0),2))=0,"",INDEX([1]Sheet3!$B:$S,$A261+1,INDEX(Map!$E:$G,MATCH(AB$1,Map!$E:$E,0),2))),""),"")</f>
        <v/>
      </c>
      <c r="AC261" t="str">
        <f>IFERROR(IF($A261&gt;0,IF(LEN(INDEX(Map!$E:$G,MATCH(AC$1,Map!$E:$E,0),2))=0,"",INDEX([1]Sheet3!$B:$S,$A261+1,INDEX(Map!$E:$G,MATCH(AC$1,Map!$E:$E,0),2))),""),"")</f>
        <v/>
      </c>
      <c r="AD261" t="str">
        <f>IFERROR(IF($A261&gt;0,IF(LEN(INDEX(Map!$E:$G,MATCH(AD$1,Map!$E:$E,0),2))=0,"",INDEX([1]Sheet3!$B:$S,$A261+1,INDEX(Map!$E:$G,MATCH(AD$1,Map!$E:$E,0),2))),""),"")</f>
        <v/>
      </c>
      <c r="AE261" t="str">
        <f>IFERROR(IF($A261&gt;0,IF(LEN(INDEX(Map!$E:$G,MATCH(AE$1,Map!$E:$E,0),2))=0,"",INDEX([1]Sheet3!$B:$S,$A261+1,INDEX(Map!$E:$G,MATCH(AE$1,Map!$E:$E,0),2))),""),"")</f>
        <v/>
      </c>
    </row>
    <row r="262" spans="1:31" x14ac:dyDescent="0.25">
      <c r="A262" t="str">
        <f>IF(LEN([1]Sheet3!B262)=0,"",'Mailchimp Inport'!A261+1)</f>
        <v/>
      </c>
      <c r="B262" t="str">
        <f>IFERROR(IF($A262&gt;0,IF(LEN(INDEX(Map!$E:$G,MATCH(B$1,Map!$E:$E,0),2))=0,"",INDEX([1]Sheet3!$B:$S,$A262+1,INDEX(Map!$E:$G,MATCH(B$1,Map!$E:$E,0),2))),""),"")</f>
        <v/>
      </c>
      <c r="C262" t="str">
        <f>IFERROR(IF($A262&gt;0,IF(LEN(INDEX(Map!$E:$G,MATCH(C$1,Map!$E:$E,0),2))=0,"",INDEX([1]Sheet3!$B:$S,$A262+1,INDEX(Map!$E:$G,MATCH(C$1,Map!$E:$E,0),2))),""),"")</f>
        <v/>
      </c>
      <c r="D262" t="str">
        <f>IFERROR(IF($A262&gt;0,IF(LEN(INDEX(Map!$E:$G,MATCH(D$1,Map!$E:$E,0),2))=0,"",INDEX([1]Sheet3!$B:$S,$A262+1,INDEX(Map!$E:$G,MATCH(D$1,Map!$E:$E,0),2))),""),"")</f>
        <v/>
      </c>
      <c r="E262" t="str">
        <f>IFERROR(IF($A262&gt;0,IF(LEN(INDEX(Map!$E:$G,MATCH(E$1,Map!$E:$E,0),2))=0,"",INDEX([1]Sheet3!$B:$S,$A262+1,INDEX(Map!$E:$G,MATCH(E$1,Map!$E:$E,0),2))),""),"")</f>
        <v/>
      </c>
      <c r="F262" t="str">
        <f>IFERROR(IF($A262&gt;0,IF(LEN(INDEX(Map!$E:$G,MATCH(F$1,Map!$E:$E,0),2))=0,"",INDEX([1]Sheet3!$B:$S,$A262+1,INDEX(Map!$E:$G,MATCH(F$1,Map!$E:$E,0),2))),""),"")</f>
        <v/>
      </c>
      <c r="G262" t="str">
        <f>IFERROR(IF($A262&gt;0,IF(LEN(INDEX(Map!$E:$G,MATCH(G$1,Map!$E:$E,0),2))=0,"",INDEX([1]Sheet3!$B:$S,$A262+1,INDEX(Map!$E:$G,MATCH(G$1,Map!$E:$E,0),2))),""),"")</f>
        <v/>
      </c>
      <c r="H262" t="str">
        <f>IFERROR(IF($A262&gt;0,IF(LEN(INDEX(Map!$E:$G,MATCH(H$1,Map!$E:$E,0),2))=0,"",INDEX([1]Sheet3!$B:$S,$A262+1,INDEX(Map!$E:$G,MATCH(H$1,Map!$E:$E,0),2))),""),"")</f>
        <v/>
      </c>
      <c r="I262" t="str">
        <f>IFERROR(IF($A262&gt;0,IF(LEN(INDEX(Map!$E:$G,MATCH(I$1,Map!$E:$E,0),2))=0,"",INDEX([1]Sheet3!$B:$S,$A262+1,INDEX(Map!$E:$G,MATCH(I$1,Map!$E:$E,0),2))),""),"")</f>
        <v/>
      </c>
      <c r="J262" t="str">
        <f t="shared" si="4"/>
        <v/>
      </c>
      <c r="K262" t="str">
        <f>IFERROR(IF($A262&gt;0,IF(LEN(INDEX(Map!$E:$G,MATCH(K$1,Map!$E:$E,0),2))=0,"",INDEX([1]Sheet3!$B:$S,$A262+1,INDEX(Map!$E:$G,MATCH(K$1,Map!$E:$E,0),2))),""),"")</f>
        <v/>
      </c>
      <c r="L262" t="str">
        <f>IFERROR(IF($A262&gt;0,IF(LEN(INDEX(Map!$E:$G,MATCH(L$1,Map!$E:$E,0),2))=0,"",INDEX([1]Sheet3!$B:$S,$A262+1,INDEX(Map!$E:$G,MATCH(L$1,Map!$E:$E,0),2))),""),"")</f>
        <v/>
      </c>
      <c r="M262" t="str">
        <f>IFERROR(IF($A262&gt;0,IF(LEN(INDEX(Map!$E:$G,MATCH(M$1,Map!$E:$E,0),2))=0,"",INDEX([1]Sheet3!$B:$S,$A262+1,INDEX(Map!$E:$G,MATCH(M$1,Map!$E:$E,0),2))),""),"")</f>
        <v/>
      </c>
      <c r="N262" t="str">
        <f>IFERROR(IF($A262&gt;0,IF(LEN(INDEX(Map!$E:$G,MATCH(N$1,Map!$E:$E,0),2))=0,"",INDEX([1]Sheet3!$B:$S,$A262+1,INDEX(Map!$E:$G,MATCH(N$1,Map!$E:$E,0),2))),""),"")</f>
        <v/>
      </c>
      <c r="O262" t="str">
        <f>IFERROR(IF($A262&gt;0,IF(LEN(INDEX(Map!$E:$G,MATCH(O$1,Map!$E:$E,0),2))=0,"",INDEX([1]Sheet3!$B:$S,$A262+1,INDEX(Map!$E:$G,MATCH(O$1,Map!$E:$E,0),2))),""),"")</f>
        <v/>
      </c>
      <c r="P262" t="str">
        <f>IFERROR(IF($A262&gt;0,IF(LEN(INDEX(Map!$E:$G,MATCH(P$1,Map!$E:$E,0),2))=0,"",INDEX([1]Sheet3!$B:$S,$A262+1,INDEX(Map!$E:$G,MATCH(P$1,Map!$E:$E,0),2))),""),"")</f>
        <v/>
      </c>
      <c r="Q262" t="str">
        <f>IFERROR(IF($A262&gt;0,IF(LEN(INDEX(Map!$E:$G,MATCH(Q$1,Map!$E:$E,0),2))=0,"",INDEX([1]Sheet3!$B:$S,$A262+1,INDEX(Map!$E:$G,MATCH(Q$1,Map!$E:$E,0),2))),""),"")</f>
        <v/>
      </c>
      <c r="R262" t="str">
        <f>IFERROR(IF($A262&gt;0,IF(LEN(INDEX(Map!$E:$G,MATCH(R$1,Map!$E:$E,0),2))=0,"",INDEX([1]Sheet3!$B:$S,$A262+1,INDEX(Map!$E:$G,MATCH(R$1,Map!$E:$E,0),2))),""),"")</f>
        <v/>
      </c>
      <c r="S262" t="str">
        <f>IFERROR(IF($A262&gt;0,IF(LEN(INDEX(Map!$E:$G,MATCH(S$1,Map!$E:$E,0),2))=0,"",INDEX([1]Sheet3!$B:$S,$A262+1,INDEX(Map!$E:$G,MATCH(S$1,Map!$E:$E,0),2))),""),"")</f>
        <v/>
      </c>
      <c r="T262" t="str">
        <f>IFERROR(IF($A262&gt;0,IF(LEN(INDEX(Map!$E:$G,MATCH(T$1,Map!$E:$E,0),2))=0,"",INDEX([1]Sheet3!$B:$S,$A262+1,INDEX(Map!$E:$G,MATCH(T$1,Map!$E:$E,0),2))),""),"")</f>
        <v/>
      </c>
      <c r="U262" t="str">
        <f>IFERROR(IF($A262&gt;0,IF(LEN(INDEX(Map!$E:$G,MATCH(U$1,Map!$E:$E,0),2))=0,"",INDEX([1]Sheet3!$B:$S,$A262+1,INDEX(Map!$E:$G,MATCH(U$1,Map!$E:$E,0),2))),""),"")</f>
        <v/>
      </c>
      <c r="V262" t="str">
        <f>IFERROR(IF($A262&gt;0,IF(LEN(INDEX(Map!$E:$G,MATCH(V$1,Map!$E:$E,0),2))=0,"",INDEX([1]Sheet3!$B:$S,$A262+1,INDEX(Map!$E:$G,MATCH(V$1,Map!$E:$E,0),2))),""),"")</f>
        <v/>
      </c>
      <c r="W262" t="str">
        <f>IFERROR(IF($A262&gt;0,IF(LEN(INDEX(Map!$E:$G,MATCH(W$1,Map!$E:$E,0),2))=0,"",INDEX([1]Sheet3!$B:$S,$A262+1,INDEX(Map!$E:$G,MATCH(W$1,Map!$E:$E,0),2))),""),"")</f>
        <v/>
      </c>
      <c r="X262" t="str">
        <f>IFERROR(IF($A262&gt;0,IF(LEN(INDEX(Map!$E:$G,MATCH(X$1,Map!$E:$E,0),2))=0,"",INDEX([1]Sheet3!$B:$S,$A262+1,INDEX(Map!$E:$G,MATCH(X$1,Map!$E:$E,0),2))),""),"")</f>
        <v/>
      </c>
      <c r="Y262" t="str">
        <f>IFERROR(IF($A262&gt;0,IF(LEN(INDEX(Map!$E:$G,MATCH(Y$1,Map!$E:$E,0),2))=0,"",INDEX([1]Sheet3!$B:$S,$A262+1,INDEX(Map!$E:$G,MATCH(Y$1,Map!$E:$E,0),2))),""),"")</f>
        <v/>
      </c>
      <c r="Z262" t="str">
        <f>IFERROR(IF($A262&gt;0,IF(LEN(INDEX(Map!$E:$G,MATCH(Z$1,Map!$E:$E,0),2))=0,"",INDEX([1]Sheet3!$B:$S,$A262+1,INDEX(Map!$E:$G,MATCH(Z$1,Map!$E:$E,0),2))),""),"")</f>
        <v/>
      </c>
      <c r="AA262" t="str">
        <f>IFERROR(IF($A262&gt;0,IF(LEN(INDEX(Map!$E:$G,MATCH(AA$1,Map!$E:$E,0),2))=0,"",INDEX([1]Sheet3!$B:$S,$A262+1,INDEX(Map!$E:$G,MATCH(AA$1,Map!$E:$E,0),2))),""),"")</f>
        <v/>
      </c>
      <c r="AB262" t="str">
        <f>IFERROR(IF($A262&gt;0,IF(LEN(INDEX(Map!$E:$G,MATCH(AB$1,Map!$E:$E,0),2))=0,"",INDEX([1]Sheet3!$B:$S,$A262+1,INDEX(Map!$E:$G,MATCH(AB$1,Map!$E:$E,0),2))),""),"")</f>
        <v/>
      </c>
      <c r="AC262" t="str">
        <f>IFERROR(IF($A262&gt;0,IF(LEN(INDEX(Map!$E:$G,MATCH(AC$1,Map!$E:$E,0),2))=0,"",INDEX([1]Sheet3!$B:$S,$A262+1,INDEX(Map!$E:$G,MATCH(AC$1,Map!$E:$E,0),2))),""),"")</f>
        <v/>
      </c>
      <c r="AD262" t="str">
        <f>IFERROR(IF($A262&gt;0,IF(LEN(INDEX(Map!$E:$G,MATCH(AD$1,Map!$E:$E,0),2))=0,"",INDEX([1]Sheet3!$B:$S,$A262+1,INDEX(Map!$E:$G,MATCH(AD$1,Map!$E:$E,0),2))),""),"")</f>
        <v/>
      </c>
      <c r="AE262" t="str">
        <f>IFERROR(IF($A262&gt;0,IF(LEN(INDEX(Map!$E:$G,MATCH(AE$1,Map!$E:$E,0),2))=0,"",INDEX([1]Sheet3!$B:$S,$A262+1,INDEX(Map!$E:$G,MATCH(AE$1,Map!$E:$E,0),2))),""),"")</f>
        <v/>
      </c>
    </row>
    <row r="263" spans="1:31" x14ac:dyDescent="0.25">
      <c r="A263" t="str">
        <f>IF(LEN([1]Sheet3!B263)=0,"",'Mailchimp Inport'!A262+1)</f>
        <v/>
      </c>
      <c r="B263" t="str">
        <f>IFERROR(IF($A263&gt;0,IF(LEN(INDEX(Map!$E:$G,MATCH(B$1,Map!$E:$E,0),2))=0,"",INDEX([1]Sheet3!$B:$S,$A263+1,INDEX(Map!$E:$G,MATCH(B$1,Map!$E:$E,0),2))),""),"")</f>
        <v/>
      </c>
      <c r="C263" t="str">
        <f>IFERROR(IF($A263&gt;0,IF(LEN(INDEX(Map!$E:$G,MATCH(C$1,Map!$E:$E,0),2))=0,"",INDEX([1]Sheet3!$B:$S,$A263+1,INDEX(Map!$E:$G,MATCH(C$1,Map!$E:$E,0),2))),""),"")</f>
        <v/>
      </c>
      <c r="D263" t="str">
        <f>IFERROR(IF($A263&gt;0,IF(LEN(INDEX(Map!$E:$G,MATCH(D$1,Map!$E:$E,0),2))=0,"",INDEX([1]Sheet3!$B:$S,$A263+1,INDEX(Map!$E:$G,MATCH(D$1,Map!$E:$E,0),2))),""),"")</f>
        <v/>
      </c>
      <c r="E263" t="str">
        <f>IFERROR(IF($A263&gt;0,IF(LEN(INDEX(Map!$E:$G,MATCH(E$1,Map!$E:$E,0),2))=0,"",INDEX([1]Sheet3!$B:$S,$A263+1,INDEX(Map!$E:$G,MATCH(E$1,Map!$E:$E,0),2))),""),"")</f>
        <v/>
      </c>
      <c r="F263" t="str">
        <f>IFERROR(IF($A263&gt;0,IF(LEN(INDEX(Map!$E:$G,MATCH(F$1,Map!$E:$E,0),2))=0,"",INDEX([1]Sheet3!$B:$S,$A263+1,INDEX(Map!$E:$G,MATCH(F$1,Map!$E:$E,0),2))),""),"")</f>
        <v/>
      </c>
      <c r="G263" t="str">
        <f>IFERROR(IF($A263&gt;0,IF(LEN(INDEX(Map!$E:$G,MATCH(G$1,Map!$E:$E,0),2))=0,"",INDEX([1]Sheet3!$B:$S,$A263+1,INDEX(Map!$E:$G,MATCH(G$1,Map!$E:$E,0),2))),""),"")</f>
        <v/>
      </c>
      <c r="H263" t="str">
        <f>IFERROR(IF($A263&gt;0,IF(LEN(INDEX(Map!$E:$G,MATCH(H$1,Map!$E:$E,0),2))=0,"",INDEX([1]Sheet3!$B:$S,$A263+1,INDEX(Map!$E:$G,MATCH(H$1,Map!$E:$E,0),2))),""),"")</f>
        <v/>
      </c>
      <c r="I263" t="str">
        <f>IFERROR(IF($A263&gt;0,IF(LEN(INDEX(Map!$E:$G,MATCH(I$1,Map!$E:$E,0),2))=0,"",INDEX([1]Sheet3!$B:$S,$A263+1,INDEX(Map!$E:$G,MATCH(I$1,Map!$E:$E,0),2))),""),"")</f>
        <v/>
      </c>
      <c r="J263" t="str">
        <f t="shared" si="4"/>
        <v/>
      </c>
      <c r="K263" t="str">
        <f>IFERROR(IF($A263&gt;0,IF(LEN(INDEX(Map!$E:$G,MATCH(K$1,Map!$E:$E,0),2))=0,"",INDEX([1]Sheet3!$B:$S,$A263+1,INDEX(Map!$E:$G,MATCH(K$1,Map!$E:$E,0),2))),""),"")</f>
        <v/>
      </c>
      <c r="L263" t="str">
        <f>IFERROR(IF($A263&gt;0,IF(LEN(INDEX(Map!$E:$G,MATCH(L$1,Map!$E:$E,0),2))=0,"",INDEX([1]Sheet3!$B:$S,$A263+1,INDEX(Map!$E:$G,MATCH(L$1,Map!$E:$E,0),2))),""),"")</f>
        <v/>
      </c>
      <c r="M263" t="str">
        <f>IFERROR(IF($A263&gt;0,IF(LEN(INDEX(Map!$E:$G,MATCH(M$1,Map!$E:$E,0),2))=0,"",INDEX([1]Sheet3!$B:$S,$A263+1,INDEX(Map!$E:$G,MATCH(M$1,Map!$E:$E,0),2))),""),"")</f>
        <v/>
      </c>
      <c r="N263" t="str">
        <f>IFERROR(IF($A263&gt;0,IF(LEN(INDEX(Map!$E:$G,MATCH(N$1,Map!$E:$E,0),2))=0,"",INDEX([1]Sheet3!$B:$S,$A263+1,INDEX(Map!$E:$G,MATCH(N$1,Map!$E:$E,0),2))),""),"")</f>
        <v/>
      </c>
      <c r="O263" t="str">
        <f>IFERROR(IF($A263&gt;0,IF(LEN(INDEX(Map!$E:$G,MATCH(O$1,Map!$E:$E,0),2))=0,"",INDEX([1]Sheet3!$B:$S,$A263+1,INDEX(Map!$E:$G,MATCH(O$1,Map!$E:$E,0),2))),""),"")</f>
        <v/>
      </c>
      <c r="P263" t="str">
        <f>IFERROR(IF($A263&gt;0,IF(LEN(INDEX(Map!$E:$G,MATCH(P$1,Map!$E:$E,0),2))=0,"",INDEX([1]Sheet3!$B:$S,$A263+1,INDEX(Map!$E:$G,MATCH(P$1,Map!$E:$E,0),2))),""),"")</f>
        <v/>
      </c>
      <c r="Q263" t="str">
        <f>IFERROR(IF($A263&gt;0,IF(LEN(INDEX(Map!$E:$G,MATCH(Q$1,Map!$E:$E,0),2))=0,"",INDEX([1]Sheet3!$B:$S,$A263+1,INDEX(Map!$E:$G,MATCH(Q$1,Map!$E:$E,0),2))),""),"")</f>
        <v/>
      </c>
      <c r="R263" t="str">
        <f>IFERROR(IF($A263&gt;0,IF(LEN(INDEX(Map!$E:$G,MATCH(R$1,Map!$E:$E,0),2))=0,"",INDEX([1]Sheet3!$B:$S,$A263+1,INDEX(Map!$E:$G,MATCH(R$1,Map!$E:$E,0),2))),""),"")</f>
        <v/>
      </c>
      <c r="S263" t="str">
        <f>IFERROR(IF($A263&gt;0,IF(LEN(INDEX(Map!$E:$G,MATCH(S$1,Map!$E:$E,0),2))=0,"",INDEX([1]Sheet3!$B:$S,$A263+1,INDEX(Map!$E:$G,MATCH(S$1,Map!$E:$E,0),2))),""),"")</f>
        <v/>
      </c>
      <c r="T263" t="str">
        <f>IFERROR(IF($A263&gt;0,IF(LEN(INDEX(Map!$E:$G,MATCH(T$1,Map!$E:$E,0),2))=0,"",INDEX([1]Sheet3!$B:$S,$A263+1,INDEX(Map!$E:$G,MATCH(T$1,Map!$E:$E,0),2))),""),"")</f>
        <v/>
      </c>
      <c r="U263" t="str">
        <f>IFERROR(IF($A263&gt;0,IF(LEN(INDEX(Map!$E:$G,MATCH(U$1,Map!$E:$E,0),2))=0,"",INDEX([1]Sheet3!$B:$S,$A263+1,INDEX(Map!$E:$G,MATCH(U$1,Map!$E:$E,0),2))),""),"")</f>
        <v/>
      </c>
      <c r="V263" t="str">
        <f>IFERROR(IF($A263&gt;0,IF(LEN(INDEX(Map!$E:$G,MATCH(V$1,Map!$E:$E,0),2))=0,"",INDEX([1]Sheet3!$B:$S,$A263+1,INDEX(Map!$E:$G,MATCH(V$1,Map!$E:$E,0),2))),""),"")</f>
        <v/>
      </c>
      <c r="W263" t="str">
        <f>IFERROR(IF($A263&gt;0,IF(LEN(INDEX(Map!$E:$G,MATCH(W$1,Map!$E:$E,0),2))=0,"",INDEX([1]Sheet3!$B:$S,$A263+1,INDEX(Map!$E:$G,MATCH(W$1,Map!$E:$E,0),2))),""),"")</f>
        <v/>
      </c>
      <c r="X263" t="str">
        <f>IFERROR(IF($A263&gt;0,IF(LEN(INDEX(Map!$E:$G,MATCH(X$1,Map!$E:$E,0),2))=0,"",INDEX([1]Sheet3!$B:$S,$A263+1,INDEX(Map!$E:$G,MATCH(X$1,Map!$E:$E,0),2))),""),"")</f>
        <v/>
      </c>
      <c r="Y263" t="str">
        <f>IFERROR(IF($A263&gt;0,IF(LEN(INDEX(Map!$E:$G,MATCH(Y$1,Map!$E:$E,0),2))=0,"",INDEX([1]Sheet3!$B:$S,$A263+1,INDEX(Map!$E:$G,MATCH(Y$1,Map!$E:$E,0),2))),""),"")</f>
        <v/>
      </c>
      <c r="Z263" t="str">
        <f>IFERROR(IF($A263&gt;0,IF(LEN(INDEX(Map!$E:$G,MATCH(Z$1,Map!$E:$E,0),2))=0,"",INDEX([1]Sheet3!$B:$S,$A263+1,INDEX(Map!$E:$G,MATCH(Z$1,Map!$E:$E,0),2))),""),"")</f>
        <v/>
      </c>
      <c r="AA263" t="str">
        <f>IFERROR(IF($A263&gt;0,IF(LEN(INDEX(Map!$E:$G,MATCH(AA$1,Map!$E:$E,0),2))=0,"",INDEX([1]Sheet3!$B:$S,$A263+1,INDEX(Map!$E:$G,MATCH(AA$1,Map!$E:$E,0),2))),""),"")</f>
        <v/>
      </c>
      <c r="AB263" t="str">
        <f>IFERROR(IF($A263&gt;0,IF(LEN(INDEX(Map!$E:$G,MATCH(AB$1,Map!$E:$E,0),2))=0,"",INDEX([1]Sheet3!$B:$S,$A263+1,INDEX(Map!$E:$G,MATCH(AB$1,Map!$E:$E,0),2))),""),"")</f>
        <v/>
      </c>
      <c r="AC263" t="str">
        <f>IFERROR(IF($A263&gt;0,IF(LEN(INDEX(Map!$E:$G,MATCH(AC$1,Map!$E:$E,0),2))=0,"",INDEX([1]Sheet3!$B:$S,$A263+1,INDEX(Map!$E:$G,MATCH(AC$1,Map!$E:$E,0),2))),""),"")</f>
        <v/>
      </c>
      <c r="AD263" t="str">
        <f>IFERROR(IF($A263&gt;0,IF(LEN(INDEX(Map!$E:$G,MATCH(AD$1,Map!$E:$E,0),2))=0,"",INDEX([1]Sheet3!$B:$S,$A263+1,INDEX(Map!$E:$G,MATCH(AD$1,Map!$E:$E,0),2))),""),"")</f>
        <v/>
      </c>
      <c r="AE263" t="str">
        <f>IFERROR(IF($A263&gt;0,IF(LEN(INDEX(Map!$E:$G,MATCH(AE$1,Map!$E:$E,0),2))=0,"",INDEX([1]Sheet3!$B:$S,$A263+1,INDEX(Map!$E:$G,MATCH(AE$1,Map!$E:$E,0),2))),""),"")</f>
        <v/>
      </c>
    </row>
    <row r="264" spans="1:31" x14ac:dyDescent="0.25">
      <c r="A264" t="str">
        <f>IF(LEN([1]Sheet3!B264)=0,"",'Mailchimp Inport'!A263+1)</f>
        <v/>
      </c>
      <c r="B264" t="str">
        <f>IFERROR(IF($A264&gt;0,IF(LEN(INDEX(Map!$E:$G,MATCH(B$1,Map!$E:$E,0),2))=0,"",INDEX([1]Sheet3!$B:$S,$A264+1,INDEX(Map!$E:$G,MATCH(B$1,Map!$E:$E,0),2))),""),"")</f>
        <v/>
      </c>
      <c r="C264" t="str">
        <f>IFERROR(IF($A264&gt;0,IF(LEN(INDEX(Map!$E:$G,MATCH(C$1,Map!$E:$E,0),2))=0,"",INDEX([1]Sheet3!$B:$S,$A264+1,INDEX(Map!$E:$G,MATCH(C$1,Map!$E:$E,0),2))),""),"")</f>
        <v/>
      </c>
      <c r="D264" t="str">
        <f>IFERROR(IF($A264&gt;0,IF(LEN(INDEX(Map!$E:$G,MATCH(D$1,Map!$E:$E,0),2))=0,"",INDEX([1]Sheet3!$B:$S,$A264+1,INDEX(Map!$E:$G,MATCH(D$1,Map!$E:$E,0),2))),""),"")</f>
        <v/>
      </c>
      <c r="E264" t="str">
        <f>IFERROR(IF($A264&gt;0,IF(LEN(INDEX(Map!$E:$G,MATCH(E$1,Map!$E:$E,0),2))=0,"",INDEX([1]Sheet3!$B:$S,$A264+1,INDEX(Map!$E:$G,MATCH(E$1,Map!$E:$E,0),2))),""),"")</f>
        <v/>
      </c>
      <c r="F264" t="str">
        <f>IFERROR(IF($A264&gt;0,IF(LEN(INDEX(Map!$E:$G,MATCH(F$1,Map!$E:$E,0),2))=0,"",INDEX([1]Sheet3!$B:$S,$A264+1,INDEX(Map!$E:$G,MATCH(F$1,Map!$E:$E,0),2))),""),"")</f>
        <v/>
      </c>
      <c r="G264" t="str">
        <f>IFERROR(IF($A264&gt;0,IF(LEN(INDEX(Map!$E:$G,MATCH(G$1,Map!$E:$E,0),2))=0,"",INDEX([1]Sheet3!$B:$S,$A264+1,INDEX(Map!$E:$G,MATCH(G$1,Map!$E:$E,0),2))),""),"")</f>
        <v/>
      </c>
      <c r="H264" t="str">
        <f>IFERROR(IF($A264&gt;0,IF(LEN(INDEX(Map!$E:$G,MATCH(H$1,Map!$E:$E,0),2))=0,"",INDEX([1]Sheet3!$B:$S,$A264+1,INDEX(Map!$E:$G,MATCH(H$1,Map!$E:$E,0),2))),""),"")</f>
        <v/>
      </c>
      <c r="I264" t="str">
        <f>IFERROR(IF($A264&gt;0,IF(LEN(INDEX(Map!$E:$G,MATCH(I$1,Map!$E:$E,0),2))=0,"",INDEX([1]Sheet3!$B:$S,$A264+1,INDEX(Map!$E:$G,MATCH(I$1,Map!$E:$E,0),2))),""),"")</f>
        <v/>
      </c>
      <c r="J264" t="str">
        <f t="shared" si="4"/>
        <v/>
      </c>
      <c r="K264" t="str">
        <f>IFERROR(IF($A264&gt;0,IF(LEN(INDEX(Map!$E:$G,MATCH(K$1,Map!$E:$E,0),2))=0,"",INDEX([1]Sheet3!$B:$S,$A264+1,INDEX(Map!$E:$G,MATCH(K$1,Map!$E:$E,0),2))),""),"")</f>
        <v/>
      </c>
      <c r="L264" t="str">
        <f>IFERROR(IF($A264&gt;0,IF(LEN(INDEX(Map!$E:$G,MATCH(L$1,Map!$E:$E,0),2))=0,"",INDEX([1]Sheet3!$B:$S,$A264+1,INDEX(Map!$E:$G,MATCH(L$1,Map!$E:$E,0),2))),""),"")</f>
        <v/>
      </c>
      <c r="M264" t="str">
        <f>IFERROR(IF($A264&gt;0,IF(LEN(INDEX(Map!$E:$G,MATCH(M$1,Map!$E:$E,0),2))=0,"",INDEX([1]Sheet3!$B:$S,$A264+1,INDEX(Map!$E:$G,MATCH(M$1,Map!$E:$E,0),2))),""),"")</f>
        <v/>
      </c>
      <c r="N264" t="str">
        <f>IFERROR(IF($A264&gt;0,IF(LEN(INDEX(Map!$E:$G,MATCH(N$1,Map!$E:$E,0),2))=0,"",INDEX([1]Sheet3!$B:$S,$A264+1,INDEX(Map!$E:$G,MATCH(N$1,Map!$E:$E,0),2))),""),"")</f>
        <v/>
      </c>
      <c r="O264" t="str">
        <f>IFERROR(IF($A264&gt;0,IF(LEN(INDEX(Map!$E:$G,MATCH(O$1,Map!$E:$E,0),2))=0,"",INDEX([1]Sheet3!$B:$S,$A264+1,INDEX(Map!$E:$G,MATCH(O$1,Map!$E:$E,0),2))),""),"")</f>
        <v/>
      </c>
      <c r="P264" t="str">
        <f>IFERROR(IF($A264&gt;0,IF(LEN(INDEX(Map!$E:$G,MATCH(P$1,Map!$E:$E,0),2))=0,"",INDEX([1]Sheet3!$B:$S,$A264+1,INDEX(Map!$E:$G,MATCH(P$1,Map!$E:$E,0),2))),""),"")</f>
        <v/>
      </c>
      <c r="Q264" t="str">
        <f>IFERROR(IF($A264&gt;0,IF(LEN(INDEX(Map!$E:$G,MATCH(Q$1,Map!$E:$E,0),2))=0,"",INDEX([1]Sheet3!$B:$S,$A264+1,INDEX(Map!$E:$G,MATCH(Q$1,Map!$E:$E,0),2))),""),"")</f>
        <v/>
      </c>
      <c r="R264" t="str">
        <f>IFERROR(IF($A264&gt;0,IF(LEN(INDEX(Map!$E:$G,MATCH(R$1,Map!$E:$E,0),2))=0,"",INDEX([1]Sheet3!$B:$S,$A264+1,INDEX(Map!$E:$G,MATCH(R$1,Map!$E:$E,0),2))),""),"")</f>
        <v/>
      </c>
      <c r="S264" t="str">
        <f>IFERROR(IF($A264&gt;0,IF(LEN(INDEX(Map!$E:$G,MATCH(S$1,Map!$E:$E,0),2))=0,"",INDEX([1]Sheet3!$B:$S,$A264+1,INDEX(Map!$E:$G,MATCH(S$1,Map!$E:$E,0),2))),""),"")</f>
        <v/>
      </c>
      <c r="T264" t="str">
        <f>IFERROR(IF($A264&gt;0,IF(LEN(INDEX(Map!$E:$G,MATCH(T$1,Map!$E:$E,0),2))=0,"",INDEX([1]Sheet3!$B:$S,$A264+1,INDEX(Map!$E:$G,MATCH(T$1,Map!$E:$E,0),2))),""),"")</f>
        <v/>
      </c>
      <c r="U264" t="str">
        <f>IFERROR(IF($A264&gt;0,IF(LEN(INDEX(Map!$E:$G,MATCH(U$1,Map!$E:$E,0),2))=0,"",INDEX([1]Sheet3!$B:$S,$A264+1,INDEX(Map!$E:$G,MATCH(U$1,Map!$E:$E,0),2))),""),"")</f>
        <v/>
      </c>
      <c r="V264" t="str">
        <f>IFERROR(IF($A264&gt;0,IF(LEN(INDEX(Map!$E:$G,MATCH(V$1,Map!$E:$E,0),2))=0,"",INDEX([1]Sheet3!$B:$S,$A264+1,INDEX(Map!$E:$G,MATCH(V$1,Map!$E:$E,0),2))),""),"")</f>
        <v/>
      </c>
      <c r="W264" t="str">
        <f>IFERROR(IF($A264&gt;0,IF(LEN(INDEX(Map!$E:$G,MATCH(W$1,Map!$E:$E,0),2))=0,"",INDEX([1]Sheet3!$B:$S,$A264+1,INDEX(Map!$E:$G,MATCH(W$1,Map!$E:$E,0),2))),""),"")</f>
        <v/>
      </c>
      <c r="X264" t="str">
        <f>IFERROR(IF($A264&gt;0,IF(LEN(INDEX(Map!$E:$G,MATCH(X$1,Map!$E:$E,0),2))=0,"",INDEX([1]Sheet3!$B:$S,$A264+1,INDEX(Map!$E:$G,MATCH(X$1,Map!$E:$E,0),2))),""),"")</f>
        <v/>
      </c>
      <c r="Y264" t="str">
        <f>IFERROR(IF($A264&gt;0,IF(LEN(INDEX(Map!$E:$G,MATCH(Y$1,Map!$E:$E,0),2))=0,"",INDEX([1]Sheet3!$B:$S,$A264+1,INDEX(Map!$E:$G,MATCH(Y$1,Map!$E:$E,0),2))),""),"")</f>
        <v/>
      </c>
      <c r="Z264" t="str">
        <f>IFERROR(IF($A264&gt;0,IF(LEN(INDEX(Map!$E:$G,MATCH(Z$1,Map!$E:$E,0),2))=0,"",INDEX([1]Sheet3!$B:$S,$A264+1,INDEX(Map!$E:$G,MATCH(Z$1,Map!$E:$E,0),2))),""),"")</f>
        <v/>
      </c>
      <c r="AA264" t="str">
        <f>IFERROR(IF($A264&gt;0,IF(LEN(INDEX(Map!$E:$G,MATCH(AA$1,Map!$E:$E,0),2))=0,"",INDEX([1]Sheet3!$B:$S,$A264+1,INDEX(Map!$E:$G,MATCH(AA$1,Map!$E:$E,0),2))),""),"")</f>
        <v/>
      </c>
      <c r="AB264" t="str">
        <f>IFERROR(IF($A264&gt;0,IF(LEN(INDEX(Map!$E:$G,MATCH(AB$1,Map!$E:$E,0),2))=0,"",INDEX([1]Sheet3!$B:$S,$A264+1,INDEX(Map!$E:$G,MATCH(AB$1,Map!$E:$E,0),2))),""),"")</f>
        <v/>
      </c>
      <c r="AC264" t="str">
        <f>IFERROR(IF($A264&gt;0,IF(LEN(INDEX(Map!$E:$G,MATCH(AC$1,Map!$E:$E,0),2))=0,"",INDEX([1]Sheet3!$B:$S,$A264+1,INDEX(Map!$E:$G,MATCH(AC$1,Map!$E:$E,0),2))),""),"")</f>
        <v/>
      </c>
      <c r="AD264" t="str">
        <f>IFERROR(IF($A264&gt;0,IF(LEN(INDEX(Map!$E:$G,MATCH(AD$1,Map!$E:$E,0),2))=0,"",INDEX([1]Sheet3!$B:$S,$A264+1,INDEX(Map!$E:$G,MATCH(AD$1,Map!$E:$E,0),2))),""),"")</f>
        <v/>
      </c>
      <c r="AE264" t="str">
        <f>IFERROR(IF($A264&gt;0,IF(LEN(INDEX(Map!$E:$G,MATCH(AE$1,Map!$E:$E,0),2))=0,"",INDEX([1]Sheet3!$B:$S,$A264+1,INDEX(Map!$E:$G,MATCH(AE$1,Map!$E:$E,0),2))),""),"")</f>
        <v/>
      </c>
    </row>
    <row r="265" spans="1:31" x14ac:dyDescent="0.25">
      <c r="A265" t="str">
        <f>IF(LEN([1]Sheet3!B265)=0,"",'Mailchimp Inport'!A264+1)</f>
        <v/>
      </c>
      <c r="B265" t="str">
        <f>IFERROR(IF($A265&gt;0,IF(LEN(INDEX(Map!$E:$G,MATCH(B$1,Map!$E:$E,0),2))=0,"",INDEX([1]Sheet3!$B:$S,$A265+1,INDEX(Map!$E:$G,MATCH(B$1,Map!$E:$E,0),2))),""),"")</f>
        <v/>
      </c>
      <c r="C265" t="str">
        <f>IFERROR(IF($A265&gt;0,IF(LEN(INDEX(Map!$E:$G,MATCH(C$1,Map!$E:$E,0),2))=0,"",INDEX([1]Sheet3!$B:$S,$A265+1,INDEX(Map!$E:$G,MATCH(C$1,Map!$E:$E,0),2))),""),"")</f>
        <v/>
      </c>
      <c r="D265" t="str">
        <f>IFERROR(IF($A265&gt;0,IF(LEN(INDEX(Map!$E:$G,MATCH(D$1,Map!$E:$E,0),2))=0,"",INDEX([1]Sheet3!$B:$S,$A265+1,INDEX(Map!$E:$G,MATCH(D$1,Map!$E:$E,0),2))),""),"")</f>
        <v/>
      </c>
      <c r="E265" t="str">
        <f>IFERROR(IF($A265&gt;0,IF(LEN(INDEX(Map!$E:$G,MATCH(E$1,Map!$E:$E,0),2))=0,"",INDEX([1]Sheet3!$B:$S,$A265+1,INDEX(Map!$E:$G,MATCH(E$1,Map!$E:$E,0),2))),""),"")</f>
        <v/>
      </c>
      <c r="F265" t="str">
        <f>IFERROR(IF($A265&gt;0,IF(LEN(INDEX(Map!$E:$G,MATCH(F$1,Map!$E:$E,0),2))=0,"",INDEX([1]Sheet3!$B:$S,$A265+1,INDEX(Map!$E:$G,MATCH(F$1,Map!$E:$E,0),2))),""),"")</f>
        <v/>
      </c>
      <c r="G265" t="str">
        <f>IFERROR(IF($A265&gt;0,IF(LEN(INDEX(Map!$E:$G,MATCH(G$1,Map!$E:$E,0),2))=0,"",INDEX([1]Sheet3!$B:$S,$A265+1,INDEX(Map!$E:$G,MATCH(G$1,Map!$E:$E,0),2))),""),"")</f>
        <v/>
      </c>
      <c r="H265" t="str">
        <f>IFERROR(IF($A265&gt;0,IF(LEN(INDEX(Map!$E:$G,MATCH(H$1,Map!$E:$E,0),2))=0,"",INDEX([1]Sheet3!$B:$S,$A265+1,INDEX(Map!$E:$G,MATCH(H$1,Map!$E:$E,0),2))),""),"")</f>
        <v/>
      </c>
      <c r="I265" t="str">
        <f>IFERROR(IF($A265&gt;0,IF(LEN(INDEX(Map!$E:$G,MATCH(I$1,Map!$E:$E,0),2))=0,"",INDEX([1]Sheet3!$B:$S,$A265+1,INDEX(Map!$E:$G,MATCH(I$1,Map!$E:$E,0),2))),""),"")</f>
        <v/>
      </c>
      <c r="J265" t="str">
        <f t="shared" si="4"/>
        <v/>
      </c>
      <c r="K265" t="str">
        <f>IFERROR(IF($A265&gt;0,IF(LEN(INDEX(Map!$E:$G,MATCH(K$1,Map!$E:$E,0),2))=0,"",INDEX([1]Sheet3!$B:$S,$A265+1,INDEX(Map!$E:$G,MATCH(K$1,Map!$E:$E,0),2))),""),"")</f>
        <v/>
      </c>
      <c r="L265" t="str">
        <f>IFERROR(IF($A265&gt;0,IF(LEN(INDEX(Map!$E:$G,MATCH(L$1,Map!$E:$E,0),2))=0,"",INDEX([1]Sheet3!$B:$S,$A265+1,INDEX(Map!$E:$G,MATCH(L$1,Map!$E:$E,0),2))),""),"")</f>
        <v/>
      </c>
      <c r="M265" t="str">
        <f>IFERROR(IF($A265&gt;0,IF(LEN(INDEX(Map!$E:$G,MATCH(M$1,Map!$E:$E,0),2))=0,"",INDEX([1]Sheet3!$B:$S,$A265+1,INDEX(Map!$E:$G,MATCH(M$1,Map!$E:$E,0),2))),""),"")</f>
        <v/>
      </c>
      <c r="N265" t="str">
        <f>IFERROR(IF($A265&gt;0,IF(LEN(INDEX(Map!$E:$G,MATCH(N$1,Map!$E:$E,0),2))=0,"",INDEX([1]Sheet3!$B:$S,$A265+1,INDEX(Map!$E:$G,MATCH(N$1,Map!$E:$E,0),2))),""),"")</f>
        <v/>
      </c>
      <c r="O265" t="str">
        <f>IFERROR(IF($A265&gt;0,IF(LEN(INDEX(Map!$E:$G,MATCH(O$1,Map!$E:$E,0),2))=0,"",INDEX([1]Sheet3!$B:$S,$A265+1,INDEX(Map!$E:$G,MATCH(O$1,Map!$E:$E,0),2))),""),"")</f>
        <v/>
      </c>
      <c r="P265" t="str">
        <f>IFERROR(IF($A265&gt;0,IF(LEN(INDEX(Map!$E:$G,MATCH(P$1,Map!$E:$E,0),2))=0,"",INDEX([1]Sheet3!$B:$S,$A265+1,INDEX(Map!$E:$G,MATCH(P$1,Map!$E:$E,0),2))),""),"")</f>
        <v/>
      </c>
      <c r="Q265" t="str">
        <f>IFERROR(IF($A265&gt;0,IF(LEN(INDEX(Map!$E:$G,MATCH(Q$1,Map!$E:$E,0),2))=0,"",INDEX([1]Sheet3!$B:$S,$A265+1,INDEX(Map!$E:$G,MATCH(Q$1,Map!$E:$E,0),2))),""),"")</f>
        <v/>
      </c>
      <c r="R265" t="str">
        <f>IFERROR(IF($A265&gt;0,IF(LEN(INDEX(Map!$E:$G,MATCH(R$1,Map!$E:$E,0),2))=0,"",INDEX([1]Sheet3!$B:$S,$A265+1,INDEX(Map!$E:$G,MATCH(R$1,Map!$E:$E,0),2))),""),"")</f>
        <v/>
      </c>
      <c r="S265" t="str">
        <f>IFERROR(IF($A265&gt;0,IF(LEN(INDEX(Map!$E:$G,MATCH(S$1,Map!$E:$E,0),2))=0,"",INDEX([1]Sheet3!$B:$S,$A265+1,INDEX(Map!$E:$G,MATCH(S$1,Map!$E:$E,0),2))),""),"")</f>
        <v/>
      </c>
      <c r="T265" t="str">
        <f>IFERROR(IF($A265&gt;0,IF(LEN(INDEX(Map!$E:$G,MATCH(T$1,Map!$E:$E,0),2))=0,"",INDEX([1]Sheet3!$B:$S,$A265+1,INDEX(Map!$E:$G,MATCH(T$1,Map!$E:$E,0),2))),""),"")</f>
        <v/>
      </c>
      <c r="U265" t="str">
        <f>IFERROR(IF($A265&gt;0,IF(LEN(INDEX(Map!$E:$G,MATCH(U$1,Map!$E:$E,0),2))=0,"",INDEX([1]Sheet3!$B:$S,$A265+1,INDEX(Map!$E:$G,MATCH(U$1,Map!$E:$E,0),2))),""),"")</f>
        <v/>
      </c>
      <c r="V265" t="str">
        <f>IFERROR(IF($A265&gt;0,IF(LEN(INDEX(Map!$E:$G,MATCH(V$1,Map!$E:$E,0),2))=0,"",INDEX([1]Sheet3!$B:$S,$A265+1,INDEX(Map!$E:$G,MATCH(V$1,Map!$E:$E,0),2))),""),"")</f>
        <v/>
      </c>
      <c r="W265" t="str">
        <f>IFERROR(IF($A265&gt;0,IF(LEN(INDEX(Map!$E:$G,MATCH(W$1,Map!$E:$E,0),2))=0,"",INDEX([1]Sheet3!$B:$S,$A265+1,INDEX(Map!$E:$G,MATCH(W$1,Map!$E:$E,0),2))),""),"")</f>
        <v/>
      </c>
      <c r="X265" t="str">
        <f>IFERROR(IF($A265&gt;0,IF(LEN(INDEX(Map!$E:$G,MATCH(X$1,Map!$E:$E,0),2))=0,"",INDEX([1]Sheet3!$B:$S,$A265+1,INDEX(Map!$E:$G,MATCH(X$1,Map!$E:$E,0),2))),""),"")</f>
        <v/>
      </c>
      <c r="Y265" t="str">
        <f>IFERROR(IF($A265&gt;0,IF(LEN(INDEX(Map!$E:$G,MATCH(Y$1,Map!$E:$E,0),2))=0,"",INDEX([1]Sheet3!$B:$S,$A265+1,INDEX(Map!$E:$G,MATCH(Y$1,Map!$E:$E,0),2))),""),"")</f>
        <v/>
      </c>
      <c r="Z265" t="str">
        <f>IFERROR(IF($A265&gt;0,IF(LEN(INDEX(Map!$E:$G,MATCH(Z$1,Map!$E:$E,0),2))=0,"",INDEX([1]Sheet3!$B:$S,$A265+1,INDEX(Map!$E:$G,MATCH(Z$1,Map!$E:$E,0),2))),""),"")</f>
        <v/>
      </c>
      <c r="AA265" t="str">
        <f>IFERROR(IF($A265&gt;0,IF(LEN(INDEX(Map!$E:$G,MATCH(AA$1,Map!$E:$E,0),2))=0,"",INDEX([1]Sheet3!$B:$S,$A265+1,INDEX(Map!$E:$G,MATCH(AA$1,Map!$E:$E,0),2))),""),"")</f>
        <v/>
      </c>
      <c r="AB265" t="str">
        <f>IFERROR(IF($A265&gt;0,IF(LEN(INDEX(Map!$E:$G,MATCH(AB$1,Map!$E:$E,0),2))=0,"",INDEX([1]Sheet3!$B:$S,$A265+1,INDEX(Map!$E:$G,MATCH(AB$1,Map!$E:$E,0),2))),""),"")</f>
        <v/>
      </c>
      <c r="AC265" t="str">
        <f>IFERROR(IF($A265&gt;0,IF(LEN(INDEX(Map!$E:$G,MATCH(AC$1,Map!$E:$E,0),2))=0,"",INDEX([1]Sheet3!$B:$S,$A265+1,INDEX(Map!$E:$G,MATCH(AC$1,Map!$E:$E,0),2))),""),"")</f>
        <v/>
      </c>
      <c r="AD265" t="str">
        <f>IFERROR(IF($A265&gt;0,IF(LEN(INDEX(Map!$E:$G,MATCH(AD$1,Map!$E:$E,0),2))=0,"",INDEX([1]Sheet3!$B:$S,$A265+1,INDEX(Map!$E:$G,MATCH(AD$1,Map!$E:$E,0),2))),""),"")</f>
        <v/>
      </c>
      <c r="AE265" t="str">
        <f>IFERROR(IF($A265&gt;0,IF(LEN(INDEX(Map!$E:$G,MATCH(AE$1,Map!$E:$E,0),2))=0,"",INDEX([1]Sheet3!$B:$S,$A265+1,INDEX(Map!$E:$G,MATCH(AE$1,Map!$E:$E,0),2))),""),"")</f>
        <v/>
      </c>
    </row>
    <row r="266" spans="1:31" x14ac:dyDescent="0.25">
      <c r="A266" t="str">
        <f>IF(LEN([1]Sheet3!B266)=0,"",'Mailchimp Inport'!A265+1)</f>
        <v/>
      </c>
      <c r="B266" t="str">
        <f>IFERROR(IF($A266&gt;0,IF(LEN(INDEX(Map!$E:$G,MATCH(B$1,Map!$E:$E,0),2))=0,"",INDEX([1]Sheet3!$B:$S,$A266+1,INDEX(Map!$E:$G,MATCH(B$1,Map!$E:$E,0),2))),""),"")</f>
        <v/>
      </c>
      <c r="C266" t="str">
        <f>IFERROR(IF($A266&gt;0,IF(LEN(INDEX(Map!$E:$G,MATCH(C$1,Map!$E:$E,0),2))=0,"",INDEX([1]Sheet3!$B:$S,$A266+1,INDEX(Map!$E:$G,MATCH(C$1,Map!$E:$E,0),2))),""),"")</f>
        <v/>
      </c>
      <c r="D266" t="str">
        <f>IFERROR(IF($A266&gt;0,IF(LEN(INDEX(Map!$E:$G,MATCH(D$1,Map!$E:$E,0),2))=0,"",INDEX([1]Sheet3!$B:$S,$A266+1,INDEX(Map!$E:$G,MATCH(D$1,Map!$E:$E,0),2))),""),"")</f>
        <v/>
      </c>
      <c r="E266" t="str">
        <f>IFERROR(IF($A266&gt;0,IF(LEN(INDEX(Map!$E:$G,MATCH(E$1,Map!$E:$E,0),2))=0,"",INDEX([1]Sheet3!$B:$S,$A266+1,INDEX(Map!$E:$G,MATCH(E$1,Map!$E:$E,0),2))),""),"")</f>
        <v/>
      </c>
      <c r="F266" t="str">
        <f>IFERROR(IF($A266&gt;0,IF(LEN(INDEX(Map!$E:$G,MATCH(F$1,Map!$E:$E,0),2))=0,"",INDEX([1]Sheet3!$B:$S,$A266+1,INDEX(Map!$E:$G,MATCH(F$1,Map!$E:$E,0),2))),""),"")</f>
        <v/>
      </c>
      <c r="G266" t="str">
        <f>IFERROR(IF($A266&gt;0,IF(LEN(INDEX(Map!$E:$G,MATCH(G$1,Map!$E:$E,0),2))=0,"",INDEX([1]Sheet3!$B:$S,$A266+1,INDEX(Map!$E:$G,MATCH(G$1,Map!$E:$E,0),2))),""),"")</f>
        <v/>
      </c>
      <c r="H266" t="str">
        <f>IFERROR(IF($A266&gt;0,IF(LEN(INDEX(Map!$E:$G,MATCH(H$1,Map!$E:$E,0),2))=0,"",INDEX([1]Sheet3!$B:$S,$A266+1,INDEX(Map!$E:$G,MATCH(H$1,Map!$E:$E,0),2))),""),"")</f>
        <v/>
      </c>
      <c r="I266" t="str">
        <f>IFERROR(IF($A266&gt;0,IF(LEN(INDEX(Map!$E:$G,MATCH(I$1,Map!$E:$E,0),2))=0,"",INDEX([1]Sheet3!$B:$S,$A266+1,INDEX(Map!$E:$G,MATCH(I$1,Map!$E:$E,0),2))),""),"")</f>
        <v/>
      </c>
      <c r="J266" t="str">
        <f t="shared" si="4"/>
        <v/>
      </c>
      <c r="K266" t="str">
        <f>IFERROR(IF($A266&gt;0,IF(LEN(INDEX(Map!$E:$G,MATCH(K$1,Map!$E:$E,0),2))=0,"",INDEX([1]Sheet3!$B:$S,$A266+1,INDEX(Map!$E:$G,MATCH(K$1,Map!$E:$E,0),2))),""),"")</f>
        <v/>
      </c>
      <c r="L266" t="str">
        <f>IFERROR(IF($A266&gt;0,IF(LEN(INDEX(Map!$E:$G,MATCH(L$1,Map!$E:$E,0),2))=0,"",INDEX([1]Sheet3!$B:$S,$A266+1,INDEX(Map!$E:$G,MATCH(L$1,Map!$E:$E,0),2))),""),"")</f>
        <v/>
      </c>
      <c r="M266" t="str">
        <f>IFERROR(IF($A266&gt;0,IF(LEN(INDEX(Map!$E:$G,MATCH(M$1,Map!$E:$E,0),2))=0,"",INDEX([1]Sheet3!$B:$S,$A266+1,INDEX(Map!$E:$G,MATCH(M$1,Map!$E:$E,0),2))),""),"")</f>
        <v/>
      </c>
      <c r="N266" t="str">
        <f>IFERROR(IF($A266&gt;0,IF(LEN(INDEX(Map!$E:$G,MATCH(N$1,Map!$E:$E,0),2))=0,"",INDEX([1]Sheet3!$B:$S,$A266+1,INDEX(Map!$E:$G,MATCH(N$1,Map!$E:$E,0),2))),""),"")</f>
        <v/>
      </c>
      <c r="O266" t="str">
        <f>IFERROR(IF($A266&gt;0,IF(LEN(INDEX(Map!$E:$G,MATCH(O$1,Map!$E:$E,0),2))=0,"",INDEX([1]Sheet3!$B:$S,$A266+1,INDEX(Map!$E:$G,MATCH(O$1,Map!$E:$E,0),2))),""),"")</f>
        <v/>
      </c>
      <c r="P266" t="str">
        <f>IFERROR(IF($A266&gt;0,IF(LEN(INDEX(Map!$E:$G,MATCH(P$1,Map!$E:$E,0),2))=0,"",INDEX([1]Sheet3!$B:$S,$A266+1,INDEX(Map!$E:$G,MATCH(P$1,Map!$E:$E,0),2))),""),"")</f>
        <v/>
      </c>
      <c r="Q266" t="str">
        <f>IFERROR(IF($A266&gt;0,IF(LEN(INDEX(Map!$E:$G,MATCH(Q$1,Map!$E:$E,0),2))=0,"",INDEX([1]Sheet3!$B:$S,$A266+1,INDEX(Map!$E:$G,MATCH(Q$1,Map!$E:$E,0),2))),""),"")</f>
        <v/>
      </c>
      <c r="R266" t="str">
        <f>IFERROR(IF($A266&gt;0,IF(LEN(INDEX(Map!$E:$G,MATCH(R$1,Map!$E:$E,0),2))=0,"",INDEX([1]Sheet3!$B:$S,$A266+1,INDEX(Map!$E:$G,MATCH(R$1,Map!$E:$E,0),2))),""),"")</f>
        <v/>
      </c>
      <c r="S266" t="str">
        <f>IFERROR(IF($A266&gt;0,IF(LEN(INDEX(Map!$E:$G,MATCH(S$1,Map!$E:$E,0),2))=0,"",INDEX([1]Sheet3!$B:$S,$A266+1,INDEX(Map!$E:$G,MATCH(S$1,Map!$E:$E,0),2))),""),"")</f>
        <v/>
      </c>
      <c r="T266" t="str">
        <f>IFERROR(IF($A266&gt;0,IF(LEN(INDEX(Map!$E:$G,MATCH(T$1,Map!$E:$E,0),2))=0,"",INDEX([1]Sheet3!$B:$S,$A266+1,INDEX(Map!$E:$G,MATCH(T$1,Map!$E:$E,0),2))),""),"")</f>
        <v/>
      </c>
      <c r="U266" t="str">
        <f>IFERROR(IF($A266&gt;0,IF(LEN(INDEX(Map!$E:$G,MATCH(U$1,Map!$E:$E,0),2))=0,"",INDEX([1]Sheet3!$B:$S,$A266+1,INDEX(Map!$E:$G,MATCH(U$1,Map!$E:$E,0),2))),""),"")</f>
        <v/>
      </c>
      <c r="V266" t="str">
        <f>IFERROR(IF($A266&gt;0,IF(LEN(INDEX(Map!$E:$G,MATCH(V$1,Map!$E:$E,0),2))=0,"",INDEX([1]Sheet3!$B:$S,$A266+1,INDEX(Map!$E:$G,MATCH(V$1,Map!$E:$E,0),2))),""),"")</f>
        <v/>
      </c>
      <c r="W266" t="str">
        <f>IFERROR(IF($A266&gt;0,IF(LEN(INDEX(Map!$E:$G,MATCH(W$1,Map!$E:$E,0),2))=0,"",INDEX([1]Sheet3!$B:$S,$A266+1,INDEX(Map!$E:$G,MATCH(W$1,Map!$E:$E,0),2))),""),"")</f>
        <v/>
      </c>
      <c r="X266" t="str">
        <f>IFERROR(IF($A266&gt;0,IF(LEN(INDEX(Map!$E:$G,MATCH(X$1,Map!$E:$E,0),2))=0,"",INDEX([1]Sheet3!$B:$S,$A266+1,INDEX(Map!$E:$G,MATCH(X$1,Map!$E:$E,0),2))),""),"")</f>
        <v/>
      </c>
      <c r="Y266" t="str">
        <f>IFERROR(IF($A266&gt;0,IF(LEN(INDEX(Map!$E:$G,MATCH(Y$1,Map!$E:$E,0),2))=0,"",INDEX([1]Sheet3!$B:$S,$A266+1,INDEX(Map!$E:$G,MATCH(Y$1,Map!$E:$E,0),2))),""),"")</f>
        <v/>
      </c>
      <c r="Z266" t="str">
        <f>IFERROR(IF($A266&gt;0,IF(LEN(INDEX(Map!$E:$G,MATCH(Z$1,Map!$E:$E,0),2))=0,"",INDEX([1]Sheet3!$B:$S,$A266+1,INDEX(Map!$E:$G,MATCH(Z$1,Map!$E:$E,0),2))),""),"")</f>
        <v/>
      </c>
      <c r="AA266" t="str">
        <f>IFERROR(IF($A266&gt;0,IF(LEN(INDEX(Map!$E:$G,MATCH(AA$1,Map!$E:$E,0),2))=0,"",INDEX([1]Sheet3!$B:$S,$A266+1,INDEX(Map!$E:$G,MATCH(AA$1,Map!$E:$E,0),2))),""),"")</f>
        <v/>
      </c>
      <c r="AB266" t="str">
        <f>IFERROR(IF($A266&gt;0,IF(LEN(INDEX(Map!$E:$G,MATCH(AB$1,Map!$E:$E,0),2))=0,"",INDEX([1]Sheet3!$B:$S,$A266+1,INDEX(Map!$E:$G,MATCH(AB$1,Map!$E:$E,0),2))),""),"")</f>
        <v/>
      </c>
      <c r="AC266" t="str">
        <f>IFERROR(IF($A266&gt;0,IF(LEN(INDEX(Map!$E:$G,MATCH(AC$1,Map!$E:$E,0),2))=0,"",INDEX([1]Sheet3!$B:$S,$A266+1,INDEX(Map!$E:$G,MATCH(AC$1,Map!$E:$E,0),2))),""),"")</f>
        <v/>
      </c>
      <c r="AD266" t="str">
        <f>IFERROR(IF($A266&gt;0,IF(LEN(INDEX(Map!$E:$G,MATCH(AD$1,Map!$E:$E,0),2))=0,"",INDEX([1]Sheet3!$B:$S,$A266+1,INDEX(Map!$E:$G,MATCH(AD$1,Map!$E:$E,0),2))),""),"")</f>
        <v/>
      </c>
      <c r="AE266" t="str">
        <f>IFERROR(IF($A266&gt;0,IF(LEN(INDEX(Map!$E:$G,MATCH(AE$1,Map!$E:$E,0),2))=0,"",INDEX([1]Sheet3!$B:$S,$A266+1,INDEX(Map!$E:$G,MATCH(AE$1,Map!$E:$E,0),2))),""),"")</f>
        <v/>
      </c>
    </row>
    <row r="267" spans="1:31" x14ac:dyDescent="0.25">
      <c r="A267" t="str">
        <f>IF(LEN([1]Sheet3!B267)=0,"",'Mailchimp Inport'!A266+1)</f>
        <v/>
      </c>
      <c r="B267" t="str">
        <f>IFERROR(IF($A267&gt;0,IF(LEN(INDEX(Map!$E:$G,MATCH(B$1,Map!$E:$E,0),2))=0,"",INDEX([1]Sheet3!$B:$S,$A267+1,INDEX(Map!$E:$G,MATCH(B$1,Map!$E:$E,0),2))),""),"")</f>
        <v/>
      </c>
      <c r="C267" t="str">
        <f>IFERROR(IF($A267&gt;0,IF(LEN(INDEX(Map!$E:$G,MATCH(C$1,Map!$E:$E,0),2))=0,"",INDEX([1]Sheet3!$B:$S,$A267+1,INDEX(Map!$E:$G,MATCH(C$1,Map!$E:$E,0),2))),""),"")</f>
        <v/>
      </c>
      <c r="D267" t="str">
        <f>IFERROR(IF($A267&gt;0,IF(LEN(INDEX(Map!$E:$G,MATCH(D$1,Map!$E:$E,0),2))=0,"",INDEX([1]Sheet3!$B:$S,$A267+1,INDEX(Map!$E:$G,MATCH(D$1,Map!$E:$E,0),2))),""),"")</f>
        <v/>
      </c>
      <c r="E267" t="str">
        <f>IFERROR(IF($A267&gt;0,IF(LEN(INDEX(Map!$E:$G,MATCH(E$1,Map!$E:$E,0),2))=0,"",INDEX([1]Sheet3!$B:$S,$A267+1,INDEX(Map!$E:$G,MATCH(E$1,Map!$E:$E,0),2))),""),"")</f>
        <v/>
      </c>
      <c r="F267" t="str">
        <f>IFERROR(IF($A267&gt;0,IF(LEN(INDEX(Map!$E:$G,MATCH(F$1,Map!$E:$E,0),2))=0,"",INDEX([1]Sheet3!$B:$S,$A267+1,INDEX(Map!$E:$G,MATCH(F$1,Map!$E:$E,0),2))),""),"")</f>
        <v/>
      </c>
      <c r="G267" t="str">
        <f>IFERROR(IF($A267&gt;0,IF(LEN(INDEX(Map!$E:$G,MATCH(G$1,Map!$E:$E,0),2))=0,"",INDEX([1]Sheet3!$B:$S,$A267+1,INDEX(Map!$E:$G,MATCH(G$1,Map!$E:$E,0),2))),""),"")</f>
        <v/>
      </c>
      <c r="H267" t="str">
        <f>IFERROR(IF($A267&gt;0,IF(LEN(INDEX(Map!$E:$G,MATCH(H$1,Map!$E:$E,0),2))=0,"",INDEX([1]Sheet3!$B:$S,$A267+1,INDEX(Map!$E:$G,MATCH(H$1,Map!$E:$E,0),2))),""),"")</f>
        <v/>
      </c>
      <c r="I267" t="str">
        <f>IFERROR(IF($A267&gt;0,IF(LEN(INDEX(Map!$E:$G,MATCH(I$1,Map!$E:$E,0),2))=0,"",INDEX([1]Sheet3!$B:$S,$A267+1,INDEX(Map!$E:$G,MATCH(I$1,Map!$E:$E,0),2))),""),"")</f>
        <v/>
      </c>
      <c r="J267" t="str">
        <f t="shared" si="4"/>
        <v/>
      </c>
      <c r="K267" t="str">
        <f>IFERROR(IF($A267&gt;0,IF(LEN(INDEX(Map!$E:$G,MATCH(K$1,Map!$E:$E,0),2))=0,"",INDEX([1]Sheet3!$B:$S,$A267+1,INDEX(Map!$E:$G,MATCH(K$1,Map!$E:$E,0),2))),""),"")</f>
        <v/>
      </c>
      <c r="L267" t="str">
        <f>IFERROR(IF($A267&gt;0,IF(LEN(INDEX(Map!$E:$G,MATCH(L$1,Map!$E:$E,0),2))=0,"",INDEX([1]Sheet3!$B:$S,$A267+1,INDEX(Map!$E:$G,MATCH(L$1,Map!$E:$E,0),2))),""),"")</f>
        <v/>
      </c>
      <c r="M267" t="str">
        <f>IFERROR(IF($A267&gt;0,IF(LEN(INDEX(Map!$E:$G,MATCH(M$1,Map!$E:$E,0),2))=0,"",INDEX([1]Sheet3!$B:$S,$A267+1,INDEX(Map!$E:$G,MATCH(M$1,Map!$E:$E,0),2))),""),"")</f>
        <v/>
      </c>
      <c r="N267" t="str">
        <f>IFERROR(IF($A267&gt;0,IF(LEN(INDEX(Map!$E:$G,MATCH(N$1,Map!$E:$E,0),2))=0,"",INDEX([1]Sheet3!$B:$S,$A267+1,INDEX(Map!$E:$G,MATCH(N$1,Map!$E:$E,0),2))),""),"")</f>
        <v/>
      </c>
      <c r="O267" t="str">
        <f>IFERROR(IF($A267&gt;0,IF(LEN(INDEX(Map!$E:$G,MATCH(O$1,Map!$E:$E,0),2))=0,"",INDEX([1]Sheet3!$B:$S,$A267+1,INDEX(Map!$E:$G,MATCH(O$1,Map!$E:$E,0),2))),""),"")</f>
        <v/>
      </c>
      <c r="P267" t="str">
        <f>IFERROR(IF($A267&gt;0,IF(LEN(INDEX(Map!$E:$G,MATCH(P$1,Map!$E:$E,0),2))=0,"",INDEX([1]Sheet3!$B:$S,$A267+1,INDEX(Map!$E:$G,MATCH(P$1,Map!$E:$E,0),2))),""),"")</f>
        <v/>
      </c>
      <c r="Q267" t="str">
        <f>IFERROR(IF($A267&gt;0,IF(LEN(INDEX(Map!$E:$G,MATCH(Q$1,Map!$E:$E,0),2))=0,"",INDEX([1]Sheet3!$B:$S,$A267+1,INDEX(Map!$E:$G,MATCH(Q$1,Map!$E:$E,0),2))),""),"")</f>
        <v/>
      </c>
      <c r="R267" t="str">
        <f>IFERROR(IF($A267&gt;0,IF(LEN(INDEX(Map!$E:$G,MATCH(R$1,Map!$E:$E,0),2))=0,"",INDEX([1]Sheet3!$B:$S,$A267+1,INDEX(Map!$E:$G,MATCH(R$1,Map!$E:$E,0),2))),""),"")</f>
        <v/>
      </c>
      <c r="S267" t="str">
        <f>IFERROR(IF($A267&gt;0,IF(LEN(INDEX(Map!$E:$G,MATCH(S$1,Map!$E:$E,0),2))=0,"",INDEX([1]Sheet3!$B:$S,$A267+1,INDEX(Map!$E:$G,MATCH(S$1,Map!$E:$E,0),2))),""),"")</f>
        <v/>
      </c>
      <c r="T267" t="str">
        <f>IFERROR(IF($A267&gt;0,IF(LEN(INDEX(Map!$E:$G,MATCH(T$1,Map!$E:$E,0),2))=0,"",INDEX([1]Sheet3!$B:$S,$A267+1,INDEX(Map!$E:$G,MATCH(T$1,Map!$E:$E,0),2))),""),"")</f>
        <v/>
      </c>
      <c r="U267" t="str">
        <f>IFERROR(IF($A267&gt;0,IF(LEN(INDEX(Map!$E:$G,MATCH(U$1,Map!$E:$E,0),2))=0,"",INDEX([1]Sheet3!$B:$S,$A267+1,INDEX(Map!$E:$G,MATCH(U$1,Map!$E:$E,0),2))),""),"")</f>
        <v/>
      </c>
      <c r="V267" t="str">
        <f>IFERROR(IF($A267&gt;0,IF(LEN(INDEX(Map!$E:$G,MATCH(V$1,Map!$E:$E,0),2))=0,"",INDEX([1]Sheet3!$B:$S,$A267+1,INDEX(Map!$E:$G,MATCH(V$1,Map!$E:$E,0),2))),""),"")</f>
        <v/>
      </c>
      <c r="W267" t="str">
        <f>IFERROR(IF($A267&gt;0,IF(LEN(INDEX(Map!$E:$G,MATCH(W$1,Map!$E:$E,0),2))=0,"",INDEX([1]Sheet3!$B:$S,$A267+1,INDEX(Map!$E:$G,MATCH(W$1,Map!$E:$E,0),2))),""),"")</f>
        <v/>
      </c>
      <c r="X267" t="str">
        <f>IFERROR(IF($A267&gt;0,IF(LEN(INDEX(Map!$E:$G,MATCH(X$1,Map!$E:$E,0),2))=0,"",INDEX([1]Sheet3!$B:$S,$A267+1,INDEX(Map!$E:$G,MATCH(X$1,Map!$E:$E,0),2))),""),"")</f>
        <v/>
      </c>
      <c r="Y267" t="str">
        <f>IFERROR(IF($A267&gt;0,IF(LEN(INDEX(Map!$E:$G,MATCH(Y$1,Map!$E:$E,0),2))=0,"",INDEX([1]Sheet3!$B:$S,$A267+1,INDEX(Map!$E:$G,MATCH(Y$1,Map!$E:$E,0),2))),""),"")</f>
        <v/>
      </c>
      <c r="Z267" t="str">
        <f>IFERROR(IF($A267&gt;0,IF(LEN(INDEX(Map!$E:$G,MATCH(Z$1,Map!$E:$E,0),2))=0,"",INDEX([1]Sheet3!$B:$S,$A267+1,INDEX(Map!$E:$G,MATCH(Z$1,Map!$E:$E,0),2))),""),"")</f>
        <v/>
      </c>
      <c r="AA267" t="str">
        <f>IFERROR(IF($A267&gt;0,IF(LEN(INDEX(Map!$E:$G,MATCH(AA$1,Map!$E:$E,0),2))=0,"",INDEX([1]Sheet3!$B:$S,$A267+1,INDEX(Map!$E:$G,MATCH(AA$1,Map!$E:$E,0),2))),""),"")</f>
        <v/>
      </c>
      <c r="AB267" t="str">
        <f>IFERROR(IF($A267&gt;0,IF(LEN(INDEX(Map!$E:$G,MATCH(AB$1,Map!$E:$E,0),2))=0,"",INDEX([1]Sheet3!$B:$S,$A267+1,INDEX(Map!$E:$G,MATCH(AB$1,Map!$E:$E,0),2))),""),"")</f>
        <v/>
      </c>
      <c r="AC267" t="str">
        <f>IFERROR(IF($A267&gt;0,IF(LEN(INDEX(Map!$E:$G,MATCH(AC$1,Map!$E:$E,0),2))=0,"",INDEX([1]Sheet3!$B:$S,$A267+1,INDEX(Map!$E:$G,MATCH(AC$1,Map!$E:$E,0),2))),""),"")</f>
        <v/>
      </c>
      <c r="AD267" t="str">
        <f>IFERROR(IF($A267&gt;0,IF(LEN(INDEX(Map!$E:$G,MATCH(AD$1,Map!$E:$E,0),2))=0,"",INDEX([1]Sheet3!$B:$S,$A267+1,INDEX(Map!$E:$G,MATCH(AD$1,Map!$E:$E,0),2))),""),"")</f>
        <v/>
      </c>
      <c r="AE267" t="str">
        <f>IFERROR(IF($A267&gt;0,IF(LEN(INDEX(Map!$E:$G,MATCH(AE$1,Map!$E:$E,0),2))=0,"",INDEX([1]Sheet3!$B:$S,$A267+1,INDEX(Map!$E:$G,MATCH(AE$1,Map!$E:$E,0),2))),""),"")</f>
        <v/>
      </c>
    </row>
    <row r="268" spans="1:31" x14ac:dyDescent="0.25">
      <c r="A268" t="str">
        <f>IF(LEN([1]Sheet3!B268)=0,"",'Mailchimp Inport'!A267+1)</f>
        <v/>
      </c>
      <c r="B268" t="str">
        <f>IFERROR(IF($A268&gt;0,IF(LEN(INDEX(Map!$E:$G,MATCH(B$1,Map!$E:$E,0),2))=0,"",INDEX([1]Sheet3!$B:$S,$A268+1,INDEX(Map!$E:$G,MATCH(B$1,Map!$E:$E,0),2))),""),"")</f>
        <v/>
      </c>
      <c r="C268" t="str">
        <f>IFERROR(IF($A268&gt;0,IF(LEN(INDEX(Map!$E:$G,MATCH(C$1,Map!$E:$E,0),2))=0,"",INDEX([1]Sheet3!$B:$S,$A268+1,INDEX(Map!$E:$G,MATCH(C$1,Map!$E:$E,0),2))),""),"")</f>
        <v/>
      </c>
      <c r="D268" t="str">
        <f>IFERROR(IF($A268&gt;0,IF(LEN(INDEX(Map!$E:$G,MATCH(D$1,Map!$E:$E,0),2))=0,"",INDEX([1]Sheet3!$B:$S,$A268+1,INDEX(Map!$E:$G,MATCH(D$1,Map!$E:$E,0),2))),""),"")</f>
        <v/>
      </c>
      <c r="E268" t="str">
        <f>IFERROR(IF($A268&gt;0,IF(LEN(INDEX(Map!$E:$G,MATCH(E$1,Map!$E:$E,0),2))=0,"",INDEX([1]Sheet3!$B:$S,$A268+1,INDEX(Map!$E:$G,MATCH(E$1,Map!$E:$E,0),2))),""),"")</f>
        <v/>
      </c>
      <c r="F268" t="str">
        <f>IFERROR(IF($A268&gt;0,IF(LEN(INDEX(Map!$E:$G,MATCH(F$1,Map!$E:$E,0),2))=0,"",INDEX([1]Sheet3!$B:$S,$A268+1,INDEX(Map!$E:$G,MATCH(F$1,Map!$E:$E,0),2))),""),"")</f>
        <v/>
      </c>
      <c r="G268" t="str">
        <f>IFERROR(IF($A268&gt;0,IF(LEN(INDEX(Map!$E:$G,MATCH(G$1,Map!$E:$E,0),2))=0,"",INDEX([1]Sheet3!$B:$S,$A268+1,INDEX(Map!$E:$G,MATCH(G$1,Map!$E:$E,0),2))),""),"")</f>
        <v/>
      </c>
      <c r="H268" t="str">
        <f>IFERROR(IF($A268&gt;0,IF(LEN(INDEX(Map!$E:$G,MATCH(H$1,Map!$E:$E,0),2))=0,"",INDEX([1]Sheet3!$B:$S,$A268+1,INDEX(Map!$E:$G,MATCH(H$1,Map!$E:$E,0),2))),""),"")</f>
        <v/>
      </c>
      <c r="I268" t="str">
        <f>IFERROR(IF($A268&gt;0,IF(LEN(INDEX(Map!$E:$G,MATCH(I$1,Map!$E:$E,0),2))=0,"",INDEX([1]Sheet3!$B:$S,$A268+1,INDEX(Map!$E:$G,MATCH(I$1,Map!$E:$E,0),2))),""),"")</f>
        <v/>
      </c>
      <c r="J268" t="str">
        <f t="shared" si="4"/>
        <v/>
      </c>
      <c r="K268" t="str">
        <f>IFERROR(IF($A268&gt;0,IF(LEN(INDEX(Map!$E:$G,MATCH(K$1,Map!$E:$E,0),2))=0,"",INDEX([1]Sheet3!$B:$S,$A268+1,INDEX(Map!$E:$G,MATCH(K$1,Map!$E:$E,0),2))),""),"")</f>
        <v/>
      </c>
      <c r="L268" t="str">
        <f>IFERROR(IF($A268&gt;0,IF(LEN(INDEX(Map!$E:$G,MATCH(L$1,Map!$E:$E,0),2))=0,"",INDEX([1]Sheet3!$B:$S,$A268+1,INDEX(Map!$E:$G,MATCH(L$1,Map!$E:$E,0),2))),""),"")</f>
        <v/>
      </c>
      <c r="M268" t="str">
        <f>IFERROR(IF($A268&gt;0,IF(LEN(INDEX(Map!$E:$G,MATCH(M$1,Map!$E:$E,0),2))=0,"",INDEX([1]Sheet3!$B:$S,$A268+1,INDEX(Map!$E:$G,MATCH(M$1,Map!$E:$E,0),2))),""),"")</f>
        <v/>
      </c>
      <c r="N268" t="str">
        <f>IFERROR(IF($A268&gt;0,IF(LEN(INDEX(Map!$E:$G,MATCH(N$1,Map!$E:$E,0),2))=0,"",INDEX([1]Sheet3!$B:$S,$A268+1,INDEX(Map!$E:$G,MATCH(N$1,Map!$E:$E,0),2))),""),"")</f>
        <v/>
      </c>
      <c r="O268" t="str">
        <f>IFERROR(IF($A268&gt;0,IF(LEN(INDEX(Map!$E:$G,MATCH(O$1,Map!$E:$E,0),2))=0,"",INDEX([1]Sheet3!$B:$S,$A268+1,INDEX(Map!$E:$G,MATCH(O$1,Map!$E:$E,0),2))),""),"")</f>
        <v/>
      </c>
      <c r="P268" t="str">
        <f>IFERROR(IF($A268&gt;0,IF(LEN(INDEX(Map!$E:$G,MATCH(P$1,Map!$E:$E,0),2))=0,"",INDEX([1]Sheet3!$B:$S,$A268+1,INDEX(Map!$E:$G,MATCH(P$1,Map!$E:$E,0),2))),""),"")</f>
        <v/>
      </c>
      <c r="Q268" t="str">
        <f>IFERROR(IF($A268&gt;0,IF(LEN(INDEX(Map!$E:$G,MATCH(Q$1,Map!$E:$E,0),2))=0,"",INDEX([1]Sheet3!$B:$S,$A268+1,INDEX(Map!$E:$G,MATCH(Q$1,Map!$E:$E,0),2))),""),"")</f>
        <v/>
      </c>
      <c r="R268" t="str">
        <f>IFERROR(IF($A268&gt;0,IF(LEN(INDEX(Map!$E:$G,MATCH(R$1,Map!$E:$E,0),2))=0,"",INDEX([1]Sheet3!$B:$S,$A268+1,INDEX(Map!$E:$G,MATCH(R$1,Map!$E:$E,0),2))),""),"")</f>
        <v/>
      </c>
      <c r="S268" t="str">
        <f>IFERROR(IF($A268&gt;0,IF(LEN(INDEX(Map!$E:$G,MATCH(S$1,Map!$E:$E,0),2))=0,"",INDEX([1]Sheet3!$B:$S,$A268+1,INDEX(Map!$E:$G,MATCH(S$1,Map!$E:$E,0),2))),""),"")</f>
        <v/>
      </c>
      <c r="T268" t="str">
        <f>IFERROR(IF($A268&gt;0,IF(LEN(INDEX(Map!$E:$G,MATCH(T$1,Map!$E:$E,0),2))=0,"",INDEX([1]Sheet3!$B:$S,$A268+1,INDEX(Map!$E:$G,MATCH(T$1,Map!$E:$E,0),2))),""),"")</f>
        <v/>
      </c>
      <c r="U268" t="str">
        <f>IFERROR(IF($A268&gt;0,IF(LEN(INDEX(Map!$E:$G,MATCH(U$1,Map!$E:$E,0),2))=0,"",INDEX([1]Sheet3!$B:$S,$A268+1,INDEX(Map!$E:$G,MATCH(U$1,Map!$E:$E,0),2))),""),"")</f>
        <v/>
      </c>
      <c r="V268" t="str">
        <f>IFERROR(IF($A268&gt;0,IF(LEN(INDEX(Map!$E:$G,MATCH(V$1,Map!$E:$E,0),2))=0,"",INDEX([1]Sheet3!$B:$S,$A268+1,INDEX(Map!$E:$G,MATCH(V$1,Map!$E:$E,0),2))),""),"")</f>
        <v/>
      </c>
      <c r="W268" t="str">
        <f>IFERROR(IF($A268&gt;0,IF(LEN(INDEX(Map!$E:$G,MATCH(W$1,Map!$E:$E,0),2))=0,"",INDEX([1]Sheet3!$B:$S,$A268+1,INDEX(Map!$E:$G,MATCH(W$1,Map!$E:$E,0),2))),""),"")</f>
        <v/>
      </c>
      <c r="X268" t="str">
        <f>IFERROR(IF($A268&gt;0,IF(LEN(INDEX(Map!$E:$G,MATCH(X$1,Map!$E:$E,0),2))=0,"",INDEX([1]Sheet3!$B:$S,$A268+1,INDEX(Map!$E:$G,MATCH(X$1,Map!$E:$E,0),2))),""),"")</f>
        <v/>
      </c>
      <c r="Y268" t="str">
        <f>IFERROR(IF($A268&gt;0,IF(LEN(INDEX(Map!$E:$G,MATCH(Y$1,Map!$E:$E,0),2))=0,"",INDEX([1]Sheet3!$B:$S,$A268+1,INDEX(Map!$E:$G,MATCH(Y$1,Map!$E:$E,0),2))),""),"")</f>
        <v/>
      </c>
      <c r="Z268" t="str">
        <f>IFERROR(IF($A268&gt;0,IF(LEN(INDEX(Map!$E:$G,MATCH(Z$1,Map!$E:$E,0),2))=0,"",INDEX([1]Sheet3!$B:$S,$A268+1,INDEX(Map!$E:$G,MATCH(Z$1,Map!$E:$E,0),2))),""),"")</f>
        <v/>
      </c>
      <c r="AA268" t="str">
        <f>IFERROR(IF($A268&gt;0,IF(LEN(INDEX(Map!$E:$G,MATCH(AA$1,Map!$E:$E,0),2))=0,"",INDEX([1]Sheet3!$B:$S,$A268+1,INDEX(Map!$E:$G,MATCH(AA$1,Map!$E:$E,0),2))),""),"")</f>
        <v/>
      </c>
      <c r="AB268" t="str">
        <f>IFERROR(IF($A268&gt;0,IF(LEN(INDEX(Map!$E:$G,MATCH(AB$1,Map!$E:$E,0),2))=0,"",INDEX([1]Sheet3!$B:$S,$A268+1,INDEX(Map!$E:$G,MATCH(AB$1,Map!$E:$E,0),2))),""),"")</f>
        <v/>
      </c>
      <c r="AC268" t="str">
        <f>IFERROR(IF($A268&gt;0,IF(LEN(INDEX(Map!$E:$G,MATCH(AC$1,Map!$E:$E,0),2))=0,"",INDEX([1]Sheet3!$B:$S,$A268+1,INDEX(Map!$E:$G,MATCH(AC$1,Map!$E:$E,0),2))),""),"")</f>
        <v/>
      </c>
      <c r="AD268" t="str">
        <f>IFERROR(IF($A268&gt;0,IF(LEN(INDEX(Map!$E:$G,MATCH(AD$1,Map!$E:$E,0),2))=0,"",INDEX([1]Sheet3!$B:$S,$A268+1,INDEX(Map!$E:$G,MATCH(AD$1,Map!$E:$E,0),2))),""),"")</f>
        <v/>
      </c>
      <c r="AE268" t="str">
        <f>IFERROR(IF($A268&gt;0,IF(LEN(INDEX(Map!$E:$G,MATCH(AE$1,Map!$E:$E,0),2))=0,"",INDEX([1]Sheet3!$B:$S,$A268+1,INDEX(Map!$E:$G,MATCH(AE$1,Map!$E:$E,0),2))),""),"")</f>
        <v/>
      </c>
    </row>
    <row r="269" spans="1:31" x14ac:dyDescent="0.25">
      <c r="A269" t="str">
        <f>IF(LEN([1]Sheet3!B269)=0,"",'Mailchimp Inport'!A268+1)</f>
        <v/>
      </c>
      <c r="B269" t="str">
        <f>IFERROR(IF($A269&gt;0,IF(LEN(INDEX(Map!$E:$G,MATCH(B$1,Map!$E:$E,0),2))=0,"",INDEX([1]Sheet3!$B:$S,$A269+1,INDEX(Map!$E:$G,MATCH(B$1,Map!$E:$E,0),2))),""),"")</f>
        <v/>
      </c>
      <c r="C269" t="str">
        <f>IFERROR(IF($A269&gt;0,IF(LEN(INDEX(Map!$E:$G,MATCH(C$1,Map!$E:$E,0),2))=0,"",INDEX([1]Sheet3!$B:$S,$A269+1,INDEX(Map!$E:$G,MATCH(C$1,Map!$E:$E,0),2))),""),"")</f>
        <v/>
      </c>
      <c r="D269" t="str">
        <f>IFERROR(IF($A269&gt;0,IF(LEN(INDEX(Map!$E:$G,MATCH(D$1,Map!$E:$E,0),2))=0,"",INDEX([1]Sheet3!$B:$S,$A269+1,INDEX(Map!$E:$G,MATCH(D$1,Map!$E:$E,0),2))),""),"")</f>
        <v/>
      </c>
      <c r="E269" t="str">
        <f>IFERROR(IF($A269&gt;0,IF(LEN(INDEX(Map!$E:$G,MATCH(E$1,Map!$E:$E,0),2))=0,"",INDEX([1]Sheet3!$B:$S,$A269+1,INDEX(Map!$E:$G,MATCH(E$1,Map!$E:$E,0),2))),""),"")</f>
        <v/>
      </c>
      <c r="F269" t="str">
        <f>IFERROR(IF($A269&gt;0,IF(LEN(INDEX(Map!$E:$G,MATCH(F$1,Map!$E:$E,0),2))=0,"",INDEX([1]Sheet3!$B:$S,$A269+1,INDEX(Map!$E:$G,MATCH(F$1,Map!$E:$E,0),2))),""),"")</f>
        <v/>
      </c>
      <c r="G269" t="str">
        <f>IFERROR(IF($A269&gt;0,IF(LEN(INDEX(Map!$E:$G,MATCH(G$1,Map!$E:$E,0),2))=0,"",INDEX([1]Sheet3!$B:$S,$A269+1,INDEX(Map!$E:$G,MATCH(G$1,Map!$E:$E,0),2))),""),"")</f>
        <v/>
      </c>
      <c r="H269" t="str">
        <f>IFERROR(IF($A269&gt;0,IF(LEN(INDEX(Map!$E:$G,MATCH(H$1,Map!$E:$E,0),2))=0,"",INDEX([1]Sheet3!$B:$S,$A269+1,INDEX(Map!$E:$G,MATCH(H$1,Map!$E:$E,0),2))),""),"")</f>
        <v/>
      </c>
      <c r="I269" t="str">
        <f>IFERROR(IF($A269&gt;0,IF(LEN(INDEX(Map!$E:$G,MATCH(I$1,Map!$E:$E,0),2))=0,"",INDEX([1]Sheet3!$B:$S,$A269+1,INDEX(Map!$E:$G,MATCH(I$1,Map!$E:$E,0),2))),""),"")</f>
        <v/>
      </c>
      <c r="J269" t="str">
        <f t="shared" si="4"/>
        <v/>
      </c>
      <c r="K269" t="str">
        <f>IFERROR(IF($A269&gt;0,IF(LEN(INDEX(Map!$E:$G,MATCH(K$1,Map!$E:$E,0),2))=0,"",INDEX([1]Sheet3!$B:$S,$A269+1,INDEX(Map!$E:$G,MATCH(K$1,Map!$E:$E,0),2))),""),"")</f>
        <v/>
      </c>
      <c r="L269" t="str">
        <f>IFERROR(IF($A269&gt;0,IF(LEN(INDEX(Map!$E:$G,MATCH(L$1,Map!$E:$E,0),2))=0,"",INDEX([1]Sheet3!$B:$S,$A269+1,INDEX(Map!$E:$G,MATCH(L$1,Map!$E:$E,0),2))),""),"")</f>
        <v/>
      </c>
      <c r="M269" t="str">
        <f>IFERROR(IF($A269&gt;0,IF(LEN(INDEX(Map!$E:$G,MATCH(M$1,Map!$E:$E,0),2))=0,"",INDEX([1]Sheet3!$B:$S,$A269+1,INDEX(Map!$E:$G,MATCH(M$1,Map!$E:$E,0),2))),""),"")</f>
        <v/>
      </c>
      <c r="N269" t="str">
        <f>IFERROR(IF($A269&gt;0,IF(LEN(INDEX(Map!$E:$G,MATCH(N$1,Map!$E:$E,0),2))=0,"",INDEX([1]Sheet3!$B:$S,$A269+1,INDEX(Map!$E:$G,MATCH(N$1,Map!$E:$E,0),2))),""),"")</f>
        <v/>
      </c>
      <c r="O269" t="str">
        <f>IFERROR(IF($A269&gt;0,IF(LEN(INDEX(Map!$E:$G,MATCH(O$1,Map!$E:$E,0),2))=0,"",INDEX([1]Sheet3!$B:$S,$A269+1,INDEX(Map!$E:$G,MATCH(O$1,Map!$E:$E,0),2))),""),"")</f>
        <v/>
      </c>
      <c r="P269" t="str">
        <f>IFERROR(IF($A269&gt;0,IF(LEN(INDEX(Map!$E:$G,MATCH(P$1,Map!$E:$E,0),2))=0,"",INDEX([1]Sheet3!$B:$S,$A269+1,INDEX(Map!$E:$G,MATCH(P$1,Map!$E:$E,0),2))),""),"")</f>
        <v/>
      </c>
      <c r="Q269" t="str">
        <f>IFERROR(IF($A269&gt;0,IF(LEN(INDEX(Map!$E:$G,MATCH(Q$1,Map!$E:$E,0),2))=0,"",INDEX([1]Sheet3!$B:$S,$A269+1,INDEX(Map!$E:$G,MATCH(Q$1,Map!$E:$E,0),2))),""),"")</f>
        <v/>
      </c>
      <c r="R269" t="str">
        <f>IFERROR(IF($A269&gt;0,IF(LEN(INDEX(Map!$E:$G,MATCH(R$1,Map!$E:$E,0),2))=0,"",INDEX([1]Sheet3!$B:$S,$A269+1,INDEX(Map!$E:$G,MATCH(R$1,Map!$E:$E,0),2))),""),"")</f>
        <v/>
      </c>
      <c r="S269" t="str">
        <f>IFERROR(IF($A269&gt;0,IF(LEN(INDEX(Map!$E:$G,MATCH(S$1,Map!$E:$E,0),2))=0,"",INDEX([1]Sheet3!$B:$S,$A269+1,INDEX(Map!$E:$G,MATCH(S$1,Map!$E:$E,0),2))),""),"")</f>
        <v/>
      </c>
      <c r="T269" t="str">
        <f>IFERROR(IF($A269&gt;0,IF(LEN(INDEX(Map!$E:$G,MATCH(T$1,Map!$E:$E,0),2))=0,"",INDEX([1]Sheet3!$B:$S,$A269+1,INDEX(Map!$E:$G,MATCH(T$1,Map!$E:$E,0),2))),""),"")</f>
        <v/>
      </c>
      <c r="U269" t="str">
        <f>IFERROR(IF($A269&gt;0,IF(LEN(INDEX(Map!$E:$G,MATCH(U$1,Map!$E:$E,0),2))=0,"",INDEX([1]Sheet3!$B:$S,$A269+1,INDEX(Map!$E:$G,MATCH(U$1,Map!$E:$E,0),2))),""),"")</f>
        <v/>
      </c>
      <c r="V269" t="str">
        <f>IFERROR(IF($A269&gt;0,IF(LEN(INDEX(Map!$E:$G,MATCH(V$1,Map!$E:$E,0),2))=0,"",INDEX([1]Sheet3!$B:$S,$A269+1,INDEX(Map!$E:$G,MATCH(V$1,Map!$E:$E,0),2))),""),"")</f>
        <v/>
      </c>
      <c r="W269" t="str">
        <f>IFERROR(IF($A269&gt;0,IF(LEN(INDEX(Map!$E:$G,MATCH(W$1,Map!$E:$E,0),2))=0,"",INDEX([1]Sheet3!$B:$S,$A269+1,INDEX(Map!$E:$G,MATCH(W$1,Map!$E:$E,0),2))),""),"")</f>
        <v/>
      </c>
      <c r="X269" t="str">
        <f>IFERROR(IF($A269&gt;0,IF(LEN(INDEX(Map!$E:$G,MATCH(X$1,Map!$E:$E,0),2))=0,"",INDEX([1]Sheet3!$B:$S,$A269+1,INDEX(Map!$E:$G,MATCH(X$1,Map!$E:$E,0),2))),""),"")</f>
        <v/>
      </c>
      <c r="Y269" t="str">
        <f>IFERROR(IF($A269&gt;0,IF(LEN(INDEX(Map!$E:$G,MATCH(Y$1,Map!$E:$E,0),2))=0,"",INDEX([1]Sheet3!$B:$S,$A269+1,INDEX(Map!$E:$G,MATCH(Y$1,Map!$E:$E,0),2))),""),"")</f>
        <v/>
      </c>
      <c r="Z269" t="str">
        <f>IFERROR(IF($A269&gt;0,IF(LEN(INDEX(Map!$E:$G,MATCH(Z$1,Map!$E:$E,0),2))=0,"",INDEX([1]Sheet3!$B:$S,$A269+1,INDEX(Map!$E:$G,MATCH(Z$1,Map!$E:$E,0),2))),""),"")</f>
        <v/>
      </c>
      <c r="AA269" t="str">
        <f>IFERROR(IF($A269&gt;0,IF(LEN(INDEX(Map!$E:$G,MATCH(AA$1,Map!$E:$E,0),2))=0,"",INDEX([1]Sheet3!$B:$S,$A269+1,INDEX(Map!$E:$G,MATCH(AA$1,Map!$E:$E,0),2))),""),"")</f>
        <v/>
      </c>
      <c r="AB269" t="str">
        <f>IFERROR(IF($A269&gt;0,IF(LEN(INDEX(Map!$E:$G,MATCH(AB$1,Map!$E:$E,0),2))=0,"",INDEX([1]Sheet3!$B:$S,$A269+1,INDEX(Map!$E:$G,MATCH(AB$1,Map!$E:$E,0),2))),""),"")</f>
        <v/>
      </c>
      <c r="AC269" t="str">
        <f>IFERROR(IF($A269&gt;0,IF(LEN(INDEX(Map!$E:$G,MATCH(AC$1,Map!$E:$E,0),2))=0,"",INDEX([1]Sheet3!$B:$S,$A269+1,INDEX(Map!$E:$G,MATCH(AC$1,Map!$E:$E,0),2))),""),"")</f>
        <v/>
      </c>
      <c r="AD269" t="str">
        <f>IFERROR(IF($A269&gt;0,IF(LEN(INDEX(Map!$E:$G,MATCH(AD$1,Map!$E:$E,0),2))=0,"",INDEX([1]Sheet3!$B:$S,$A269+1,INDEX(Map!$E:$G,MATCH(AD$1,Map!$E:$E,0),2))),""),"")</f>
        <v/>
      </c>
      <c r="AE269" t="str">
        <f>IFERROR(IF($A269&gt;0,IF(LEN(INDEX(Map!$E:$G,MATCH(AE$1,Map!$E:$E,0),2))=0,"",INDEX([1]Sheet3!$B:$S,$A269+1,INDEX(Map!$E:$G,MATCH(AE$1,Map!$E:$E,0),2))),""),"")</f>
        <v/>
      </c>
    </row>
    <row r="270" spans="1:31" x14ac:dyDescent="0.25">
      <c r="A270" t="str">
        <f>IF(LEN([1]Sheet3!B270)=0,"",'Mailchimp Inport'!A269+1)</f>
        <v/>
      </c>
      <c r="B270" t="str">
        <f>IFERROR(IF($A270&gt;0,IF(LEN(INDEX(Map!$E:$G,MATCH(B$1,Map!$E:$E,0),2))=0,"",INDEX([1]Sheet3!$B:$S,$A270+1,INDEX(Map!$E:$G,MATCH(B$1,Map!$E:$E,0),2))),""),"")</f>
        <v/>
      </c>
      <c r="C270" t="str">
        <f>IFERROR(IF($A270&gt;0,IF(LEN(INDEX(Map!$E:$G,MATCH(C$1,Map!$E:$E,0),2))=0,"",INDEX([1]Sheet3!$B:$S,$A270+1,INDEX(Map!$E:$G,MATCH(C$1,Map!$E:$E,0),2))),""),"")</f>
        <v/>
      </c>
      <c r="D270" t="str">
        <f>IFERROR(IF($A270&gt;0,IF(LEN(INDEX(Map!$E:$G,MATCH(D$1,Map!$E:$E,0),2))=0,"",INDEX([1]Sheet3!$B:$S,$A270+1,INDEX(Map!$E:$G,MATCH(D$1,Map!$E:$E,0),2))),""),"")</f>
        <v/>
      </c>
      <c r="E270" t="str">
        <f>IFERROR(IF($A270&gt;0,IF(LEN(INDEX(Map!$E:$G,MATCH(E$1,Map!$E:$E,0),2))=0,"",INDEX([1]Sheet3!$B:$S,$A270+1,INDEX(Map!$E:$G,MATCH(E$1,Map!$E:$E,0),2))),""),"")</f>
        <v/>
      </c>
      <c r="F270" t="str">
        <f>IFERROR(IF($A270&gt;0,IF(LEN(INDEX(Map!$E:$G,MATCH(F$1,Map!$E:$E,0),2))=0,"",INDEX([1]Sheet3!$B:$S,$A270+1,INDEX(Map!$E:$G,MATCH(F$1,Map!$E:$E,0),2))),""),"")</f>
        <v/>
      </c>
      <c r="G270" t="str">
        <f>IFERROR(IF($A270&gt;0,IF(LEN(INDEX(Map!$E:$G,MATCH(G$1,Map!$E:$E,0),2))=0,"",INDEX([1]Sheet3!$B:$S,$A270+1,INDEX(Map!$E:$G,MATCH(G$1,Map!$E:$E,0),2))),""),"")</f>
        <v/>
      </c>
      <c r="H270" t="str">
        <f>IFERROR(IF($A270&gt;0,IF(LEN(INDEX(Map!$E:$G,MATCH(H$1,Map!$E:$E,0),2))=0,"",INDEX([1]Sheet3!$B:$S,$A270+1,INDEX(Map!$E:$G,MATCH(H$1,Map!$E:$E,0),2))),""),"")</f>
        <v/>
      </c>
      <c r="I270" t="str">
        <f>IFERROR(IF($A270&gt;0,IF(LEN(INDEX(Map!$E:$G,MATCH(I$1,Map!$E:$E,0),2))=0,"",INDEX([1]Sheet3!$B:$S,$A270+1,INDEX(Map!$E:$G,MATCH(I$1,Map!$E:$E,0),2))),""),"")</f>
        <v/>
      </c>
      <c r="J270" t="str">
        <f t="shared" si="4"/>
        <v/>
      </c>
      <c r="K270" t="str">
        <f>IFERROR(IF($A270&gt;0,IF(LEN(INDEX(Map!$E:$G,MATCH(K$1,Map!$E:$E,0),2))=0,"",INDEX([1]Sheet3!$B:$S,$A270+1,INDEX(Map!$E:$G,MATCH(K$1,Map!$E:$E,0),2))),""),"")</f>
        <v/>
      </c>
      <c r="L270" t="str">
        <f>IFERROR(IF($A270&gt;0,IF(LEN(INDEX(Map!$E:$G,MATCH(L$1,Map!$E:$E,0),2))=0,"",INDEX([1]Sheet3!$B:$S,$A270+1,INDEX(Map!$E:$G,MATCH(L$1,Map!$E:$E,0),2))),""),"")</f>
        <v/>
      </c>
      <c r="M270" t="str">
        <f>IFERROR(IF($A270&gt;0,IF(LEN(INDEX(Map!$E:$G,MATCH(M$1,Map!$E:$E,0),2))=0,"",INDEX([1]Sheet3!$B:$S,$A270+1,INDEX(Map!$E:$G,MATCH(M$1,Map!$E:$E,0),2))),""),"")</f>
        <v/>
      </c>
      <c r="N270" t="str">
        <f>IFERROR(IF($A270&gt;0,IF(LEN(INDEX(Map!$E:$G,MATCH(N$1,Map!$E:$E,0),2))=0,"",INDEX([1]Sheet3!$B:$S,$A270+1,INDEX(Map!$E:$G,MATCH(N$1,Map!$E:$E,0),2))),""),"")</f>
        <v/>
      </c>
      <c r="O270" t="str">
        <f>IFERROR(IF($A270&gt;0,IF(LEN(INDEX(Map!$E:$G,MATCH(O$1,Map!$E:$E,0),2))=0,"",INDEX([1]Sheet3!$B:$S,$A270+1,INDEX(Map!$E:$G,MATCH(O$1,Map!$E:$E,0),2))),""),"")</f>
        <v/>
      </c>
      <c r="P270" t="str">
        <f>IFERROR(IF($A270&gt;0,IF(LEN(INDEX(Map!$E:$G,MATCH(P$1,Map!$E:$E,0),2))=0,"",INDEX([1]Sheet3!$B:$S,$A270+1,INDEX(Map!$E:$G,MATCH(P$1,Map!$E:$E,0),2))),""),"")</f>
        <v/>
      </c>
      <c r="Q270" t="str">
        <f>IFERROR(IF($A270&gt;0,IF(LEN(INDEX(Map!$E:$G,MATCH(Q$1,Map!$E:$E,0),2))=0,"",INDEX([1]Sheet3!$B:$S,$A270+1,INDEX(Map!$E:$G,MATCH(Q$1,Map!$E:$E,0),2))),""),"")</f>
        <v/>
      </c>
      <c r="R270" t="str">
        <f>IFERROR(IF($A270&gt;0,IF(LEN(INDEX(Map!$E:$G,MATCH(R$1,Map!$E:$E,0),2))=0,"",INDEX([1]Sheet3!$B:$S,$A270+1,INDEX(Map!$E:$G,MATCH(R$1,Map!$E:$E,0),2))),""),"")</f>
        <v/>
      </c>
      <c r="S270" t="str">
        <f>IFERROR(IF($A270&gt;0,IF(LEN(INDEX(Map!$E:$G,MATCH(S$1,Map!$E:$E,0),2))=0,"",INDEX([1]Sheet3!$B:$S,$A270+1,INDEX(Map!$E:$G,MATCH(S$1,Map!$E:$E,0),2))),""),"")</f>
        <v/>
      </c>
      <c r="T270" t="str">
        <f>IFERROR(IF($A270&gt;0,IF(LEN(INDEX(Map!$E:$G,MATCH(T$1,Map!$E:$E,0),2))=0,"",INDEX([1]Sheet3!$B:$S,$A270+1,INDEX(Map!$E:$G,MATCH(T$1,Map!$E:$E,0),2))),""),"")</f>
        <v/>
      </c>
      <c r="U270" t="str">
        <f>IFERROR(IF($A270&gt;0,IF(LEN(INDEX(Map!$E:$G,MATCH(U$1,Map!$E:$E,0),2))=0,"",INDEX([1]Sheet3!$B:$S,$A270+1,INDEX(Map!$E:$G,MATCH(U$1,Map!$E:$E,0),2))),""),"")</f>
        <v/>
      </c>
      <c r="V270" t="str">
        <f>IFERROR(IF($A270&gt;0,IF(LEN(INDEX(Map!$E:$G,MATCH(V$1,Map!$E:$E,0),2))=0,"",INDEX([1]Sheet3!$B:$S,$A270+1,INDEX(Map!$E:$G,MATCH(V$1,Map!$E:$E,0),2))),""),"")</f>
        <v/>
      </c>
      <c r="W270" t="str">
        <f>IFERROR(IF($A270&gt;0,IF(LEN(INDEX(Map!$E:$G,MATCH(W$1,Map!$E:$E,0),2))=0,"",INDEX([1]Sheet3!$B:$S,$A270+1,INDEX(Map!$E:$G,MATCH(W$1,Map!$E:$E,0),2))),""),"")</f>
        <v/>
      </c>
      <c r="X270" t="str">
        <f>IFERROR(IF($A270&gt;0,IF(LEN(INDEX(Map!$E:$G,MATCH(X$1,Map!$E:$E,0),2))=0,"",INDEX([1]Sheet3!$B:$S,$A270+1,INDEX(Map!$E:$G,MATCH(X$1,Map!$E:$E,0),2))),""),"")</f>
        <v/>
      </c>
      <c r="Y270" t="str">
        <f>IFERROR(IF($A270&gt;0,IF(LEN(INDEX(Map!$E:$G,MATCH(Y$1,Map!$E:$E,0),2))=0,"",INDEX([1]Sheet3!$B:$S,$A270+1,INDEX(Map!$E:$G,MATCH(Y$1,Map!$E:$E,0),2))),""),"")</f>
        <v/>
      </c>
      <c r="Z270" t="str">
        <f>IFERROR(IF($A270&gt;0,IF(LEN(INDEX(Map!$E:$G,MATCH(Z$1,Map!$E:$E,0),2))=0,"",INDEX([1]Sheet3!$B:$S,$A270+1,INDEX(Map!$E:$G,MATCH(Z$1,Map!$E:$E,0),2))),""),"")</f>
        <v/>
      </c>
      <c r="AA270" t="str">
        <f>IFERROR(IF($A270&gt;0,IF(LEN(INDEX(Map!$E:$G,MATCH(AA$1,Map!$E:$E,0),2))=0,"",INDEX([1]Sheet3!$B:$S,$A270+1,INDEX(Map!$E:$G,MATCH(AA$1,Map!$E:$E,0),2))),""),"")</f>
        <v/>
      </c>
      <c r="AB270" t="str">
        <f>IFERROR(IF($A270&gt;0,IF(LEN(INDEX(Map!$E:$G,MATCH(AB$1,Map!$E:$E,0),2))=0,"",INDEX([1]Sheet3!$B:$S,$A270+1,INDEX(Map!$E:$G,MATCH(AB$1,Map!$E:$E,0),2))),""),"")</f>
        <v/>
      </c>
      <c r="AC270" t="str">
        <f>IFERROR(IF($A270&gt;0,IF(LEN(INDEX(Map!$E:$G,MATCH(AC$1,Map!$E:$E,0),2))=0,"",INDEX([1]Sheet3!$B:$S,$A270+1,INDEX(Map!$E:$G,MATCH(AC$1,Map!$E:$E,0),2))),""),"")</f>
        <v/>
      </c>
      <c r="AD270" t="str">
        <f>IFERROR(IF($A270&gt;0,IF(LEN(INDEX(Map!$E:$G,MATCH(AD$1,Map!$E:$E,0),2))=0,"",INDEX([1]Sheet3!$B:$S,$A270+1,INDEX(Map!$E:$G,MATCH(AD$1,Map!$E:$E,0),2))),""),"")</f>
        <v/>
      </c>
      <c r="AE270" t="str">
        <f>IFERROR(IF($A270&gt;0,IF(LEN(INDEX(Map!$E:$G,MATCH(AE$1,Map!$E:$E,0),2))=0,"",INDEX([1]Sheet3!$B:$S,$A270+1,INDEX(Map!$E:$G,MATCH(AE$1,Map!$E:$E,0),2))),""),"")</f>
        <v/>
      </c>
    </row>
    <row r="271" spans="1:31" x14ac:dyDescent="0.25">
      <c r="A271" t="str">
        <f>IF(LEN([1]Sheet3!B271)=0,"",'Mailchimp Inport'!A270+1)</f>
        <v/>
      </c>
      <c r="B271" t="str">
        <f>IFERROR(IF($A271&gt;0,IF(LEN(INDEX(Map!$E:$G,MATCH(B$1,Map!$E:$E,0),2))=0,"",INDEX([1]Sheet3!$B:$S,$A271+1,INDEX(Map!$E:$G,MATCH(B$1,Map!$E:$E,0),2))),""),"")</f>
        <v/>
      </c>
      <c r="C271" t="str">
        <f>IFERROR(IF($A271&gt;0,IF(LEN(INDEX(Map!$E:$G,MATCH(C$1,Map!$E:$E,0),2))=0,"",INDEX([1]Sheet3!$B:$S,$A271+1,INDEX(Map!$E:$G,MATCH(C$1,Map!$E:$E,0),2))),""),"")</f>
        <v/>
      </c>
      <c r="D271" t="str">
        <f>IFERROR(IF($A271&gt;0,IF(LEN(INDEX(Map!$E:$G,MATCH(D$1,Map!$E:$E,0),2))=0,"",INDEX([1]Sheet3!$B:$S,$A271+1,INDEX(Map!$E:$G,MATCH(D$1,Map!$E:$E,0),2))),""),"")</f>
        <v/>
      </c>
      <c r="E271" t="str">
        <f>IFERROR(IF($A271&gt;0,IF(LEN(INDEX(Map!$E:$G,MATCH(E$1,Map!$E:$E,0),2))=0,"",INDEX([1]Sheet3!$B:$S,$A271+1,INDEX(Map!$E:$G,MATCH(E$1,Map!$E:$E,0),2))),""),"")</f>
        <v/>
      </c>
      <c r="F271" t="str">
        <f>IFERROR(IF($A271&gt;0,IF(LEN(INDEX(Map!$E:$G,MATCH(F$1,Map!$E:$E,0),2))=0,"",INDEX([1]Sheet3!$B:$S,$A271+1,INDEX(Map!$E:$G,MATCH(F$1,Map!$E:$E,0),2))),""),"")</f>
        <v/>
      </c>
      <c r="G271" t="str">
        <f>IFERROR(IF($A271&gt;0,IF(LEN(INDEX(Map!$E:$G,MATCH(G$1,Map!$E:$E,0),2))=0,"",INDEX([1]Sheet3!$B:$S,$A271+1,INDEX(Map!$E:$G,MATCH(G$1,Map!$E:$E,0),2))),""),"")</f>
        <v/>
      </c>
      <c r="H271" t="str">
        <f>IFERROR(IF($A271&gt;0,IF(LEN(INDEX(Map!$E:$G,MATCH(H$1,Map!$E:$E,0),2))=0,"",INDEX([1]Sheet3!$B:$S,$A271+1,INDEX(Map!$E:$G,MATCH(H$1,Map!$E:$E,0),2))),""),"")</f>
        <v/>
      </c>
      <c r="I271" t="str">
        <f>IFERROR(IF($A271&gt;0,IF(LEN(INDEX(Map!$E:$G,MATCH(I$1,Map!$E:$E,0),2))=0,"",INDEX([1]Sheet3!$B:$S,$A271+1,INDEX(Map!$E:$G,MATCH(I$1,Map!$E:$E,0),2))),""),"")</f>
        <v/>
      </c>
      <c r="J271" t="str">
        <f t="shared" si="4"/>
        <v/>
      </c>
      <c r="K271" t="str">
        <f>IFERROR(IF($A271&gt;0,IF(LEN(INDEX(Map!$E:$G,MATCH(K$1,Map!$E:$E,0),2))=0,"",INDEX([1]Sheet3!$B:$S,$A271+1,INDEX(Map!$E:$G,MATCH(K$1,Map!$E:$E,0),2))),""),"")</f>
        <v/>
      </c>
      <c r="L271" t="str">
        <f>IFERROR(IF($A271&gt;0,IF(LEN(INDEX(Map!$E:$G,MATCH(L$1,Map!$E:$E,0),2))=0,"",INDEX([1]Sheet3!$B:$S,$A271+1,INDEX(Map!$E:$G,MATCH(L$1,Map!$E:$E,0),2))),""),"")</f>
        <v/>
      </c>
      <c r="M271" t="str">
        <f>IFERROR(IF($A271&gt;0,IF(LEN(INDEX(Map!$E:$G,MATCH(M$1,Map!$E:$E,0),2))=0,"",INDEX([1]Sheet3!$B:$S,$A271+1,INDEX(Map!$E:$G,MATCH(M$1,Map!$E:$E,0),2))),""),"")</f>
        <v/>
      </c>
      <c r="N271" t="str">
        <f>IFERROR(IF($A271&gt;0,IF(LEN(INDEX(Map!$E:$G,MATCH(N$1,Map!$E:$E,0),2))=0,"",INDEX([1]Sheet3!$B:$S,$A271+1,INDEX(Map!$E:$G,MATCH(N$1,Map!$E:$E,0),2))),""),"")</f>
        <v/>
      </c>
      <c r="O271" t="str">
        <f>IFERROR(IF($A271&gt;0,IF(LEN(INDEX(Map!$E:$G,MATCH(O$1,Map!$E:$E,0),2))=0,"",INDEX([1]Sheet3!$B:$S,$A271+1,INDEX(Map!$E:$G,MATCH(O$1,Map!$E:$E,0),2))),""),"")</f>
        <v/>
      </c>
      <c r="P271" t="str">
        <f>IFERROR(IF($A271&gt;0,IF(LEN(INDEX(Map!$E:$G,MATCH(P$1,Map!$E:$E,0),2))=0,"",INDEX([1]Sheet3!$B:$S,$A271+1,INDEX(Map!$E:$G,MATCH(P$1,Map!$E:$E,0),2))),""),"")</f>
        <v/>
      </c>
      <c r="Q271" t="str">
        <f>IFERROR(IF($A271&gt;0,IF(LEN(INDEX(Map!$E:$G,MATCH(Q$1,Map!$E:$E,0),2))=0,"",INDEX([1]Sheet3!$B:$S,$A271+1,INDEX(Map!$E:$G,MATCH(Q$1,Map!$E:$E,0),2))),""),"")</f>
        <v/>
      </c>
      <c r="R271" t="str">
        <f>IFERROR(IF($A271&gt;0,IF(LEN(INDEX(Map!$E:$G,MATCH(R$1,Map!$E:$E,0),2))=0,"",INDEX([1]Sheet3!$B:$S,$A271+1,INDEX(Map!$E:$G,MATCH(R$1,Map!$E:$E,0),2))),""),"")</f>
        <v/>
      </c>
      <c r="S271" t="str">
        <f>IFERROR(IF($A271&gt;0,IF(LEN(INDEX(Map!$E:$G,MATCH(S$1,Map!$E:$E,0),2))=0,"",INDEX([1]Sheet3!$B:$S,$A271+1,INDEX(Map!$E:$G,MATCH(S$1,Map!$E:$E,0),2))),""),"")</f>
        <v/>
      </c>
      <c r="T271" t="str">
        <f>IFERROR(IF($A271&gt;0,IF(LEN(INDEX(Map!$E:$G,MATCH(T$1,Map!$E:$E,0),2))=0,"",INDEX([1]Sheet3!$B:$S,$A271+1,INDEX(Map!$E:$G,MATCH(T$1,Map!$E:$E,0),2))),""),"")</f>
        <v/>
      </c>
      <c r="U271" t="str">
        <f>IFERROR(IF($A271&gt;0,IF(LEN(INDEX(Map!$E:$G,MATCH(U$1,Map!$E:$E,0),2))=0,"",INDEX([1]Sheet3!$B:$S,$A271+1,INDEX(Map!$E:$G,MATCH(U$1,Map!$E:$E,0),2))),""),"")</f>
        <v/>
      </c>
      <c r="V271" t="str">
        <f>IFERROR(IF($A271&gt;0,IF(LEN(INDEX(Map!$E:$G,MATCH(V$1,Map!$E:$E,0),2))=0,"",INDEX([1]Sheet3!$B:$S,$A271+1,INDEX(Map!$E:$G,MATCH(V$1,Map!$E:$E,0),2))),""),"")</f>
        <v/>
      </c>
      <c r="W271" t="str">
        <f>IFERROR(IF($A271&gt;0,IF(LEN(INDEX(Map!$E:$G,MATCH(W$1,Map!$E:$E,0),2))=0,"",INDEX([1]Sheet3!$B:$S,$A271+1,INDEX(Map!$E:$G,MATCH(W$1,Map!$E:$E,0),2))),""),"")</f>
        <v/>
      </c>
      <c r="X271" t="str">
        <f>IFERROR(IF($A271&gt;0,IF(LEN(INDEX(Map!$E:$G,MATCH(X$1,Map!$E:$E,0),2))=0,"",INDEX([1]Sheet3!$B:$S,$A271+1,INDEX(Map!$E:$G,MATCH(X$1,Map!$E:$E,0),2))),""),"")</f>
        <v/>
      </c>
      <c r="Y271" t="str">
        <f>IFERROR(IF($A271&gt;0,IF(LEN(INDEX(Map!$E:$G,MATCH(Y$1,Map!$E:$E,0),2))=0,"",INDEX([1]Sheet3!$B:$S,$A271+1,INDEX(Map!$E:$G,MATCH(Y$1,Map!$E:$E,0),2))),""),"")</f>
        <v/>
      </c>
      <c r="Z271" t="str">
        <f>IFERROR(IF($A271&gt;0,IF(LEN(INDEX(Map!$E:$G,MATCH(Z$1,Map!$E:$E,0),2))=0,"",INDEX([1]Sheet3!$B:$S,$A271+1,INDEX(Map!$E:$G,MATCH(Z$1,Map!$E:$E,0),2))),""),"")</f>
        <v/>
      </c>
      <c r="AA271" t="str">
        <f>IFERROR(IF($A271&gt;0,IF(LEN(INDEX(Map!$E:$G,MATCH(AA$1,Map!$E:$E,0),2))=0,"",INDEX([1]Sheet3!$B:$S,$A271+1,INDEX(Map!$E:$G,MATCH(AA$1,Map!$E:$E,0),2))),""),"")</f>
        <v/>
      </c>
      <c r="AB271" t="str">
        <f>IFERROR(IF($A271&gt;0,IF(LEN(INDEX(Map!$E:$G,MATCH(AB$1,Map!$E:$E,0),2))=0,"",INDEX([1]Sheet3!$B:$S,$A271+1,INDEX(Map!$E:$G,MATCH(AB$1,Map!$E:$E,0),2))),""),"")</f>
        <v/>
      </c>
      <c r="AC271" t="str">
        <f>IFERROR(IF($A271&gt;0,IF(LEN(INDEX(Map!$E:$G,MATCH(AC$1,Map!$E:$E,0),2))=0,"",INDEX([1]Sheet3!$B:$S,$A271+1,INDEX(Map!$E:$G,MATCH(AC$1,Map!$E:$E,0),2))),""),"")</f>
        <v/>
      </c>
      <c r="AD271" t="str">
        <f>IFERROR(IF($A271&gt;0,IF(LEN(INDEX(Map!$E:$G,MATCH(AD$1,Map!$E:$E,0),2))=0,"",INDEX([1]Sheet3!$B:$S,$A271+1,INDEX(Map!$E:$G,MATCH(AD$1,Map!$E:$E,0),2))),""),"")</f>
        <v/>
      </c>
      <c r="AE271" t="str">
        <f>IFERROR(IF($A271&gt;0,IF(LEN(INDEX(Map!$E:$G,MATCH(AE$1,Map!$E:$E,0),2))=0,"",INDEX([1]Sheet3!$B:$S,$A271+1,INDEX(Map!$E:$G,MATCH(AE$1,Map!$E:$E,0),2))),""),"")</f>
        <v/>
      </c>
    </row>
    <row r="272" spans="1:31" x14ac:dyDescent="0.25">
      <c r="A272" t="str">
        <f>IF(LEN([1]Sheet3!B272)=0,"",'Mailchimp Inport'!A271+1)</f>
        <v/>
      </c>
      <c r="B272" t="str">
        <f>IFERROR(IF($A272&gt;0,IF(LEN(INDEX(Map!$E:$G,MATCH(B$1,Map!$E:$E,0),2))=0,"",INDEX([1]Sheet3!$B:$S,$A272+1,INDEX(Map!$E:$G,MATCH(B$1,Map!$E:$E,0),2))),""),"")</f>
        <v/>
      </c>
      <c r="C272" t="str">
        <f>IFERROR(IF($A272&gt;0,IF(LEN(INDEX(Map!$E:$G,MATCH(C$1,Map!$E:$E,0),2))=0,"",INDEX([1]Sheet3!$B:$S,$A272+1,INDEX(Map!$E:$G,MATCH(C$1,Map!$E:$E,0),2))),""),"")</f>
        <v/>
      </c>
      <c r="D272" t="str">
        <f>IFERROR(IF($A272&gt;0,IF(LEN(INDEX(Map!$E:$G,MATCH(D$1,Map!$E:$E,0),2))=0,"",INDEX([1]Sheet3!$B:$S,$A272+1,INDEX(Map!$E:$G,MATCH(D$1,Map!$E:$E,0),2))),""),"")</f>
        <v/>
      </c>
      <c r="E272" t="str">
        <f>IFERROR(IF($A272&gt;0,IF(LEN(INDEX(Map!$E:$G,MATCH(E$1,Map!$E:$E,0),2))=0,"",INDEX([1]Sheet3!$B:$S,$A272+1,INDEX(Map!$E:$G,MATCH(E$1,Map!$E:$E,0),2))),""),"")</f>
        <v/>
      </c>
      <c r="F272" t="str">
        <f>IFERROR(IF($A272&gt;0,IF(LEN(INDEX(Map!$E:$G,MATCH(F$1,Map!$E:$E,0),2))=0,"",INDEX([1]Sheet3!$B:$S,$A272+1,INDEX(Map!$E:$G,MATCH(F$1,Map!$E:$E,0),2))),""),"")</f>
        <v/>
      </c>
      <c r="G272" t="str">
        <f>IFERROR(IF($A272&gt;0,IF(LEN(INDEX(Map!$E:$G,MATCH(G$1,Map!$E:$E,0),2))=0,"",INDEX([1]Sheet3!$B:$S,$A272+1,INDEX(Map!$E:$G,MATCH(G$1,Map!$E:$E,0),2))),""),"")</f>
        <v/>
      </c>
      <c r="H272" t="str">
        <f>IFERROR(IF($A272&gt;0,IF(LEN(INDEX(Map!$E:$G,MATCH(H$1,Map!$E:$E,0),2))=0,"",INDEX([1]Sheet3!$B:$S,$A272+1,INDEX(Map!$E:$G,MATCH(H$1,Map!$E:$E,0),2))),""),"")</f>
        <v/>
      </c>
      <c r="I272" t="str">
        <f>IFERROR(IF($A272&gt;0,IF(LEN(INDEX(Map!$E:$G,MATCH(I$1,Map!$E:$E,0),2))=0,"",INDEX([1]Sheet3!$B:$S,$A272+1,INDEX(Map!$E:$G,MATCH(I$1,Map!$E:$E,0),2))),""),"")</f>
        <v/>
      </c>
      <c r="J272" t="str">
        <f t="shared" si="4"/>
        <v/>
      </c>
      <c r="K272" t="str">
        <f>IFERROR(IF($A272&gt;0,IF(LEN(INDEX(Map!$E:$G,MATCH(K$1,Map!$E:$E,0),2))=0,"",INDEX([1]Sheet3!$B:$S,$A272+1,INDEX(Map!$E:$G,MATCH(K$1,Map!$E:$E,0),2))),""),"")</f>
        <v/>
      </c>
      <c r="L272" t="str">
        <f>IFERROR(IF($A272&gt;0,IF(LEN(INDEX(Map!$E:$G,MATCH(L$1,Map!$E:$E,0),2))=0,"",INDEX([1]Sheet3!$B:$S,$A272+1,INDEX(Map!$E:$G,MATCH(L$1,Map!$E:$E,0),2))),""),"")</f>
        <v/>
      </c>
      <c r="M272" t="str">
        <f>IFERROR(IF($A272&gt;0,IF(LEN(INDEX(Map!$E:$G,MATCH(M$1,Map!$E:$E,0),2))=0,"",INDEX([1]Sheet3!$B:$S,$A272+1,INDEX(Map!$E:$G,MATCH(M$1,Map!$E:$E,0),2))),""),"")</f>
        <v/>
      </c>
      <c r="N272" t="str">
        <f>IFERROR(IF($A272&gt;0,IF(LEN(INDEX(Map!$E:$G,MATCH(N$1,Map!$E:$E,0),2))=0,"",INDEX([1]Sheet3!$B:$S,$A272+1,INDEX(Map!$E:$G,MATCH(N$1,Map!$E:$E,0),2))),""),"")</f>
        <v/>
      </c>
      <c r="O272" t="str">
        <f>IFERROR(IF($A272&gt;0,IF(LEN(INDEX(Map!$E:$G,MATCH(O$1,Map!$E:$E,0),2))=0,"",INDEX([1]Sheet3!$B:$S,$A272+1,INDEX(Map!$E:$G,MATCH(O$1,Map!$E:$E,0),2))),""),"")</f>
        <v/>
      </c>
      <c r="P272" t="str">
        <f>IFERROR(IF($A272&gt;0,IF(LEN(INDEX(Map!$E:$G,MATCH(P$1,Map!$E:$E,0),2))=0,"",INDEX([1]Sheet3!$B:$S,$A272+1,INDEX(Map!$E:$G,MATCH(P$1,Map!$E:$E,0),2))),""),"")</f>
        <v/>
      </c>
      <c r="Q272" t="str">
        <f>IFERROR(IF($A272&gt;0,IF(LEN(INDEX(Map!$E:$G,MATCH(Q$1,Map!$E:$E,0),2))=0,"",INDEX([1]Sheet3!$B:$S,$A272+1,INDEX(Map!$E:$G,MATCH(Q$1,Map!$E:$E,0),2))),""),"")</f>
        <v/>
      </c>
      <c r="R272" t="str">
        <f>IFERROR(IF($A272&gt;0,IF(LEN(INDEX(Map!$E:$G,MATCH(R$1,Map!$E:$E,0),2))=0,"",INDEX([1]Sheet3!$B:$S,$A272+1,INDEX(Map!$E:$G,MATCH(R$1,Map!$E:$E,0),2))),""),"")</f>
        <v/>
      </c>
      <c r="S272" t="str">
        <f>IFERROR(IF($A272&gt;0,IF(LEN(INDEX(Map!$E:$G,MATCH(S$1,Map!$E:$E,0),2))=0,"",INDEX([1]Sheet3!$B:$S,$A272+1,INDEX(Map!$E:$G,MATCH(S$1,Map!$E:$E,0),2))),""),"")</f>
        <v/>
      </c>
      <c r="T272" t="str">
        <f>IFERROR(IF($A272&gt;0,IF(LEN(INDEX(Map!$E:$G,MATCH(T$1,Map!$E:$E,0),2))=0,"",INDEX([1]Sheet3!$B:$S,$A272+1,INDEX(Map!$E:$G,MATCH(T$1,Map!$E:$E,0),2))),""),"")</f>
        <v/>
      </c>
      <c r="U272" t="str">
        <f>IFERROR(IF($A272&gt;0,IF(LEN(INDEX(Map!$E:$G,MATCH(U$1,Map!$E:$E,0),2))=0,"",INDEX([1]Sheet3!$B:$S,$A272+1,INDEX(Map!$E:$G,MATCH(U$1,Map!$E:$E,0),2))),""),"")</f>
        <v/>
      </c>
      <c r="V272" t="str">
        <f>IFERROR(IF($A272&gt;0,IF(LEN(INDEX(Map!$E:$G,MATCH(V$1,Map!$E:$E,0),2))=0,"",INDEX([1]Sheet3!$B:$S,$A272+1,INDEX(Map!$E:$G,MATCH(V$1,Map!$E:$E,0),2))),""),"")</f>
        <v/>
      </c>
      <c r="W272" t="str">
        <f>IFERROR(IF($A272&gt;0,IF(LEN(INDEX(Map!$E:$G,MATCH(W$1,Map!$E:$E,0),2))=0,"",INDEX([1]Sheet3!$B:$S,$A272+1,INDEX(Map!$E:$G,MATCH(W$1,Map!$E:$E,0),2))),""),"")</f>
        <v/>
      </c>
      <c r="X272" t="str">
        <f>IFERROR(IF($A272&gt;0,IF(LEN(INDEX(Map!$E:$G,MATCH(X$1,Map!$E:$E,0),2))=0,"",INDEX([1]Sheet3!$B:$S,$A272+1,INDEX(Map!$E:$G,MATCH(X$1,Map!$E:$E,0),2))),""),"")</f>
        <v/>
      </c>
      <c r="Y272" t="str">
        <f>IFERROR(IF($A272&gt;0,IF(LEN(INDEX(Map!$E:$G,MATCH(Y$1,Map!$E:$E,0),2))=0,"",INDEX([1]Sheet3!$B:$S,$A272+1,INDEX(Map!$E:$G,MATCH(Y$1,Map!$E:$E,0),2))),""),"")</f>
        <v/>
      </c>
      <c r="Z272" t="str">
        <f>IFERROR(IF($A272&gt;0,IF(LEN(INDEX(Map!$E:$G,MATCH(Z$1,Map!$E:$E,0),2))=0,"",INDEX([1]Sheet3!$B:$S,$A272+1,INDEX(Map!$E:$G,MATCH(Z$1,Map!$E:$E,0),2))),""),"")</f>
        <v/>
      </c>
      <c r="AA272" t="str">
        <f>IFERROR(IF($A272&gt;0,IF(LEN(INDEX(Map!$E:$G,MATCH(AA$1,Map!$E:$E,0),2))=0,"",INDEX([1]Sheet3!$B:$S,$A272+1,INDEX(Map!$E:$G,MATCH(AA$1,Map!$E:$E,0),2))),""),"")</f>
        <v/>
      </c>
      <c r="AB272" t="str">
        <f>IFERROR(IF($A272&gt;0,IF(LEN(INDEX(Map!$E:$G,MATCH(AB$1,Map!$E:$E,0),2))=0,"",INDEX([1]Sheet3!$B:$S,$A272+1,INDEX(Map!$E:$G,MATCH(AB$1,Map!$E:$E,0),2))),""),"")</f>
        <v/>
      </c>
      <c r="AC272" t="str">
        <f>IFERROR(IF($A272&gt;0,IF(LEN(INDEX(Map!$E:$G,MATCH(AC$1,Map!$E:$E,0),2))=0,"",INDEX([1]Sheet3!$B:$S,$A272+1,INDEX(Map!$E:$G,MATCH(AC$1,Map!$E:$E,0),2))),""),"")</f>
        <v/>
      </c>
      <c r="AD272" t="str">
        <f>IFERROR(IF($A272&gt;0,IF(LEN(INDEX(Map!$E:$G,MATCH(AD$1,Map!$E:$E,0),2))=0,"",INDEX([1]Sheet3!$B:$S,$A272+1,INDEX(Map!$E:$G,MATCH(AD$1,Map!$E:$E,0),2))),""),"")</f>
        <v/>
      </c>
      <c r="AE272" t="str">
        <f>IFERROR(IF($A272&gt;0,IF(LEN(INDEX(Map!$E:$G,MATCH(AE$1,Map!$E:$E,0),2))=0,"",INDEX([1]Sheet3!$B:$S,$A272+1,INDEX(Map!$E:$G,MATCH(AE$1,Map!$E:$E,0),2))),""),"")</f>
        <v/>
      </c>
    </row>
    <row r="273" spans="1:31" x14ac:dyDescent="0.25">
      <c r="A273" t="str">
        <f>IF(LEN([1]Sheet3!B273)=0,"",'Mailchimp Inport'!A272+1)</f>
        <v/>
      </c>
      <c r="B273" t="str">
        <f>IFERROR(IF($A273&gt;0,IF(LEN(INDEX(Map!$E:$G,MATCH(B$1,Map!$E:$E,0),2))=0,"",INDEX([1]Sheet3!$B:$S,$A273+1,INDEX(Map!$E:$G,MATCH(B$1,Map!$E:$E,0),2))),""),"")</f>
        <v/>
      </c>
      <c r="C273" t="str">
        <f>IFERROR(IF($A273&gt;0,IF(LEN(INDEX(Map!$E:$G,MATCH(C$1,Map!$E:$E,0),2))=0,"",INDEX([1]Sheet3!$B:$S,$A273+1,INDEX(Map!$E:$G,MATCH(C$1,Map!$E:$E,0),2))),""),"")</f>
        <v/>
      </c>
      <c r="D273" t="str">
        <f>IFERROR(IF($A273&gt;0,IF(LEN(INDEX(Map!$E:$G,MATCH(D$1,Map!$E:$E,0),2))=0,"",INDEX([1]Sheet3!$B:$S,$A273+1,INDEX(Map!$E:$G,MATCH(D$1,Map!$E:$E,0),2))),""),"")</f>
        <v/>
      </c>
      <c r="E273" t="str">
        <f>IFERROR(IF($A273&gt;0,IF(LEN(INDEX(Map!$E:$G,MATCH(E$1,Map!$E:$E,0),2))=0,"",INDEX([1]Sheet3!$B:$S,$A273+1,INDEX(Map!$E:$G,MATCH(E$1,Map!$E:$E,0),2))),""),"")</f>
        <v/>
      </c>
      <c r="F273" t="str">
        <f>IFERROR(IF($A273&gt;0,IF(LEN(INDEX(Map!$E:$G,MATCH(F$1,Map!$E:$E,0),2))=0,"",INDEX([1]Sheet3!$B:$S,$A273+1,INDEX(Map!$E:$G,MATCH(F$1,Map!$E:$E,0),2))),""),"")</f>
        <v/>
      </c>
      <c r="G273" t="str">
        <f>IFERROR(IF($A273&gt;0,IF(LEN(INDEX(Map!$E:$G,MATCH(G$1,Map!$E:$E,0),2))=0,"",INDEX([1]Sheet3!$B:$S,$A273+1,INDEX(Map!$E:$G,MATCH(G$1,Map!$E:$E,0),2))),""),"")</f>
        <v/>
      </c>
      <c r="H273" t="str">
        <f>IFERROR(IF($A273&gt;0,IF(LEN(INDEX(Map!$E:$G,MATCH(H$1,Map!$E:$E,0),2))=0,"",INDEX([1]Sheet3!$B:$S,$A273+1,INDEX(Map!$E:$G,MATCH(H$1,Map!$E:$E,0),2))),""),"")</f>
        <v/>
      </c>
      <c r="I273" t="str">
        <f>IFERROR(IF($A273&gt;0,IF(LEN(INDEX(Map!$E:$G,MATCH(I$1,Map!$E:$E,0),2))=0,"",INDEX([1]Sheet3!$B:$S,$A273+1,INDEX(Map!$E:$G,MATCH(I$1,Map!$E:$E,0),2))),""),"")</f>
        <v/>
      </c>
      <c r="J273" t="str">
        <f t="shared" si="4"/>
        <v/>
      </c>
      <c r="K273" t="str">
        <f>IFERROR(IF($A273&gt;0,IF(LEN(INDEX(Map!$E:$G,MATCH(K$1,Map!$E:$E,0),2))=0,"",INDEX([1]Sheet3!$B:$S,$A273+1,INDEX(Map!$E:$G,MATCH(K$1,Map!$E:$E,0),2))),""),"")</f>
        <v/>
      </c>
      <c r="L273" t="str">
        <f>IFERROR(IF($A273&gt;0,IF(LEN(INDEX(Map!$E:$G,MATCH(L$1,Map!$E:$E,0),2))=0,"",INDEX([1]Sheet3!$B:$S,$A273+1,INDEX(Map!$E:$G,MATCH(L$1,Map!$E:$E,0),2))),""),"")</f>
        <v/>
      </c>
      <c r="M273" t="str">
        <f>IFERROR(IF($A273&gt;0,IF(LEN(INDEX(Map!$E:$G,MATCH(M$1,Map!$E:$E,0),2))=0,"",INDEX([1]Sheet3!$B:$S,$A273+1,INDEX(Map!$E:$G,MATCH(M$1,Map!$E:$E,0),2))),""),"")</f>
        <v/>
      </c>
      <c r="N273" t="str">
        <f>IFERROR(IF($A273&gt;0,IF(LEN(INDEX(Map!$E:$G,MATCH(N$1,Map!$E:$E,0),2))=0,"",INDEX([1]Sheet3!$B:$S,$A273+1,INDEX(Map!$E:$G,MATCH(N$1,Map!$E:$E,0),2))),""),"")</f>
        <v/>
      </c>
      <c r="O273" t="str">
        <f>IFERROR(IF($A273&gt;0,IF(LEN(INDEX(Map!$E:$G,MATCH(O$1,Map!$E:$E,0),2))=0,"",INDEX([1]Sheet3!$B:$S,$A273+1,INDEX(Map!$E:$G,MATCH(O$1,Map!$E:$E,0),2))),""),"")</f>
        <v/>
      </c>
      <c r="P273" t="str">
        <f>IFERROR(IF($A273&gt;0,IF(LEN(INDEX(Map!$E:$G,MATCH(P$1,Map!$E:$E,0),2))=0,"",INDEX([1]Sheet3!$B:$S,$A273+1,INDEX(Map!$E:$G,MATCH(P$1,Map!$E:$E,0),2))),""),"")</f>
        <v/>
      </c>
      <c r="Q273" t="str">
        <f>IFERROR(IF($A273&gt;0,IF(LEN(INDEX(Map!$E:$G,MATCH(Q$1,Map!$E:$E,0),2))=0,"",INDEX([1]Sheet3!$B:$S,$A273+1,INDEX(Map!$E:$G,MATCH(Q$1,Map!$E:$E,0),2))),""),"")</f>
        <v/>
      </c>
      <c r="R273" t="str">
        <f>IFERROR(IF($A273&gt;0,IF(LEN(INDEX(Map!$E:$G,MATCH(R$1,Map!$E:$E,0),2))=0,"",INDEX([1]Sheet3!$B:$S,$A273+1,INDEX(Map!$E:$G,MATCH(R$1,Map!$E:$E,0),2))),""),"")</f>
        <v/>
      </c>
      <c r="S273" t="str">
        <f>IFERROR(IF($A273&gt;0,IF(LEN(INDEX(Map!$E:$G,MATCH(S$1,Map!$E:$E,0),2))=0,"",INDEX([1]Sheet3!$B:$S,$A273+1,INDEX(Map!$E:$G,MATCH(S$1,Map!$E:$E,0),2))),""),"")</f>
        <v/>
      </c>
      <c r="T273" t="str">
        <f>IFERROR(IF($A273&gt;0,IF(LEN(INDEX(Map!$E:$G,MATCH(T$1,Map!$E:$E,0),2))=0,"",INDEX([1]Sheet3!$B:$S,$A273+1,INDEX(Map!$E:$G,MATCH(T$1,Map!$E:$E,0),2))),""),"")</f>
        <v/>
      </c>
      <c r="U273" t="str">
        <f>IFERROR(IF($A273&gt;0,IF(LEN(INDEX(Map!$E:$G,MATCH(U$1,Map!$E:$E,0),2))=0,"",INDEX([1]Sheet3!$B:$S,$A273+1,INDEX(Map!$E:$G,MATCH(U$1,Map!$E:$E,0),2))),""),"")</f>
        <v/>
      </c>
      <c r="V273" t="str">
        <f>IFERROR(IF($A273&gt;0,IF(LEN(INDEX(Map!$E:$G,MATCH(V$1,Map!$E:$E,0),2))=0,"",INDEX([1]Sheet3!$B:$S,$A273+1,INDEX(Map!$E:$G,MATCH(V$1,Map!$E:$E,0),2))),""),"")</f>
        <v/>
      </c>
      <c r="W273" t="str">
        <f>IFERROR(IF($A273&gt;0,IF(LEN(INDEX(Map!$E:$G,MATCH(W$1,Map!$E:$E,0),2))=0,"",INDEX([1]Sheet3!$B:$S,$A273+1,INDEX(Map!$E:$G,MATCH(W$1,Map!$E:$E,0),2))),""),"")</f>
        <v/>
      </c>
      <c r="X273" t="str">
        <f>IFERROR(IF($A273&gt;0,IF(LEN(INDEX(Map!$E:$G,MATCH(X$1,Map!$E:$E,0),2))=0,"",INDEX([1]Sheet3!$B:$S,$A273+1,INDEX(Map!$E:$G,MATCH(X$1,Map!$E:$E,0),2))),""),"")</f>
        <v/>
      </c>
      <c r="Y273" t="str">
        <f>IFERROR(IF($A273&gt;0,IF(LEN(INDEX(Map!$E:$G,MATCH(Y$1,Map!$E:$E,0),2))=0,"",INDEX([1]Sheet3!$B:$S,$A273+1,INDEX(Map!$E:$G,MATCH(Y$1,Map!$E:$E,0),2))),""),"")</f>
        <v/>
      </c>
      <c r="Z273" t="str">
        <f>IFERROR(IF($A273&gt;0,IF(LEN(INDEX(Map!$E:$G,MATCH(Z$1,Map!$E:$E,0),2))=0,"",INDEX([1]Sheet3!$B:$S,$A273+1,INDEX(Map!$E:$G,MATCH(Z$1,Map!$E:$E,0),2))),""),"")</f>
        <v/>
      </c>
      <c r="AA273" t="str">
        <f>IFERROR(IF($A273&gt;0,IF(LEN(INDEX(Map!$E:$G,MATCH(AA$1,Map!$E:$E,0),2))=0,"",INDEX([1]Sheet3!$B:$S,$A273+1,INDEX(Map!$E:$G,MATCH(AA$1,Map!$E:$E,0),2))),""),"")</f>
        <v/>
      </c>
      <c r="AB273" t="str">
        <f>IFERROR(IF($A273&gt;0,IF(LEN(INDEX(Map!$E:$G,MATCH(AB$1,Map!$E:$E,0),2))=0,"",INDEX([1]Sheet3!$B:$S,$A273+1,INDEX(Map!$E:$G,MATCH(AB$1,Map!$E:$E,0),2))),""),"")</f>
        <v/>
      </c>
      <c r="AC273" t="str">
        <f>IFERROR(IF($A273&gt;0,IF(LEN(INDEX(Map!$E:$G,MATCH(AC$1,Map!$E:$E,0),2))=0,"",INDEX([1]Sheet3!$B:$S,$A273+1,INDEX(Map!$E:$G,MATCH(AC$1,Map!$E:$E,0),2))),""),"")</f>
        <v/>
      </c>
      <c r="AD273" t="str">
        <f>IFERROR(IF($A273&gt;0,IF(LEN(INDEX(Map!$E:$G,MATCH(AD$1,Map!$E:$E,0),2))=0,"",INDEX([1]Sheet3!$B:$S,$A273+1,INDEX(Map!$E:$G,MATCH(AD$1,Map!$E:$E,0),2))),""),"")</f>
        <v/>
      </c>
      <c r="AE273" t="str">
        <f>IFERROR(IF($A273&gt;0,IF(LEN(INDEX(Map!$E:$G,MATCH(AE$1,Map!$E:$E,0),2))=0,"",INDEX([1]Sheet3!$B:$S,$A273+1,INDEX(Map!$E:$G,MATCH(AE$1,Map!$E:$E,0),2))),""),"")</f>
        <v/>
      </c>
    </row>
    <row r="274" spans="1:31" x14ac:dyDescent="0.25">
      <c r="A274" t="str">
        <f>IF(LEN([1]Sheet3!B274)=0,"",'Mailchimp Inport'!A273+1)</f>
        <v/>
      </c>
      <c r="B274" t="str">
        <f>IFERROR(IF($A274&gt;0,IF(LEN(INDEX(Map!$E:$G,MATCH(B$1,Map!$E:$E,0),2))=0,"",INDEX([1]Sheet3!$B:$S,$A274+1,INDEX(Map!$E:$G,MATCH(B$1,Map!$E:$E,0),2))),""),"")</f>
        <v/>
      </c>
      <c r="C274" t="str">
        <f>IFERROR(IF($A274&gt;0,IF(LEN(INDEX(Map!$E:$G,MATCH(C$1,Map!$E:$E,0),2))=0,"",INDEX([1]Sheet3!$B:$S,$A274+1,INDEX(Map!$E:$G,MATCH(C$1,Map!$E:$E,0),2))),""),"")</f>
        <v/>
      </c>
      <c r="D274" t="str">
        <f>IFERROR(IF($A274&gt;0,IF(LEN(INDEX(Map!$E:$G,MATCH(D$1,Map!$E:$E,0),2))=0,"",INDEX([1]Sheet3!$B:$S,$A274+1,INDEX(Map!$E:$G,MATCH(D$1,Map!$E:$E,0),2))),""),"")</f>
        <v/>
      </c>
      <c r="E274" t="str">
        <f>IFERROR(IF($A274&gt;0,IF(LEN(INDEX(Map!$E:$G,MATCH(E$1,Map!$E:$E,0),2))=0,"",INDEX([1]Sheet3!$B:$S,$A274+1,INDEX(Map!$E:$G,MATCH(E$1,Map!$E:$E,0),2))),""),"")</f>
        <v/>
      </c>
      <c r="F274" t="str">
        <f>IFERROR(IF($A274&gt;0,IF(LEN(INDEX(Map!$E:$G,MATCH(F$1,Map!$E:$E,0),2))=0,"",INDEX([1]Sheet3!$B:$S,$A274+1,INDEX(Map!$E:$G,MATCH(F$1,Map!$E:$E,0),2))),""),"")</f>
        <v/>
      </c>
      <c r="G274" t="str">
        <f>IFERROR(IF($A274&gt;0,IF(LEN(INDEX(Map!$E:$G,MATCH(G$1,Map!$E:$E,0),2))=0,"",INDEX([1]Sheet3!$B:$S,$A274+1,INDEX(Map!$E:$G,MATCH(G$1,Map!$E:$E,0),2))),""),"")</f>
        <v/>
      </c>
      <c r="H274" t="str">
        <f>IFERROR(IF($A274&gt;0,IF(LEN(INDEX(Map!$E:$G,MATCH(H$1,Map!$E:$E,0),2))=0,"",INDEX([1]Sheet3!$B:$S,$A274+1,INDEX(Map!$E:$G,MATCH(H$1,Map!$E:$E,0),2))),""),"")</f>
        <v/>
      </c>
      <c r="I274" t="str">
        <f>IFERROR(IF($A274&gt;0,IF(LEN(INDEX(Map!$E:$G,MATCH(I$1,Map!$E:$E,0),2))=0,"",INDEX([1]Sheet3!$B:$S,$A274+1,INDEX(Map!$E:$G,MATCH(I$1,Map!$E:$E,0),2))),""),"")</f>
        <v/>
      </c>
      <c r="J274" t="str">
        <f t="shared" si="4"/>
        <v/>
      </c>
      <c r="K274" t="str">
        <f>IFERROR(IF($A274&gt;0,IF(LEN(INDEX(Map!$E:$G,MATCH(K$1,Map!$E:$E,0),2))=0,"",INDEX([1]Sheet3!$B:$S,$A274+1,INDEX(Map!$E:$G,MATCH(K$1,Map!$E:$E,0),2))),""),"")</f>
        <v/>
      </c>
      <c r="L274" t="str">
        <f>IFERROR(IF($A274&gt;0,IF(LEN(INDEX(Map!$E:$G,MATCH(L$1,Map!$E:$E,0),2))=0,"",INDEX([1]Sheet3!$B:$S,$A274+1,INDEX(Map!$E:$G,MATCH(L$1,Map!$E:$E,0),2))),""),"")</f>
        <v/>
      </c>
      <c r="M274" t="str">
        <f>IFERROR(IF($A274&gt;0,IF(LEN(INDEX(Map!$E:$G,MATCH(M$1,Map!$E:$E,0),2))=0,"",INDEX([1]Sheet3!$B:$S,$A274+1,INDEX(Map!$E:$G,MATCH(M$1,Map!$E:$E,0),2))),""),"")</f>
        <v/>
      </c>
      <c r="N274" t="str">
        <f>IFERROR(IF($A274&gt;0,IF(LEN(INDEX(Map!$E:$G,MATCH(N$1,Map!$E:$E,0),2))=0,"",INDEX([1]Sheet3!$B:$S,$A274+1,INDEX(Map!$E:$G,MATCH(N$1,Map!$E:$E,0),2))),""),"")</f>
        <v/>
      </c>
      <c r="O274" t="str">
        <f>IFERROR(IF($A274&gt;0,IF(LEN(INDEX(Map!$E:$G,MATCH(O$1,Map!$E:$E,0),2))=0,"",INDEX([1]Sheet3!$B:$S,$A274+1,INDEX(Map!$E:$G,MATCH(O$1,Map!$E:$E,0),2))),""),"")</f>
        <v/>
      </c>
      <c r="P274" t="str">
        <f>IFERROR(IF($A274&gt;0,IF(LEN(INDEX(Map!$E:$G,MATCH(P$1,Map!$E:$E,0),2))=0,"",INDEX([1]Sheet3!$B:$S,$A274+1,INDEX(Map!$E:$G,MATCH(P$1,Map!$E:$E,0),2))),""),"")</f>
        <v/>
      </c>
      <c r="Q274" t="str">
        <f>IFERROR(IF($A274&gt;0,IF(LEN(INDEX(Map!$E:$G,MATCH(Q$1,Map!$E:$E,0),2))=0,"",INDEX([1]Sheet3!$B:$S,$A274+1,INDEX(Map!$E:$G,MATCH(Q$1,Map!$E:$E,0),2))),""),"")</f>
        <v/>
      </c>
      <c r="R274" t="str">
        <f>IFERROR(IF($A274&gt;0,IF(LEN(INDEX(Map!$E:$G,MATCH(R$1,Map!$E:$E,0),2))=0,"",INDEX([1]Sheet3!$B:$S,$A274+1,INDEX(Map!$E:$G,MATCH(R$1,Map!$E:$E,0),2))),""),"")</f>
        <v/>
      </c>
      <c r="S274" t="str">
        <f>IFERROR(IF($A274&gt;0,IF(LEN(INDEX(Map!$E:$G,MATCH(S$1,Map!$E:$E,0),2))=0,"",INDEX([1]Sheet3!$B:$S,$A274+1,INDEX(Map!$E:$G,MATCH(S$1,Map!$E:$E,0),2))),""),"")</f>
        <v/>
      </c>
      <c r="T274" t="str">
        <f>IFERROR(IF($A274&gt;0,IF(LEN(INDEX(Map!$E:$G,MATCH(T$1,Map!$E:$E,0),2))=0,"",INDEX([1]Sheet3!$B:$S,$A274+1,INDEX(Map!$E:$G,MATCH(T$1,Map!$E:$E,0),2))),""),"")</f>
        <v/>
      </c>
      <c r="U274" t="str">
        <f>IFERROR(IF($A274&gt;0,IF(LEN(INDEX(Map!$E:$G,MATCH(U$1,Map!$E:$E,0),2))=0,"",INDEX([1]Sheet3!$B:$S,$A274+1,INDEX(Map!$E:$G,MATCH(U$1,Map!$E:$E,0),2))),""),"")</f>
        <v/>
      </c>
      <c r="V274" t="str">
        <f>IFERROR(IF($A274&gt;0,IF(LEN(INDEX(Map!$E:$G,MATCH(V$1,Map!$E:$E,0),2))=0,"",INDEX([1]Sheet3!$B:$S,$A274+1,INDEX(Map!$E:$G,MATCH(V$1,Map!$E:$E,0),2))),""),"")</f>
        <v/>
      </c>
      <c r="W274" t="str">
        <f>IFERROR(IF($A274&gt;0,IF(LEN(INDEX(Map!$E:$G,MATCH(W$1,Map!$E:$E,0),2))=0,"",INDEX([1]Sheet3!$B:$S,$A274+1,INDEX(Map!$E:$G,MATCH(W$1,Map!$E:$E,0),2))),""),"")</f>
        <v/>
      </c>
      <c r="X274" t="str">
        <f>IFERROR(IF($A274&gt;0,IF(LEN(INDEX(Map!$E:$G,MATCH(X$1,Map!$E:$E,0),2))=0,"",INDEX([1]Sheet3!$B:$S,$A274+1,INDEX(Map!$E:$G,MATCH(X$1,Map!$E:$E,0),2))),""),"")</f>
        <v/>
      </c>
      <c r="Y274" t="str">
        <f>IFERROR(IF($A274&gt;0,IF(LEN(INDEX(Map!$E:$G,MATCH(Y$1,Map!$E:$E,0),2))=0,"",INDEX([1]Sheet3!$B:$S,$A274+1,INDEX(Map!$E:$G,MATCH(Y$1,Map!$E:$E,0),2))),""),"")</f>
        <v/>
      </c>
      <c r="Z274" t="str">
        <f>IFERROR(IF($A274&gt;0,IF(LEN(INDEX(Map!$E:$G,MATCH(Z$1,Map!$E:$E,0),2))=0,"",INDEX([1]Sheet3!$B:$S,$A274+1,INDEX(Map!$E:$G,MATCH(Z$1,Map!$E:$E,0),2))),""),"")</f>
        <v/>
      </c>
      <c r="AA274" t="str">
        <f>IFERROR(IF($A274&gt;0,IF(LEN(INDEX(Map!$E:$G,MATCH(AA$1,Map!$E:$E,0),2))=0,"",INDEX([1]Sheet3!$B:$S,$A274+1,INDEX(Map!$E:$G,MATCH(AA$1,Map!$E:$E,0),2))),""),"")</f>
        <v/>
      </c>
      <c r="AB274" t="str">
        <f>IFERROR(IF($A274&gt;0,IF(LEN(INDEX(Map!$E:$G,MATCH(AB$1,Map!$E:$E,0),2))=0,"",INDEX([1]Sheet3!$B:$S,$A274+1,INDEX(Map!$E:$G,MATCH(AB$1,Map!$E:$E,0),2))),""),"")</f>
        <v/>
      </c>
      <c r="AC274" t="str">
        <f>IFERROR(IF($A274&gt;0,IF(LEN(INDEX(Map!$E:$G,MATCH(AC$1,Map!$E:$E,0),2))=0,"",INDEX([1]Sheet3!$B:$S,$A274+1,INDEX(Map!$E:$G,MATCH(AC$1,Map!$E:$E,0),2))),""),"")</f>
        <v/>
      </c>
      <c r="AD274" t="str">
        <f>IFERROR(IF($A274&gt;0,IF(LEN(INDEX(Map!$E:$G,MATCH(AD$1,Map!$E:$E,0),2))=0,"",INDEX([1]Sheet3!$B:$S,$A274+1,INDEX(Map!$E:$G,MATCH(AD$1,Map!$E:$E,0),2))),""),"")</f>
        <v/>
      </c>
      <c r="AE274" t="str">
        <f>IFERROR(IF($A274&gt;0,IF(LEN(INDEX(Map!$E:$G,MATCH(AE$1,Map!$E:$E,0),2))=0,"",INDEX([1]Sheet3!$B:$S,$A274+1,INDEX(Map!$E:$G,MATCH(AE$1,Map!$E:$E,0),2))),""),"")</f>
        <v/>
      </c>
    </row>
    <row r="275" spans="1:31" x14ac:dyDescent="0.25">
      <c r="A275" t="str">
        <f>IF(LEN([1]Sheet3!B275)=0,"",'Mailchimp Inport'!A274+1)</f>
        <v/>
      </c>
      <c r="B275" t="str">
        <f>IFERROR(IF($A275&gt;0,IF(LEN(INDEX(Map!$E:$G,MATCH(B$1,Map!$E:$E,0),2))=0,"",INDEX([1]Sheet3!$B:$S,$A275+1,INDEX(Map!$E:$G,MATCH(B$1,Map!$E:$E,0),2))),""),"")</f>
        <v/>
      </c>
      <c r="C275" t="str">
        <f>IFERROR(IF($A275&gt;0,IF(LEN(INDEX(Map!$E:$G,MATCH(C$1,Map!$E:$E,0),2))=0,"",INDEX([1]Sheet3!$B:$S,$A275+1,INDEX(Map!$E:$G,MATCH(C$1,Map!$E:$E,0),2))),""),"")</f>
        <v/>
      </c>
      <c r="D275" t="str">
        <f>IFERROR(IF($A275&gt;0,IF(LEN(INDEX(Map!$E:$G,MATCH(D$1,Map!$E:$E,0),2))=0,"",INDEX([1]Sheet3!$B:$S,$A275+1,INDEX(Map!$E:$G,MATCH(D$1,Map!$E:$E,0),2))),""),"")</f>
        <v/>
      </c>
      <c r="E275" t="str">
        <f>IFERROR(IF($A275&gt;0,IF(LEN(INDEX(Map!$E:$G,MATCH(E$1,Map!$E:$E,0),2))=0,"",INDEX([1]Sheet3!$B:$S,$A275+1,INDEX(Map!$E:$G,MATCH(E$1,Map!$E:$E,0),2))),""),"")</f>
        <v/>
      </c>
      <c r="F275" t="str">
        <f>IFERROR(IF($A275&gt;0,IF(LEN(INDEX(Map!$E:$G,MATCH(F$1,Map!$E:$E,0),2))=0,"",INDEX([1]Sheet3!$B:$S,$A275+1,INDEX(Map!$E:$G,MATCH(F$1,Map!$E:$E,0),2))),""),"")</f>
        <v/>
      </c>
      <c r="G275" t="str">
        <f>IFERROR(IF($A275&gt;0,IF(LEN(INDEX(Map!$E:$G,MATCH(G$1,Map!$E:$E,0),2))=0,"",INDEX([1]Sheet3!$B:$S,$A275+1,INDEX(Map!$E:$G,MATCH(G$1,Map!$E:$E,0),2))),""),"")</f>
        <v/>
      </c>
      <c r="H275" t="str">
        <f>IFERROR(IF($A275&gt;0,IF(LEN(INDEX(Map!$E:$G,MATCH(H$1,Map!$E:$E,0),2))=0,"",INDEX([1]Sheet3!$B:$S,$A275+1,INDEX(Map!$E:$G,MATCH(H$1,Map!$E:$E,0),2))),""),"")</f>
        <v/>
      </c>
      <c r="I275" t="str">
        <f>IFERROR(IF($A275&gt;0,IF(LEN(INDEX(Map!$E:$G,MATCH(I$1,Map!$E:$E,0),2))=0,"",INDEX([1]Sheet3!$B:$S,$A275+1,INDEX(Map!$E:$G,MATCH(I$1,Map!$E:$E,0),2))),""),"")</f>
        <v/>
      </c>
      <c r="J275" t="str">
        <f t="shared" si="4"/>
        <v/>
      </c>
      <c r="K275" t="str">
        <f>IFERROR(IF($A275&gt;0,IF(LEN(INDEX(Map!$E:$G,MATCH(K$1,Map!$E:$E,0),2))=0,"",INDEX([1]Sheet3!$B:$S,$A275+1,INDEX(Map!$E:$G,MATCH(K$1,Map!$E:$E,0),2))),""),"")</f>
        <v/>
      </c>
      <c r="L275" t="str">
        <f>IFERROR(IF($A275&gt;0,IF(LEN(INDEX(Map!$E:$G,MATCH(L$1,Map!$E:$E,0),2))=0,"",INDEX([1]Sheet3!$B:$S,$A275+1,INDEX(Map!$E:$G,MATCH(L$1,Map!$E:$E,0),2))),""),"")</f>
        <v/>
      </c>
      <c r="M275" t="str">
        <f>IFERROR(IF($A275&gt;0,IF(LEN(INDEX(Map!$E:$G,MATCH(M$1,Map!$E:$E,0),2))=0,"",INDEX([1]Sheet3!$B:$S,$A275+1,INDEX(Map!$E:$G,MATCH(M$1,Map!$E:$E,0),2))),""),"")</f>
        <v/>
      </c>
      <c r="N275" t="str">
        <f>IFERROR(IF($A275&gt;0,IF(LEN(INDEX(Map!$E:$G,MATCH(N$1,Map!$E:$E,0),2))=0,"",INDEX([1]Sheet3!$B:$S,$A275+1,INDEX(Map!$E:$G,MATCH(N$1,Map!$E:$E,0),2))),""),"")</f>
        <v/>
      </c>
      <c r="O275" t="str">
        <f>IFERROR(IF($A275&gt;0,IF(LEN(INDEX(Map!$E:$G,MATCH(O$1,Map!$E:$E,0),2))=0,"",INDEX([1]Sheet3!$B:$S,$A275+1,INDEX(Map!$E:$G,MATCH(O$1,Map!$E:$E,0),2))),""),"")</f>
        <v/>
      </c>
      <c r="P275" t="str">
        <f>IFERROR(IF($A275&gt;0,IF(LEN(INDEX(Map!$E:$G,MATCH(P$1,Map!$E:$E,0),2))=0,"",INDEX([1]Sheet3!$B:$S,$A275+1,INDEX(Map!$E:$G,MATCH(P$1,Map!$E:$E,0),2))),""),"")</f>
        <v/>
      </c>
      <c r="Q275" t="str">
        <f>IFERROR(IF($A275&gt;0,IF(LEN(INDEX(Map!$E:$G,MATCH(Q$1,Map!$E:$E,0),2))=0,"",INDEX([1]Sheet3!$B:$S,$A275+1,INDEX(Map!$E:$G,MATCH(Q$1,Map!$E:$E,0),2))),""),"")</f>
        <v/>
      </c>
      <c r="R275" t="str">
        <f>IFERROR(IF($A275&gt;0,IF(LEN(INDEX(Map!$E:$G,MATCH(R$1,Map!$E:$E,0),2))=0,"",INDEX([1]Sheet3!$B:$S,$A275+1,INDEX(Map!$E:$G,MATCH(R$1,Map!$E:$E,0),2))),""),"")</f>
        <v/>
      </c>
      <c r="S275" t="str">
        <f>IFERROR(IF($A275&gt;0,IF(LEN(INDEX(Map!$E:$G,MATCH(S$1,Map!$E:$E,0),2))=0,"",INDEX([1]Sheet3!$B:$S,$A275+1,INDEX(Map!$E:$G,MATCH(S$1,Map!$E:$E,0),2))),""),"")</f>
        <v/>
      </c>
      <c r="T275" t="str">
        <f>IFERROR(IF($A275&gt;0,IF(LEN(INDEX(Map!$E:$G,MATCH(T$1,Map!$E:$E,0),2))=0,"",INDEX([1]Sheet3!$B:$S,$A275+1,INDEX(Map!$E:$G,MATCH(T$1,Map!$E:$E,0),2))),""),"")</f>
        <v/>
      </c>
      <c r="U275" t="str">
        <f>IFERROR(IF($A275&gt;0,IF(LEN(INDEX(Map!$E:$G,MATCH(U$1,Map!$E:$E,0),2))=0,"",INDEX([1]Sheet3!$B:$S,$A275+1,INDEX(Map!$E:$G,MATCH(U$1,Map!$E:$E,0),2))),""),"")</f>
        <v/>
      </c>
      <c r="V275" t="str">
        <f>IFERROR(IF($A275&gt;0,IF(LEN(INDEX(Map!$E:$G,MATCH(V$1,Map!$E:$E,0),2))=0,"",INDEX([1]Sheet3!$B:$S,$A275+1,INDEX(Map!$E:$G,MATCH(V$1,Map!$E:$E,0),2))),""),"")</f>
        <v/>
      </c>
      <c r="W275" t="str">
        <f>IFERROR(IF($A275&gt;0,IF(LEN(INDEX(Map!$E:$G,MATCH(W$1,Map!$E:$E,0),2))=0,"",INDEX([1]Sheet3!$B:$S,$A275+1,INDEX(Map!$E:$G,MATCH(W$1,Map!$E:$E,0),2))),""),"")</f>
        <v/>
      </c>
      <c r="X275" t="str">
        <f>IFERROR(IF($A275&gt;0,IF(LEN(INDEX(Map!$E:$G,MATCH(X$1,Map!$E:$E,0),2))=0,"",INDEX([1]Sheet3!$B:$S,$A275+1,INDEX(Map!$E:$G,MATCH(X$1,Map!$E:$E,0),2))),""),"")</f>
        <v/>
      </c>
      <c r="Y275" t="str">
        <f>IFERROR(IF($A275&gt;0,IF(LEN(INDEX(Map!$E:$G,MATCH(Y$1,Map!$E:$E,0),2))=0,"",INDEX([1]Sheet3!$B:$S,$A275+1,INDEX(Map!$E:$G,MATCH(Y$1,Map!$E:$E,0),2))),""),"")</f>
        <v/>
      </c>
      <c r="Z275" t="str">
        <f>IFERROR(IF($A275&gt;0,IF(LEN(INDEX(Map!$E:$G,MATCH(Z$1,Map!$E:$E,0),2))=0,"",INDEX([1]Sheet3!$B:$S,$A275+1,INDEX(Map!$E:$G,MATCH(Z$1,Map!$E:$E,0),2))),""),"")</f>
        <v/>
      </c>
      <c r="AA275" t="str">
        <f>IFERROR(IF($A275&gt;0,IF(LEN(INDEX(Map!$E:$G,MATCH(AA$1,Map!$E:$E,0),2))=0,"",INDEX([1]Sheet3!$B:$S,$A275+1,INDEX(Map!$E:$G,MATCH(AA$1,Map!$E:$E,0),2))),""),"")</f>
        <v/>
      </c>
      <c r="AB275" t="str">
        <f>IFERROR(IF($A275&gt;0,IF(LEN(INDEX(Map!$E:$G,MATCH(AB$1,Map!$E:$E,0),2))=0,"",INDEX([1]Sheet3!$B:$S,$A275+1,INDEX(Map!$E:$G,MATCH(AB$1,Map!$E:$E,0),2))),""),"")</f>
        <v/>
      </c>
      <c r="AC275" t="str">
        <f>IFERROR(IF($A275&gt;0,IF(LEN(INDEX(Map!$E:$G,MATCH(AC$1,Map!$E:$E,0),2))=0,"",INDEX([1]Sheet3!$B:$S,$A275+1,INDEX(Map!$E:$G,MATCH(AC$1,Map!$E:$E,0),2))),""),"")</f>
        <v/>
      </c>
      <c r="AD275" t="str">
        <f>IFERROR(IF($A275&gt;0,IF(LEN(INDEX(Map!$E:$G,MATCH(AD$1,Map!$E:$E,0),2))=0,"",INDEX([1]Sheet3!$B:$S,$A275+1,INDEX(Map!$E:$G,MATCH(AD$1,Map!$E:$E,0),2))),""),"")</f>
        <v/>
      </c>
      <c r="AE275" t="str">
        <f>IFERROR(IF($A275&gt;0,IF(LEN(INDEX(Map!$E:$G,MATCH(AE$1,Map!$E:$E,0),2))=0,"",INDEX([1]Sheet3!$B:$S,$A275+1,INDEX(Map!$E:$G,MATCH(AE$1,Map!$E:$E,0),2))),""),"")</f>
        <v/>
      </c>
    </row>
    <row r="276" spans="1:31" x14ac:dyDescent="0.25">
      <c r="A276" t="str">
        <f>IF(LEN([1]Sheet3!B276)=0,"",'Mailchimp Inport'!A275+1)</f>
        <v/>
      </c>
      <c r="B276" t="str">
        <f>IFERROR(IF($A276&gt;0,IF(LEN(INDEX(Map!$E:$G,MATCH(B$1,Map!$E:$E,0),2))=0,"",INDEX([1]Sheet3!$B:$S,$A276+1,INDEX(Map!$E:$G,MATCH(B$1,Map!$E:$E,0),2))),""),"")</f>
        <v/>
      </c>
      <c r="C276" t="str">
        <f>IFERROR(IF($A276&gt;0,IF(LEN(INDEX(Map!$E:$G,MATCH(C$1,Map!$E:$E,0),2))=0,"",INDEX([1]Sheet3!$B:$S,$A276+1,INDEX(Map!$E:$G,MATCH(C$1,Map!$E:$E,0),2))),""),"")</f>
        <v/>
      </c>
      <c r="D276" t="str">
        <f>IFERROR(IF($A276&gt;0,IF(LEN(INDEX(Map!$E:$G,MATCH(D$1,Map!$E:$E,0),2))=0,"",INDEX([1]Sheet3!$B:$S,$A276+1,INDEX(Map!$E:$G,MATCH(D$1,Map!$E:$E,0),2))),""),"")</f>
        <v/>
      </c>
      <c r="E276" t="str">
        <f>IFERROR(IF($A276&gt;0,IF(LEN(INDEX(Map!$E:$G,MATCH(E$1,Map!$E:$E,0),2))=0,"",INDEX([1]Sheet3!$B:$S,$A276+1,INDEX(Map!$E:$G,MATCH(E$1,Map!$E:$E,0),2))),""),"")</f>
        <v/>
      </c>
      <c r="F276" t="str">
        <f>IFERROR(IF($A276&gt;0,IF(LEN(INDEX(Map!$E:$G,MATCH(F$1,Map!$E:$E,0),2))=0,"",INDEX([1]Sheet3!$B:$S,$A276+1,INDEX(Map!$E:$G,MATCH(F$1,Map!$E:$E,0),2))),""),"")</f>
        <v/>
      </c>
      <c r="G276" t="str">
        <f>IFERROR(IF($A276&gt;0,IF(LEN(INDEX(Map!$E:$G,MATCH(G$1,Map!$E:$E,0),2))=0,"",INDEX([1]Sheet3!$B:$S,$A276+1,INDEX(Map!$E:$G,MATCH(G$1,Map!$E:$E,0),2))),""),"")</f>
        <v/>
      </c>
      <c r="H276" t="str">
        <f>IFERROR(IF($A276&gt;0,IF(LEN(INDEX(Map!$E:$G,MATCH(H$1,Map!$E:$E,0),2))=0,"",INDEX([1]Sheet3!$B:$S,$A276+1,INDEX(Map!$E:$G,MATCH(H$1,Map!$E:$E,0),2))),""),"")</f>
        <v/>
      </c>
      <c r="I276" t="str">
        <f>IFERROR(IF($A276&gt;0,IF(LEN(INDEX(Map!$E:$G,MATCH(I$1,Map!$E:$E,0),2))=0,"",INDEX([1]Sheet3!$B:$S,$A276+1,INDEX(Map!$E:$G,MATCH(I$1,Map!$E:$E,0),2))),""),"")</f>
        <v/>
      </c>
      <c r="J276" t="str">
        <f t="shared" si="4"/>
        <v/>
      </c>
      <c r="K276" t="str">
        <f>IFERROR(IF($A276&gt;0,IF(LEN(INDEX(Map!$E:$G,MATCH(K$1,Map!$E:$E,0),2))=0,"",INDEX([1]Sheet3!$B:$S,$A276+1,INDEX(Map!$E:$G,MATCH(K$1,Map!$E:$E,0),2))),""),"")</f>
        <v/>
      </c>
      <c r="L276" t="str">
        <f>IFERROR(IF($A276&gt;0,IF(LEN(INDEX(Map!$E:$G,MATCH(L$1,Map!$E:$E,0),2))=0,"",INDEX([1]Sheet3!$B:$S,$A276+1,INDEX(Map!$E:$G,MATCH(L$1,Map!$E:$E,0),2))),""),"")</f>
        <v/>
      </c>
      <c r="M276" t="str">
        <f>IFERROR(IF($A276&gt;0,IF(LEN(INDEX(Map!$E:$G,MATCH(M$1,Map!$E:$E,0),2))=0,"",INDEX([1]Sheet3!$B:$S,$A276+1,INDEX(Map!$E:$G,MATCH(M$1,Map!$E:$E,0),2))),""),"")</f>
        <v/>
      </c>
      <c r="N276" t="str">
        <f>IFERROR(IF($A276&gt;0,IF(LEN(INDEX(Map!$E:$G,MATCH(N$1,Map!$E:$E,0),2))=0,"",INDEX([1]Sheet3!$B:$S,$A276+1,INDEX(Map!$E:$G,MATCH(N$1,Map!$E:$E,0),2))),""),"")</f>
        <v/>
      </c>
      <c r="O276" t="str">
        <f>IFERROR(IF($A276&gt;0,IF(LEN(INDEX(Map!$E:$G,MATCH(O$1,Map!$E:$E,0),2))=0,"",INDEX([1]Sheet3!$B:$S,$A276+1,INDEX(Map!$E:$G,MATCH(O$1,Map!$E:$E,0),2))),""),"")</f>
        <v/>
      </c>
      <c r="P276" t="str">
        <f>IFERROR(IF($A276&gt;0,IF(LEN(INDEX(Map!$E:$G,MATCH(P$1,Map!$E:$E,0),2))=0,"",INDEX([1]Sheet3!$B:$S,$A276+1,INDEX(Map!$E:$G,MATCH(P$1,Map!$E:$E,0),2))),""),"")</f>
        <v/>
      </c>
      <c r="Q276" t="str">
        <f>IFERROR(IF($A276&gt;0,IF(LEN(INDEX(Map!$E:$G,MATCH(Q$1,Map!$E:$E,0),2))=0,"",INDEX([1]Sheet3!$B:$S,$A276+1,INDEX(Map!$E:$G,MATCH(Q$1,Map!$E:$E,0),2))),""),"")</f>
        <v/>
      </c>
      <c r="R276" t="str">
        <f>IFERROR(IF($A276&gt;0,IF(LEN(INDEX(Map!$E:$G,MATCH(R$1,Map!$E:$E,0),2))=0,"",INDEX([1]Sheet3!$B:$S,$A276+1,INDEX(Map!$E:$G,MATCH(R$1,Map!$E:$E,0),2))),""),"")</f>
        <v/>
      </c>
      <c r="S276" t="str">
        <f>IFERROR(IF($A276&gt;0,IF(LEN(INDEX(Map!$E:$G,MATCH(S$1,Map!$E:$E,0),2))=0,"",INDEX([1]Sheet3!$B:$S,$A276+1,INDEX(Map!$E:$G,MATCH(S$1,Map!$E:$E,0),2))),""),"")</f>
        <v/>
      </c>
      <c r="T276" t="str">
        <f>IFERROR(IF($A276&gt;0,IF(LEN(INDEX(Map!$E:$G,MATCH(T$1,Map!$E:$E,0),2))=0,"",INDEX([1]Sheet3!$B:$S,$A276+1,INDEX(Map!$E:$G,MATCH(T$1,Map!$E:$E,0),2))),""),"")</f>
        <v/>
      </c>
      <c r="U276" t="str">
        <f>IFERROR(IF($A276&gt;0,IF(LEN(INDEX(Map!$E:$G,MATCH(U$1,Map!$E:$E,0),2))=0,"",INDEX([1]Sheet3!$B:$S,$A276+1,INDEX(Map!$E:$G,MATCH(U$1,Map!$E:$E,0),2))),""),"")</f>
        <v/>
      </c>
      <c r="V276" t="str">
        <f>IFERROR(IF($A276&gt;0,IF(LEN(INDEX(Map!$E:$G,MATCH(V$1,Map!$E:$E,0),2))=0,"",INDEX([1]Sheet3!$B:$S,$A276+1,INDEX(Map!$E:$G,MATCH(V$1,Map!$E:$E,0),2))),""),"")</f>
        <v/>
      </c>
      <c r="W276" t="str">
        <f>IFERROR(IF($A276&gt;0,IF(LEN(INDEX(Map!$E:$G,MATCH(W$1,Map!$E:$E,0),2))=0,"",INDEX([1]Sheet3!$B:$S,$A276+1,INDEX(Map!$E:$G,MATCH(W$1,Map!$E:$E,0),2))),""),"")</f>
        <v/>
      </c>
      <c r="X276" t="str">
        <f>IFERROR(IF($A276&gt;0,IF(LEN(INDEX(Map!$E:$G,MATCH(X$1,Map!$E:$E,0),2))=0,"",INDEX([1]Sheet3!$B:$S,$A276+1,INDEX(Map!$E:$G,MATCH(X$1,Map!$E:$E,0),2))),""),"")</f>
        <v/>
      </c>
      <c r="Y276" t="str">
        <f>IFERROR(IF($A276&gt;0,IF(LEN(INDEX(Map!$E:$G,MATCH(Y$1,Map!$E:$E,0),2))=0,"",INDEX([1]Sheet3!$B:$S,$A276+1,INDEX(Map!$E:$G,MATCH(Y$1,Map!$E:$E,0),2))),""),"")</f>
        <v/>
      </c>
      <c r="Z276" t="str">
        <f>IFERROR(IF($A276&gt;0,IF(LEN(INDEX(Map!$E:$G,MATCH(Z$1,Map!$E:$E,0),2))=0,"",INDEX([1]Sheet3!$B:$S,$A276+1,INDEX(Map!$E:$G,MATCH(Z$1,Map!$E:$E,0),2))),""),"")</f>
        <v/>
      </c>
      <c r="AA276" t="str">
        <f>IFERROR(IF($A276&gt;0,IF(LEN(INDEX(Map!$E:$G,MATCH(AA$1,Map!$E:$E,0),2))=0,"",INDEX([1]Sheet3!$B:$S,$A276+1,INDEX(Map!$E:$G,MATCH(AA$1,Map!$E:$E,0),2))),""),"")</f>
        <v/>
      </c>
      <c r="AB276" t="str">
        <f>IFERROR(IF($A276&gt;0,IF(LEN(INDEX(Map!$E:$G,MATCH(AB$1,Map!$E:$E,0),2))=0,"",INDEX([1]Sheet3!$B:$S,$A276+1,INDEX(Map!$E:$G,MATCH(AB$1,Map!$E:$E,0),2))),""),"")</f>
        <v/>
      </c>
      <c r="AC276" t="str">
        <f>IFERROR(IF($A276&gt;0,IF(LEN(INDEX(Map!$E:$G,MATCH(AC$1,Map!$E:$E,0),2))=0,"",INDEX([1]Sheet3!$B:$S,$A276+1,INDEX(Map!$E:$G,MATCH(AC$1,Map!$E:$E,0),2))),""),"")</f>
        <v/>
      </c>
      <c r="AD276" t="str">
        <f>IFERROR(IF($A276&gt;0,IF(LEN(INDEX(Map!$E:$G,MATCH(AD$1,Map!$E:$E,0),2))=0,"",INDEX([1]Sheet3!$B:$S,$A276+1,INDEX(Map!$E:$G,MATCH(AD$1,Map!$E:$E,0),2))),""),"")</f>
        <v/>
      </c>
      <c r="AE276" t="str">
        <f>IFERROR(IF($A276&gt;0,IF(LEN(INDEX(Map!$E:$G,MATCH(AE$1,Map!$E:$E,0),2))=0,"",INDEX([1]Sheet3!$B:$S,$A276+1,INDEX(Map!$E:$G,MATCH(AE$1,Map!$E:$E,0),2))),""),"")</f>
        <v/>
      </c>
    </row>
    <row r="277" spans="1:31" x14ac:dyDescent="0.25">
      <c r="A277" t="str">
        <f>IF(LEN([1]Sheet3!B277)=0,"",'Mailchimp Inport'!A276+1)</f>
        <v/>
      </c>
      <c r="B277" t="str">
        <f>IFERROR(IF($A277&gt;0,IF(LEN(INDEX(Map!$E:$G,MATCH(B$1,Map!$E:$E,0),2))=0,"",INDEX([1]Sheet3!$B:$S,$A277+1,INDEX(Map!$E:$G,MATCH(B$1,Map!$E:$E,0),2))),""),"")</f>
        <v/>
      </c>
      <c r="C277" t="str">
        <f>IFERROR(IF($A277&gt;0,IF(LEN(INDEX(Map!$E:$G,MATCH(C$1,Map!$E:$E,0),2))=0,"",INDEX([1]Sheet3!$B:$S,$A277+1,INDEX(Map!$E:$G,MATCH(C$1,Map!$E:$E,0),2))),""),"")</f>
        <v/>
      </c>
      <c r="D277" t="str">
        <f>IFERROR(IF($A277&gt;0,IF(LEN(INDEX(Map!$E:$G,MATCH(D$1,Map!$E:$E,0),2))=0,"",INDEX([1]Sheet3!$B:$S,$A277+1,INDEX(Map!$E:$G,MATCH(D$1,Map!$E:$E,0),2))),""),"")</f>
        <v/>
      </c>
      <c r="E277" t="str">
        <f>IFERROR(IF($A277&gt;0,IF(LEN(INDEX(Map!$E:$G,MATCH(E$1,Map!$E:$E,0),2))=0,"",INDEX([1]Sheet3!$B:$S,$A277+1,INDEX(Map!$E:$G,MATCH(E$1,Map!$E:$E,0),2))),""),"")</f>
        <v/>
      </c>
      <c r="F277" t="str">
        <f>IFERROR(IF($A277&gt;0,IF(LEN(INDEX(Map!$E:$G,MATCH(F$1,Map!$E:$E,0),2))=0,"",INDEX([1]Sheet3!$B:$S,$A277+1,INDEX(Map!$E:$G,MATCH(F$1,Map!$E:$E,0),2))),""),"")</f>
        <v/>
      </c>
      <c r="G277" t="str">
        <f>IFERROR(IF($A277&gt;0,IF(LEN(INDEX(Map!$E:$G,MATCH(G$1,Map!$E:$E,0),2))=0,"",INDEX([1]Sheet3!$B:$S,$A277+1,INDEX(Map!$E:$G,MATCH(G$1,Map!$E:$E,0),2))),""),"")</f>
        <v/>
      </c>
      <c r="H277" t="str">
        <f>IFERROR(IF($A277&gt;0,IF(LEN(INDEX(Map!$E:$G,MATCH(H$1,Map!$E:$E,0),2))=0,"",INDEX([1]Sheet3!$B:$S,$A277+1,INDEX(Map!$E:$G,MATCH(H$1,Map!$E:$E,0),2))),""),"")</f>
        <v/>
      </c>
      <c r="I277" t="str">
        <f>IFERROR(IF($A277&gt;0,IF(LEN(INDEX(Map!$E:$G,MATCH(I$1,Map!$E:$E,0),2))=0,"",INDEX([1]Sheet3!$B:$S,$A277+1,INDEX(Map!$E:$G,MATCH(I$1,Map!$E:$E,0),2))),""),"")</f>
        <v/>
      </c>
      <c r="J277" t="str">
        <f t="shared" si="4"/>
        <v/>
      </c>
      <c r="K277" t="str">
        <f>IFERROR(IF($A277&gt;0,IF(LEN(INDEX(Map!$E:$G,MATCH(K$1,Map!$E:$E,0),2))=0,"",INDEX([1]Sheet3!$B:$S,$A277+1,INDEX(Map!$E:$G,MATCH(K$1,Map!$E:$E,0),2))),""),"")</f>
        <v/>
      </c>
      <c r="L277" t="str">
        <f>IFERROR(IF($A277&gt;0,IF(LEN(INDEX(Map!$E:$G,MATCH(L$1,Map!$E:$E,0),2))=0,"",INDEX([1]Sheet3!$B:$S,$A277+1,INDEX(Map!$E:$G,MATCH(L$1,Map!$E:$E,0),2))),""),"")</f>
        <v/>
      </c>
      <c r="M277" t="str">
        <f>IFERROR(IF($A277&gt;0,IF(LEN(INDEX(Map!$E:$G,MATCH(M$1,Map!$E:$E,0),2))=0,"",INDEX([1]Sheet3!$B:$S,$A277+1,INDEX(Map!$E:$G,MATCH(M$1,Map!$E:$E,0),2))),""),"")</f>
        <v/>
      </c>
      <c r="N277" t="str">
        <f>IFERROR(IF($A277&gt;0,IF(LEN(INDEX(Map!$E:$G,MATCH(N$1,Map!$E:$E,0),2))=0,"",INDEX([1]Sheet3!$B:$S,$A277+1,INDEX(Map!$E:$G,MATCH(N$1,Map!$E:$E,0),2))),""),"")</f>
        <v/>
      </c>
      <c r="O277" t="str">
        <f>IFERROR(IF($A277&gt;0,IF(LEN(INDEX(Map!$E:$G,MATCH(O$1,Map!$E:$E,0),2))=0,"",INDEX([1]Sheet3!$B:$S,$A277+1,INDEX(Map!$E:$G,MATCH(O$1,Map!$E:$E,0),2))),""),"")</f>
        <v/>
      </c>
      <c r="P277" t="str">
        <f>IFERROR(IF($A277&gt;0,IF(LEN(INDEX(Map!$E:$G,MATCH(P$1,Map!$E:$E,0),2))=0,"",INDEX([1]Sheet3!$B:$S,$A277+1,INDEX(Map!$E:$G,MATCH(P$1,Map!$E:$E,0),2))),""),"")</f>
        <v/>
      </c>
      <c r="Q277" t="str">
        <f>IFERROR(IF($A277&gt;0,IF(LEN(INDEX(Map!$E:$G,MATCH(Q$1,Map!$E:$E,0),2))=0,"",INDEX([1]Sheet3!$B:$S,$A277+1,INDEX(Map!$E:$G,MATCH(Q$1,Map!$E:$E,0),2))),""),"")</f>
        <v/>
      </c>
      <c r="R277" t="str">
        <f>IFERROR(IF($A277&gt;0,IF(LEN(INDEX(Map!$E:$G,MATCH(R$1,Map!$E:$E,0),2))=0,"",INDEX([1]Sheet3!$B:$S,$A277+1,INDEX(Map!$E:$G,MATCH(R$1,Map!$E:$E,0),2))),""),"")</f>
        <v/>
      </c>
      <c r="S277" t="str">
        <f>IFERROR(IF($A277&gt;0,IF(LEN(INDEX(Map!$E:$G,MATCH(S$1,Map!$E:$E,0),2))=0,"",INDEX([1]Sheet3!$B:$S,$A277+1,INDEX(Map!$E:$G,MATCH(S$1,Map!$E:$E,0),2))),""),"")</f>
        <v/>
      </c>
      <c r="T277" t="str">
        <f>IFERROR(IF($A277&gt;0,IF(LEN(INDEX(Map!$E:$G,MATCH(T$1,Map!$E:$E,0),2))=0,"",INDEX([1]Sheet3!$B:$S,$A277+1,INDEX(Map!$E:$G,MATCH(T$1,Map!$E:$E,0),2))),""),"")</f>
        <v/>
      </c>
      <c r="U277" t="str">
        <f>IFERROR(IF($A277&gt;0,IF(LEN(INDEX(Map!$E:$G,MATCH(U$1,Map!$E:$E,0),2))=0,"",INDEX([1]Sheet3!$B:$S,$A277+1,INDEX(Map!$E:$G,MATCH(U$1,Map!$E:$E,0),2))),""),"")</f>
        <v/>
      </c>
      <c r="V277" t="str">
        <f>IFERROR(IF($A277&gt;0,IF(LEN(INDEX(Map!$E:$G,MATCH(V$1,Map!$E:$E,0),2))=0,"",INDEX([1]Sheet3!$B:$S,$A277+1,INDEX(Map!$E:$G,MATCH(V$1,Map!$E:$E,0),2))),""),"")</f>
        <v/>
      </c>
      <c r="W277" t="str">
        <f>IFERROR(IF($A277&gt;0,IF(LEN(INDEX(Map!$E:$G,MATCH(W$1,Map!$E:$E,0),2))=0,"",INDEX([1]Sheet3!$B:$S,$A277+1,INDEX(Map!$E:$G,MATCH(W$1,Map!$E:$E,0),2))),""),"")</f>
        <v/>
      </c>
      <c r="X277" t="str">
        <f>IFERROR(IF($A277&gt;0,IF(LEN(INDEX(Map!$E:$G,MATCH(X$1,Map!$E:$E,0),2))=0,"",INDEX([1]Sheet3!$B:$S,$A277+1,INDEX(Map!$E:$G,MATCH(X$1,Map!$E:$E,0),2))),""),"")</f>
        <v/>
      </c>
      <c r="Y277" t="str">
        <f>IFERROR(IF($A277&gt;0,IF(LEN(INDEX(Map!$E:$G,MATCH(Y$1,Map!$E:$E,0),2))=0,"",INDEX([1]Sheet3!$B:$S,$A277+1,INDEX(Map!$E:$G,MATCH(Y$1,Map!$E:$E,0),2))),""),"")</f>
        <v/>
      </c>
      <c r="Z277" t="str">
        <f>IFERROR(IF($A277&gt;0,IF(LEN(INDEX(Map!$E:$G,MATCH(Z$1,Map!$E:$E,0),2))=0,"",INDEX([1]Sheet3!$B:$S,$A277+1,INDEX(Map!$E:$G,MATCH(Z$1,Map!$E:$E,0),2))),""),"")</f>
        <v/>
      </c>
      <c r="AA277" t="str">
        <f>IFERROR(IF($A277&gt;0,IF(LEN(INDEX(Map!$E:$G,MATCH(AA$1,Map!$E:$E,0),2))=0,"",INDEX([1]Sheet3!$B:$S,$A277+1,INDEX(Map!$E:$G,MATCH(AA$1,Map!$E:$E,0),2))),""),"")</f>
        <v/>
      </c>
      <c r="AB277" t="str">
        <f>IFERROR(IF($A277&gt;0,IF(LEN(INDEX(Map!$E:$G,MATCH(AB$1,Map!$E:$E,0),2))=0,"",INDEX([1]Sheet3!$B:$S,$A277+1,INDEX(Map!$E:$G,MATCH(AB$1,Map!$E:$E,0),2))),""),"")</f>
        <v/>
      </c>
      <c r="AC277" t="str">
        <f>IFERROR(IF($A277&gt;0,IF(LEN(INDEX(Map!$E:$G,MATCH(AC$1,Map!$E:$E,0),2))=0,"",INDEX([1]Sheet3!$B:$S,$A277+1,INDEX(Map!$E:$G,MATCH(AC$1,Map!$E:$E,0),2))),""),"")</f>
        <v/>
      </c>
      <c r="AD277" t="str">
        <f>IFERROR(IF($A277&gt;0,IF(LEN(INDEX(Map!$E:$G,MATCH(AD$1,Map!$E:$E,0),2))=0,"",INDEX([1]Sheet3!$B:$S,$A277+1,INDEX(Map!$E:$G,MATCH(AD$1,Map!$E:$E,0),2))),""),"")</f>
        <v/>
      </c>
      <c r="AE277" t="str">
        <f>IFERROR(IF($A277&gt;0,IF(LEN(INDEX(Map!$E:$G,MATCH(AE$1,Map!$E:$E,0),2))=0,"",INDEX([1]Sheet3!$B:$S,$A277+1,INDEX(Map!$E:$G,MATCH(AE$1,Map!$E:$E,0),2))),""),"")</f>
        <v/>
      </c>
    </row>
    <row r="278" spans="1:31" x14ac:dyDescent="0.25">
      <c r="A278" t="str">
        <f>IF(LEN([1]Sheet3!B278)=0,"",'Mailchimp Inport'!A277+1)</f>
        <v/>
      </c>
      <c r="B278" t="str">
        <f>IFERROR(IF($A278&gt;0,IF(LEN(INDEX(Map!$E:$G,MATCH(B$1,Map!$E:$E,0),2))=0,"",INDEX([1]Sheet3!$B:$S,$A278+1,INDEX(Map!$E:$G,MATCH(B$1,Map!$E:$E,0),2))),""),"")</f>
        <v/>
      </c>
      <c r="C278" t="str">
        <f>IFERROR(IF($A278&gt;0,IF(LEN(INDEX(Map!$E:$G,MATCH(C$1,Map!$E:$E,0),2))=0,"",INDEX([1]Sheet3!$B:$S,$A278+1,INDEX(Map!$E:$G,MATCH(C$1,Map!$E:$E,0),2))),""),"")</f>
        <v/>
      </c>
      <c r="D278" t="str">
        <f>IFERROR(IF($A278&gt;0,IF(LEN(INDEX(Map!$E:$G,MATCH(D$1,Map!$E:$E,0),2))=0,"",INDEX([1]Sheet3!$B:$S,$A278+1,INDEX(Map!$E:$G,MATCH(D$1,Map!$E:$E,0),2))),""),"")</f>
        <v/>
      </c>
      <c r="E278" t="str">
        <f>IFERROR(IF($A278&gt;0,IF(LEN(INDEX(Map!$E:$G,MATCH(E$1,Map!$E:$E,0),2))=0,"",INDEX([1]Sheet3!$B:$S,$A278+1,INDEX(Map!$E:$G,MATCH(E$1,Map!$E:$E,0),2))),""),"")</f>
        <v/>
      </c>
      <c r="F278" t="str">
        <f>IFERROR(IF($A278&gt;0,IF(LEN(INDEX(Map!$E:$G,MATCH(F$1,Map!$E:$E,0),2))=0,"",INDEX([1]Sheet3!$B:$S,$A278+1,INDEX(Map!$E:$G,MATCH(F$1,Map!$E:$E,0),2))),""),"")</f>
        <v/>
      </c>
      <c r="G278" t="str">
        <f>IFERROR(IF($A278&gt;0,IF(LEN(INDEX(Map!$E:$G,MATCH(G$1,Map!$E:$E,0),2))=0,"",INDEX([1]Sheet3!$B:$S,$A278+1,INDEX(Map!$E:$G,MATCH(G$1,Map!$E:$E,0),2))),""),"")</f>
        <v/>
      </c>
      <c r="H278" t="str">
        <f>IFERROR(IF($A278&gt;0,IF(LEN(INDEX(Map!$E:$G,MATCH(H$1,Map!$E:$E,0),2))=0,"",INDEX([1]Sheet3!$B:$S,$A278+1,INDEX(Map!$E:$G,MATCH(H$1,Map!$E:$E,0),2))),""),"")</f>
        <v/>
      </c>
      <c r="I278" t="str">
        <f>IFERROR(IF($A278&gt;0,IF(LEN(INDEX(Map!$E:$G,MATCH(I$1,Map!$E:$E,0),2))=0,"",INDEX([1]Sheet3!$B:$S,$A278+1,INDEX(Map!$E:$G,MATCH(I$1,Map!$E:$E,0),2))),""),"")</f>
        <v/>
      </c>
      <c r="J278" t="str">
        <f t="shared" si="4"/>
        <v/>
      </c>
      <c r="K278" t="str">
        <f>IFERROR(IF($A278&gt;0,IF(LEN(INDEX(Map!$E:$G,MATCH(K$1,Map!$E:$E,0),2))=0,"",INDEX([1]Sheet3!$B:$S,$A278+1,INDEX(Map!$E:$G,MATCH(K$1,Map!$E:$E,0),2))),""),"")</f>
        <v/>
      </c>
      <c r="L278" t="str">
        <f>IFERROR(IF($A278&gt;0,IF(LEN(INDEX(Map!$E:$G,MATCH(L$1,Map!$E:$E,0),2))=0,"",INDEX([1]Sheet3!$B:$S,$A278+1,INDEX(Map!$E:$G,MATCH(L$1,Map!$E:$E,0),2))),""),"")</f>
        <v/>
      </c>
      <c r="M278" t="str">
        <f>IFERROR(IF($A278&gt;0,IF(LEN(INDEX(Map!$E:$G,MATCH(M$1,Map!$E:$E,0),2))=0,"",INDEX([1]Sheet3!$B:$S,$A278+1,INDEX(Map!$E:$G,MATCH(M$1,Map!$E:$E,0),2))),""),"")</f>
        <v/>
      </c>
      <c r="N278" t="str">
        <f>IFERROR(IF($A278&gt;0,IF(LEN(INDEX(Map!$E:$G,MATCH(N$1,Map!$E:$E,0),2))=0,"",INDEX([1]Sheet3!$B:$S,$A278+1,INDEX(Map!$E:$G,MATCH(N$1,Map!$E:$E,0),2))),""),"")</f>
        <v/>
      </c>
      <c r="O278" t="str">
        <f>IFERROR(IF($A278&gt;0,IF(LEN(INDEX(Map!$E:$G,MATCH(O$1,Map!$E:$E,0),2))=0,"",INDEX([1]Sheet3!$B:$S,$A278+1,INDEX(Map!$E:$G,MATCH(O$1,Map!$E:$E,0),2))),""),"")</f>
        <v/>
      </c>
      <c r="P278" t="str">
        <f>IFERROR(IF($A278&gt;0,IF(LEN(INDEX(Map!$E:$G,MATCH(P$1,Map!$E:$E,0),2))=0,"",INDEX([1]Sheet3!$B:$S,$A278+1,INDEX(Map!$E:$G,MATCH(P$1,Map!$E:$E,0),2))),""),"")</f>
        <v/>
      </c>
      <c r="Q278" t="str">
        <f>IFERROR(IF($A278&gt;0,IF(LEN(INDEX(Map!$E:$G,MATCH(Q$1,Map!$E:$E,0),2))=0,"",INDEX([1]Sheet3!$B:$S,$A278+1,INDEX(Map!$E:$G,MATCH(Q$1,Map!$E:$E,0),2))),""),"")</f>
        <v/>
      </c>
      <c r="R278" t="str">
        <f>IFERROR(IF($A278&gt;0,IF(LEN(INDEX(Map!$E:$G,MATCH(R$1,Map!$E:$E,0),2))=0,"",INDEX([1]Sheet3!$B:$S,$A278+1,INDEX(Map!$E:$G,MATCH(R$1,Map!$E:$E,0),2))),""),"")</f>
        <v/>
      </c>
      <c r="S278" t="str">
        <f>IFERROR(IF($A278&gt;0,IF(LEN(INDEX(Map!$E:$G,MATCH(S$1,Map!$E:$E,0),2))=0,"",INDEX([1]Sheet3!$B:$S,$A278+1,INDEX(Map!$E:$G,MATCH(S$1,Map!$E:$E,0),2))),""),"")</f>
        <v/>
      </c>
      <c r="T278" t="str">
        <f>IFERROR(IF($A278&gt;0,IF(LEN(INDEX(Map!$E:$G,MATCH(T$1,Map!$E:$E,0),2))=0,"",INDEX([1]Sheet3!$B:$S,$A278+1,INDEX(Map!$E:$G,MATCH(T$1,Map!$E:$E,0),2))),""),"")</f>
        <v/>
      </c>
      <c r="U278" t="str">
        <f>IFERROR(IF($A278&gt;0,IF(LEN(INDEX(Map!$E:$G,MATCH(U$1,Map!$E:$E,0),2))=0,"",INDEX([1]Sheet3!$B:$S,$A278+1,INDEX(Map!$E:$G,MATCH(U$1,Map!$E:$E,0),2))),""),"")</f>
        <v/>
      </c>
      <c r="V278" t="str">
        <f>IFERROR(IF($A278&gt;0,IF(LEN(INDEX(Map!$E:$G,MATCH(V$1,Map!$E:$E,0),2))=0,"",INDEX([1]Sheet3!$B:$S,$A278+1,INDEX(Map!$E:$G,MATCH(V$1,Map!$E:$E,0),2))),""),"")</f>
        <v/>
      </c>
      <c r="W278" t="str">
        <f>IFERROR(IF($A278&gt;0,IF(LEN(INDEX(Map!$E:$G,MATCH(W$1,Map!$E:$E,0),2))=0,"",INDEX([1]Sheet3!$B:$S,$A278+1,INDEX(Map!$E:$G,MATCH(W$1,Map!$E:$E,0),2))),""),"")</f>
        <v/>
      </c>
      <c r="X278" t="str">
        <f>IFERROR(IF($A278&gt;0,IF(LEN(INDEX(Map!$E:$G,MATCH(X$1,Map!$E:$E,0),2))=0,"",INDEX([1]Sheet3!$B:$S,$A278+1,INDEX(Map!$E:$G,MATCH(X$1,Map!$E:$E,0),2))),""),"")</f>
        <v/>
      </c>
      <c r="Y278" t="str">
        <f>IFERROR(IF($A278&gt;0,IF(LEN(INDEX(Map!$E:$G,MATCH(Y$1,Map!$E:$E,0),2))=0,"",INDEX([1]Sheet3!$B:$S,$A278+1,INDEX(Map!$E:$G,MATCH(Y$1,Map!$E:$E,0),2))),""),"")</f>
        <v/>
      </c>
      <c r="Z278" t="str">
        <f>IFERROR(IF($A278&gt;0,IF(LEN(INDEX(Map!$E:$G,MATCH(Z$1,Map!$E:$E,0),2))=0,"",INDEX([1]Sheet3!$B:$S,$A278+1,INDEX(Map!$E:$G,MATCH(Z$1,Map!$E:$E,0),2))),""),"")</f>
        <v/>
      </c>
      <c r="AA278" t="str">
        <f>IFERROR(IF($A278&gt;0,IF(LEN(INDEX(Map!$E:$G,MATCH(AA$1,Map!$E:$E,0),2))=0,"",INDEX([1]Sheet3!$B:$S,$A278+1,INDEX(Map!$E:$G,MATCH(AA$1,Map!$E:$E,0),2))),""),"")</f>
        <v/>
      </c>
      <c r="AB278" t="str">
        <f>IFERROR(IF($A278&gt;0,IF(LEN(INDEX(Map!$E:$G,MATCH(AB$1,Map!$E:$E,0),2))=0,"",INDEX([1]Sheet3!$B:$S,$A278+1,INDEX(Map!$E:$G,MATCH(AB$1,Map!$E:$E,0),2))),""),"")</f>
        <v/>
      </c>
      <c r="AC278" t="str">
        <f>IFERROR(IF($A278&gt;0,IF(LEN(INDEX(Map!$E:$G,MATCH(AC$1,Map!$E:$E,0),2))=0,"",INDEX([1]Sheet3!$B:$S,$A278+1,INDEX(Map!$E:$G,MATCH(AC$1,Map!$E:$E,0),2))),""),"")</f>
        <v/>
      </c>
      <c r="AD278" t="str">
        <f>IFERROR(IF($A278&gt;0,IF(LEN(INDEX(Map!$E:$G,MATCH(AD$1,Map!$E:$E,0),2))=0,"",INDEX([1]Sheet3!$B:$S,$A278+1,INDEX(Map!$E:$G,MATCH(AD$1,Map!$E:$E,0),2))),""),"")</f>
        <v/>
      </c>
      <c r="AE278" t="str">
        <f>IFERROR(IF($A278&gt;0,IF(LEN(INDEX(Map!$E:$G,MATCH(AE$1,Map!$E:$E,0),2))=0,"",INDEX([1]Sheet3!$B:$S,$A278+1,INDEX(Map!$E:$G,MATCH(AE$1,Map!$E:$E,0),2))),""),"")</f>
        <v/>
      </c>
    </row>
    <row r="279" spans="1:31" x14ac:dyDescent="0.25">
      <c r="A279" t="str">
        <f>IF(LEN([1]Sheet3!B279)=0,"",'Mailchimp Inport'!A278+1)</f>
        <v/>
      </c>
      <c r="B279" t="str">
        <f>IFERROR(IF($A279&gt;0,IF(LEN(INDEX(Map!$E:$G,MATCH(B$1,Map!$E:$E,0),2))=0,"",INDEX([1]Sheet3!$B:$S,$A279+1,INDEX(Map!$E:$G,MATCH(B$1,Map!$E:$E,0),2))),""),"")</f>
        <v/>
      </c>
      <c r="C279" t="str">
        <f>IFERROR(IF($A279&gt;0,IF(LEN(INDEX(Map!$E:$G,MATCH(C$1,Map!$E:$E,0),2))=0,"",INDEX([1]Sheet3!$B:$S,$A279+1,INDEX(Map!$E:$G,MATCH(C$1,Map!$E:$E,0),2))),""),"")</f>
        <v/>
      </c>
      <c r="D279" t="str">
        <f>IFERROR(IF($A279&gt;0,IF(LEN(INDEX(Map!$E:$G,MATCH(D$1,Map!$E:$E,0),2))=0,"",INDEX([1]Sheet3!$B:$S,$A279+1,INDEX(Map!$E:$G,MATCH(D$1,Map!$E:$E,0),2))),""),"")</f>
        <v/>
      </c>
      <c r="E279" t="str">
        <f>IFERROR(IF($A279&gt;0,IF(LEN(INDEX(Map!$E:$G,MATCH(E$1,Map!$E:$E,0),2))=0,"",INDEX([1]Sheet3!$B:$S,$A279+1,INDEX(Map!$E:$G,MATCH(E$1,Map!$E:$E,0),2))),""),"")</f>
        <v/>
      </c>
      <c r="F279" t="str">
        <f>IFERROR(IF($A279&gt;0,IF(LEN(INDEX(Map!$E:$G,MATCH(F$1,Map!$E:$E,0),2))=0,"",INDEX([1]Sheet3!$B:$S,$A279+1,INDEX(Map!$E:$G,MATCH(F$1,Map!$E:$E,0),2))),""),"")</f>
        <v/>
      </c>
      <c r="G279" t="str">
        <f>IFERROR(IF($A279&gt;0,IF(LEN(INDEX(Map!$E:$G,MATCH(G$1,Map!$E:$E,0),2))=0,"",INDEX([1]Sheet3!$B:$S,$A279+1,INDEX(Map!$E:$G,MATCH(G$1,Map!$E:$E,0),2))),""),"")</f>
        <v/>
      </c>
      <c r="H279" t="str">
        <f>IFERROR(IF($A279&gt;0,IF(LEN(INDEX(Map!$E:$G,MATCH(H$1,Map!$E:$E,0),2))=0,"",INDEX([1]Sheet3!$B:$S,$A279+1,INDEX(Map!$E:$G,MATCH(H$1,Map!$E:$E,0),2))),""),"")</f>
        <v/>
      </c>
      <c r="I279" t="str">
        <f>IFERROR(IF($A279&gt;0,IF(LEN(INDEX(Map!$E:$G,MATCH(I$1,Map!$E:$E,0),2))=0,"",INDEX([1]Sheet3!$B:$S,$A279+1,INDEX(Map!$E:$G,MATCH(I$1,Map!$E:$E,0),2))),""),"")</f>
        <v/>
      </c>
      <c r="J279" t="str">
        <f t="shared" si="4"/>
        <v/>
      </c>
      <c r="K279" t="str">
        <f>IFERROR(IF($A279&gt;0,IF(LEN(INDEX(Map!$E:$G,MATCH(K$1,Map!$E:$E,0),2))=0,"",INDEX([1]Sheet3!$B:$S,$A279+1,INDEX(Map!$E:$G,MATCH(K$1,Map!$E:$E,0),2))),""),"")</f>
        <v/>
      </c>
      <c r="L279" t="str">
        <f>IFERROR(IF($A279&gt;0,IF(LEN(INDEX(Map!$E:$G,MATCH(L$1,Map!$E:$E,0),2))=0,"",INDEX([1]Sheet3!$B:$S,$A279+1,INDEX(Map!$E:$G,MATCH(L$1,Map!$E:$E,0),2))),""),"")</f>
        <v/>
      </c>
      <c r="M279" t="str">
        <f>IFERROR(IF($A279&gt;0,IF(LEN(INDEX(Map!$E:$G,MATCH(M$1,Map!$E:$E,0),2))=0,"",INDEX([1]Sheet3!$B:$S,$A279+1,INDEX(Map!$E:$G,MATCH(M$1,Map!$E:$E,0),2))),""),"")</f>
        <v/>
      </c>
      <c r="N279" t="str">
        <f>IFERROR(IF($A279&gt;0,IF(LEN(INDEX(Map!$E:$G,MATCH(N$1,Map!$E:$E,0),2))=0,"",INDEX([1]Sheet3!$B:$S,$A279+1,INDEX(Map!$E:$G,MATCH(N$1,Map!$E:$E,0),2))),""),"")</f>
        <v/>
      </c>
      <c r="O279" t="str">
        <f>IFERROR(IF($A279&gt;0,IF(LEN(INDEX(Map!$E:$G,MATCH(O$1,Map!$E:$E,0),2))=0,"",INDEX([1]Sheet3!$B:$S,$A279+1,INDEX(Map!$E:$G,MATCH(O$1,Map!$E:$E,0),2))),""),"")</f>
        <v/>
      </c>
      <c r="P279" t="str">
        <f>IFERROR(IF($A279&gt;0,IF(LEN(INDEX(Map!$E:$G,MATCH(P$1,Map!$E:$E,0),2))=0,"",INDEX([1]Sheet3!$B:$S,$A279+1,INDEX(Map!$E:$G,MATCH(P$1,Map!$E:$E,0),2))),""),"")</f>
        <v/>
      </c>
      <c r="Q279" t="str">
        <f>IFERROR(IF($A279&gt;0,IF(LEN(INDEX(Map!$E:$G,MATCH(Q$1,Map!$E:$E,0),2))=0,"",INDEX([1]Sheet3!$B:$S,$A279+1,INDEX(Map!$E:$G,MATCH(Q$1,Map!$E:$E,0),2))),""),"")</f>
        <v/>
      </c>
      <c r="R279" t="str">
        <f>IFERROR(IF($A279&gt;0,IF(LEN(INDEX(Map!$E:$G,MATCH(R$1,Map!$E:$E,0),2))=0,"",INDEX([1]Sheet3!$B:$S,$A279+1,INDEX(Map!$E:$G,MATCH(R$1,Map!$E:$E,0),2))),""),"")</f>
        <v/>
      </c>
      <c r="S279" t="str">
        <f>IFERROR(IF($A279&gt;0,IF(LEN(INDEX(Map!$E:$G,MATCH(S$1,Map!$E:$E,0),2))=0,"",INDEX([1]Sheet3!$B:$S,$A279+1,INDEX(Map!$E:$G,MATCH(S$1,Map!$E:$E,0),2))),""),"")</f>
        <v/>
      </c>
      <c r="T279" t="str">
        <f>IFERROR(IF($A279&gt;0,IF(LEN(INDEX(Map!$E:$G,MATCH(T$1,Map!$E:$E,0),2))=0,"",INDEX([1]Sheet3!$B:$S,$A279+1,INDEX(Map!$E:$G,MATCH(T$1,Map!$E:$E,0),2))),""),"")</f>
        <v/>
      </c>
      <c r="U279" t="str">
        <f>IFERROR(IF($A279&gt;0,IF(LEN(INDEX(Map!$E:$G,MATCH(U$1,Map!$E:$E,0),2))=0,"",INDEX([1]Sheet3!$B:$S,$A279+1,INDEX(Map!$E:$G,MATCH(U$1,Map!$E:$E,0),2))),""),"")</f>
        <v/>
      </c>
      <c r="V279" t="str">
        <f>IFERROR(IF($A279&gt;0,IF(LEN(INDEX(Map!$E:$G,MATCH(V$1,Map!$E:$E,0),2))=0,"",INDEX([1]Sheet3!$B:$S,$A279+1,INDEX(Map!$E:$G,MATCH(V$1,Map!$E:$E,0),2))),""),"")</f>
        <v/>
      </c>
      <c r="W279" t="str">
        <f>IFERROR(IF($A279&gt;0,IF(LEN(INDEX(Map!$E:$G,MATCH(W$1,Map!$E:$E,0),2))=0,"",INDEX([1]Sheet3!$B:$S,$A279+1,INDEX(Map!$E:$G,MATCH(W$1,Map!$E:$E,0),2))),""),"")</f>
        <v/>
      </c>
      <c r="X279" t="str">
        <f>IFERROR(IF($A279&gt;0,IF(LEN(INDEX(Map!$E:$G,MATCH(X$1,Map!$E:$E,0),2))=0,"",INDEX([1]Sheet3!$B:$S,$A279+1,INDEX(Map!$E:$G,MATCH(X$1,Map!$E:$E,0),2))),""),"")</f>
        <v/>
      </c>
      <c r="Y279" t="str">
        <f>IFERROR(IF($A279&gt;0,IF(LEN(INDEX(Map!$E:$G,MATCH(Y$1,Map!$E:$E,0),2))=0,"",INDEX([1]Sheet3!$B:$S,$A279+1,INDEX(Map!$E:$G,MATCH(Y$1,Map!$E:$E,0),2))),""),"")</f>
        <v/>
      </c>
      <c r="Z279" t="str">
        <f>IFERROR(IF($A279&gt;0,IF(LEN(INDEX(Map!$E:$G,MATCH(Z$1,Map!$E:$E,0),2))=0,"",INDEX([1]Sheet3!$B:$S,$A279+1,INDEX(Map!$E:$G,MATCH(Z$1,Map!$E:$E,0),2))),""),"")</f>
        <v/>
      </c>
      <c r="AA279" t="str">
        <f>IFERROR(IF($A279&gt;0,IF(LEN(INDEX(Map!$E:$G,MATCH(AA$1,Map!$E:$E,0),2))=0,"",INDEX([1]Sheet3!$B:$S,$A279+1,INDEX(Map!$E:$G,MATCH(AA$1,Map!$E:$E,0),2))),""),"")</f>
        <v/>
      </c>
      <c r="AB279" t="str">
        <f>IFERROR(IF($A279&gt;0,IF(LEN(INDEX(Map!$E:$G,MATCH(AB$1,Map!$E:$E,0),2))=0,"",INDEX([1]Sheet3!$B:$S,$A279+1,INDEX(Map!$E:$G,MATCH(AB$1,Map!$E:$E,0),2))),""),"")</f>
        <v/>
      </c>
      <c r="AC279" t="str">
        <f>IFERROR(IF($A279&gt;0,IF(LEN(INDEX(Map!$E:$G,MATCH(AC$1,Map!$E:$E,0),2))=0,"",INDEX([1]Sheet3!$B:$S,$A279+1,INDEX(Map!$E:$G,MATCH(AC$1,Map!$E:$E,0),2))),""),"")</f>
        <v/>
      </c>
      <c r="AD279" t="str">
        <f>IFERROR(IF($A279&gt;0,IF(LEN(INDEX(Map!$E:$G,MATCH(AD$1,Map!$E:$E,0),2))=0,"",INDEX([1]Sheet3!$B:$S,$A279+1,INDEX(Map!$E:$G,MATCH(AD$1,Map!$E:$E,0),2))),""),"")</f>
        <v/>
      </c>
      <c r="AE279" t="str">
        <f>IFERROR(IF($A279&gt;0,IF(LEN(INDEX(Map!$E:$G,MATCH(AE$1,Map!$E:$E,0),2))=0,"",INDEX([1]Sheet3!$B:$S,$A279+1,INDEX(Map!$E:$G,MATCH(AE$1,Map!$E:$E,0),2))),""),"")</f>
        <v/>
      </c>
    </row>
    <row r="280" spans="1:31" x14ac:dyDescent="0.25">
      <c r="A280" t="str">
        <f>IF(LEN([1]Sheet3!B280)=0,"",'Mailchimp Inport'!A279+1)</f>
        <v/>
      </c>
      <c r="B280" t="str">
        <f>IFERROR(IF($A280&gt;0,IF(LEN(INDEX(Map!$E:$G,MATCH(B$1,Map!$E:$E,0),2))=0,"",INDEX([1]Sheet3!$B:$S,$A280+1,INDEX(Map!$E:$G,MATCH(B$1,Map!$E:$E,0),2))),""),"")</f>
        <v/>
      </c>
      <c r="C280" t="str">
        <f>IFERROR(IF($A280&gt;0,IF(LEN(INDEX(Map!$E:$G,MATCH(C$1,Map!$E:$E,0),2))=0,"",INDEX([1]Sheet3!$B:$S,$A280+1,INDEX(Map!$E:$G,MATCH(C$1,Map!$E:$E,0),2))),""),"")</f>
        <v/>
      </c>
      <c r="D280" t="str">
        <f>IFERROR(IF($A280&gt;0,IF(LEN(INDEX(Map!$E:$G,MATCH(D$1,Map!$E:$E,0),2))=0,"",INDEX([1]Sheet3!$B:$S,$A280+1,INDEX(Map!$E:$G,MATCH(D$1,Map!$E:$E,0),2))),""),"")</f>
        <v/>
      </c>
      <c r="E280" t="str">
        <f>IFERROR(IF($A280&gt;0,IF(LEN(INDEX(Map!$E:$G,MATCH(E$1,Map!$E:$E,0),2))=0,"",INDEX([1]Sheet3!$B:$S,$A280+1,INDEX(Map!$E:$G,MATCH(E$1,Map!$E:$E,0),2))),""),"")</f>
        <v/>
      </c>
      <c r="F280" t="str">
        <f>IFERROR(IF($A280&gt;0,IF(LEN(INDEX(Map!$E:$G,MATCH(F$1,Map!$E:$E,0),2))=0,"",INDEX([1]Sheet3!$B:$S,$A280+1,INDEX(Map!$E:$G,MATCH(F$1,Map!$E:$E,0),2))),""),"")</f>
        <v/>
      </c>
      <c r="G280" t="str">
        <f>IFERROR(IF($A280&gt;0,IF(LEN(INDEX(Map!$E:$G,MATCH(G$1,Map!$E:$E,0),2))=0,"",INDEX([1]Sheet3!$B:$S,$A280+1,INDEX(Map!$E:$G,MATCH(G$1,Map!$E:$E,0),2))),""),"")</f>
        <v/>
      </c>
      <c r="H280" t="str">
        <f>IFERROR(IF($A280&gt;0,IF(LEN(INDEX(Map!$E:$G,MATCH(H$1,Map!$E:$E,0),2))=0,"",INDEX([1]Sheet3!$B:$S,$A280+1,INDEX(Map!$E:$G,MATCH(H$1,Map!$E:$E,0),2))),""),"")</f>
        <v/>
      </c>
      <c r="I280" t="str">
        <f>IFERROR(IF($A280&gt;0,IF(LEN(INDEX(Map!$E:$G,MATCH(I$1,Map!$E:$E,0),2))=0,"",INDEX([1]Sheet3!$B:$S,$A280+1,INDEX(Map!$E:$G,MATCH(I$1,Map!$E:$E,0),2))),""),"")</f>
        <v/>
      </c>
      <c r="J280" t="str">
        <f t="shared" si="4"/>
        <v/>
      </c>
      <c r="K280" t="str">
        <f>IFERROR(IF($A280&gt;0,IF(LEN(INDEX(Map!$E:$G,MATCH(K$1,Map!$E:$E,0),2))=0,"",INDEX([1]Sheet3!$B:$S,$A280+1,INDEX(Map!$E:$G,MATCH(K$1,Map!$E:$E,0),2))),""),"")</f>
        <v/>
      </c>
      <c r="L280" t="str">
        <f>IFERROR(IF($A280&gt;0,IF(LEN(INDEX(Map!$E:$G,MATCH(L$1,Map!$E:$E,0),2))=0,"",INDEX([1]Sheet3!$B:$S,$A280+1,INDEX(Map!$E:$G,MATCH(L$1,Map!$E:$E,0),2))),""),"")</f>
        <v/>
      </c>
      <c r="M280" t="str">
        <f>IFERROR(IF($A280&gt;0,IF(LEN(INDEX(Map!$E:$G,MATCH(M$1,Map!$E:$E,0),2))=0,"",INDEX([1]Sheet3!$B:$S,$A280+1,INDEX(Map!$E:$G,MATCH(M$1,Map!$E:$E,0),2))),""),"")</f>
        <v/>
      </c>
      <c r="N280" t="str">
        <f>IFERROR(IF($A280&gt;0,IF(LEN(INDEX(Map!$E:$G,MATCH(N$1,Map!$E:$E,0),2))=0,"",INDEX([1]Sheet3!$B:$S,$A280+1,INDEX(Map!$E:$G,MATCH(N$1,Map!$E:$E,0),2))),""),"")</f>
        <v/>
      </c>
      <c r="O280" t="str">
        <f>IFERROR(IF($A280&gt;0,IF(LEN(INDEX(Map!$E:$G,MATCH(O$1,Map!$E:$E,0),2))=0,"",INDEX([1]Sheet3!$B:$S,$A280+1,INDEX(Map!$E:$G,MATCH(O$1,Map!$E:$E,0),2))),""),"")</f>
        <v/>
      </c>
      <c r="P280" t="str">
        <f>IFERROR(IF($A280&gt;0,IF(LEN(INDEX(Map!$E:$G,MATCH(P$1,Map!$E:$E,0),2))=0,"",INDEX([1]Sheet3!$B:$S,$A280+1,INDEX(Map!$E:$G,MATCH(P$1,Map!$E:$E,0),2))),""),"")</f>
        <v/>
      </c>
      <c r="Q280" t="str">
        <f>IFERROR(IF($A280&gt;0,IF(LEN(INDEX(Map!$E:$G,MATCH(Q$1,Map!$E:$E,0),2))=0,"",INDEX([1]Sheet3!$B:$S,$A280+1,INDEX(Map!$E:$G,MATCH(Q$1,Map!$E:$E,0),2))),""),"")</f>
        <v/>
      </c>
      <c r="R280" t="str">
        <f>IFERROR(IF($A280&gt;0,IF(LEN(INDEX(Map!$E:$G,MATCH(R$1,Map!$E:$E,0),2))=0,"",INDEX([1]Sheet3!$B:$S,$A280+1,INDEX(Map!$E:$G,MATCH(R$1,Map!$E:$E,0),2))),""),"")</f>
        <v/>
      </c>
      <c r="S280" t="str">
        <f>IFERROR(IF($A280&gt;0,IF(LEN(INDEX(Map!$E:$G,MATCH(S$1,Map!$E:$E,0),2))=0,"",INDEX([1]Sheet3!$B:$S,$A280+1,INDEX(Map!$E:$G,MATCH(S$1,Map!$E:$E,0),2))),""),"")</f>
        <v/>
      </c>
      <c r="T280" t="str">
        <f>IFERROR(IF($A280&gt;0,IF(LEN(INDEX(Map!$E:$G,MATCH(T$1,Map!$E:$E,0),2))=0,"",INDEX([1]Sheet3!$B:$S,$A280+1,INDEX(Map!$E:$G,MATCH(T$1,Map!$E:$E,0),2))),""),"")</f>
        <v/>
      </c>
      <c r="U280" t="str">
        <f>IFERROR(IF($A280&gt;0,IF(LEN(INDEX(Map!$E:$G,MATCH(U$1,Map!$E:$E,0),2))=0,"",INDEX([1]Sheet3!$B:$S,$A280+1,INDEX(Map!$E:$G,MATCH(U$1,Map!$E:$E,0),2))),""),"")</f>
        <v/>
      </c>
      <c r="V280" t="str">
        <f>IFERROR(IF($A280&gt;0,IF(LEN(INDEX(Map!$E:$G,MATCH(V$1,Map!$E:$E,0),2))=0,"",INDEX([1]Sheet3!$B:$S,$A280+1,INDEX(Map!$E:$G,MATCH(V$1,Map!$E:$E,0),2))),""),"")</f>
        <v/>
      </c>
      <c r="W280" t="str">
        <f>IFERROR(IF($A280&gt;0,IF(LEN(INDEX(Map!$E:$G,MATCH(W$1,Map!$E:$E,0),2))=0,"",INDEX([1]Sheet3!$B:$S,$A280+1,INDEX(Map!$E:$G,MATCH(W$1,Map!$E:$E,0),2))),""),"")</f>
        <v/>
      </c>
      <c r="X280" t="str">
        <f>IFERROR(IF($A280&gt;0,IF(LEN(INDEX(Map!$E:$G,MATCH(X$1,Map!$E:$E,0),2))=0,"",INDEX([1]Sheet3!$B:$S,$A280+1,INDEX(Map!$E:$G,MATCH(X$1,Map!$E:$E,0),2))),""),"")</f>
        <v/>
      </c>
      <c r="Y280" t="str">
        <f>IFERROR(IF($A280&gt;0,IF(LEN(INDEX(Map!$E:$G,MATCH(Y$1,Map!$E:$E,0),2))=0,"",INDEX([1]Sheet3!$B:$S,$A280+1,INDEX(Map!$E:$G,MATCH(Y$1,Map!$E:$E,0),2))),""),"")</f>
        <v/>
      </c>
      <c r="Z280" t="str">
        <f>IFERROR(IF($A280&gt;0,IF(LEN(INDEX(Map!$E:$G,MATCH(Z$1,Map!$E:$E,0),2))=0,"",INDEX([1]Sheet3!$B:$S,$A280+1,INDEX(Map!$E:$G,MATCH(Z$1,Map!$E:$E,0),2))),""),"")</f>
        <v/>
      </c>
      <c r="AA280" t="str">
        <f>IFERROR(IF($A280&gt;0,IF(LEN(INDEX(Map!$E:$G,MATCH(AA$1,Map!$E:$E,0),2))=0,"",INDEX([1]Sheet3!$B:$S,$A280+1,INDEX(Map!$E:$G,MATCH(AA$1,Map!$E:$E,0),2))),""),"")</f>
        <v/>
      </c>
      <c r="AB280" t="str">
        <f>IFERROR(IF($A280&gt;0,IF(LEN(INDEX(Map!$E:$G,MATCH(AB$1,Map!$E:$E,0),2))=0,"",INDEX([1]Sheet3!$B:$S,$A280+1,INDEX(Map!$E:$G,MATCH(AB$1,Map!$E:$E,0),2))),""),"")</f>
        <v/>
      </c>
      <c r="AC280" t="str">
        <f>IFERROR(IF($A280&gt;0,IF(LEN(INDEX(Map!$E:$G,MATCH(AC$1,Map!$E:$E,0),2))=0,"",INDEX([1]Sheet3!$B:$S,$A280+1,INDEX(Map!$E:$G,MATCH(AC$1,Map!$E:$E,0),2))),""),"")</f>
        <v/>
      </c>
      <c r="AD280" t="str">
        <f>IFERROR(IF($A280&gt;0,IF(LEN(INDEX(Map!$E:$G,MATCH(AD$1,Map!$E:$E,0),2))=0,"",INDEX([1]Sheet3!$B:$S,$A280+1,INDEX(Map!$E:$G,MATCH(AD$1,Map!$E:$E,0),2))),""),"")</f>
        <v/>
      </c>
      <c r="AE280" t="str">
        <f>IFERROR(IF($A280&gt;0,IF(LEN(INDEX(Map!$E:$G,MATCH(AE$1,Map!$E:$E,0),2))=0,"",INDEX([1]Sheet3!$B:$S,$A280+1,INDEX(Map!$E:$G,MATCH(AE$1,Map!$E:$E,0),2))),""),"")</f>
        <v/>
      </c>
    </row>
    <row r="281" spans="1:31" x14ac:dyDescent="0.25">
      <c r="A281" t="str">
        <f>IF(LEN([1]Sheet3!B281)=0,"",'Mailchimp Inport'!A280+1)</f>
        <v/>
      </c>
      <c r="B281" t="str">
        <f>IFERROR(IF($A281&gt;0,IF(LEN(INDEX(Map!$E:$G,MATCH(B$1,Map!$E:$E,0),2))=0,"",INDEX([1]Sheet3!$B:$S,$A281+1,INDEX(Map!$E:$G,MATCH(B$1,Map!$E:$E,0),2))),""),"")</f>
        <v/>
      </c>
      <c r="C281" t="str">
        <f>IFERROR(IF($A281&gt;0,IF(LEN(INDEX(Map!$E:$G,MATCH(C$1,Map!$E:$E,0),2))=0,"",INDEX([1]Sheet3!$B:$S,$A281+1,INDEX(Map!$E:$G,MATCH(C$1,Map!$E:$E,0),2))),""),"")</f>
        <v/>
      </c>
      <c r="D281" t="str">
        <f>IFERROR(IF($A281&gt;0,IF(LEN(INDEX(Map!$E:$G,MATCH(D$1,Map!$E:$E,0),2))=0,"",INDEX([1]Sheet3!$B:$S,$A281+1,INDEX(Map!$E:$G,MATCH(D$1,Map!$E:$E,0),2))),""),"")</f>
        <v/>
      </c>
      <c r="E281" t="str">
        <f>IFERROR(IF($A281&gt;0,IF(LEN(INDEX(Map!$E:$G,MATCH(E$1,Map!$E:$E,0),2))=0,"",INDEX([1]Sheet3!$B:$S,$A281+1,INDEX(Map!$E:$G,MATCH(E$1,Map!$E:$E,0),2))),""),"")</f>
        <v/>
      </c>
      <c r="F281" t="str">
        <f>IFERROR(IF($A281&gt;0,IF(LEN(INDEX(Map!$E:$G,MATCH(F$1,Map!$E:$E,0),2))=0,"",INDEX([1]Sheet3!$B:$S,$A281+1,INDEX(Map!$E:$G,MATCH(F$1,Map!$E:$E,0),2))),""),"")</f>
        <v/>
      </c>
      <c r="G281" t="str">
        <f>IFERROR(IF($A281&gt;0,IF(LEN(INDEX(Map!$E:$G,MATCH(G$1,Map!$E:$E,0),2))=0,"",INDEX([1]Sheet3!$B:$S,$A281+1,INDEX(Map!$E:$G,MATCH(G$1,Map!$E:$E,0),2))),""),"")</f>
        <v/>
      </c>
      <c r="H281" t="str">
        <f>IFERROR(IF($A281&gt;0,IF(LEN(INDEX(Map!$E:$G,MATCH(H$1,Map!$E:$E,0),2))=0,"",INDEX([1]Sheet3!$B:$S,$A281+1,INDEX(Map!$E:$G,MATCH(H$1,Map!$E:$E,0),2))),""),"")</f>
        <v/>
      </c>
      <c r="I281" t="str">
        <f>IFERROR(IF($A281&gt;0,IF(LEN(INDEX(Map!$E:$G,MATCH(I$1,Map!$E:$E,0),2))=0,"",INDEX([1]Sheet3!$B:$S,$A281+1,INDEX(Map!$E:$G,MATCH(I$1,Map!$E:$E,0),2))),""),"")</f>
        <v/>
      </c>
      <c r="J281" t="str">
        <f t="shared" si="4"/>
        <v/>
      </c>
      <c r="K281" t="str">
        <f>IFERROR(IF($A281&gt;0,IF(LEN(INDEX(Map!$E:$G,MATCH(K$1,Map!$E:$E,0),2))=0,"",INDEX([1]Sheet3!$B:$S,$A281+1,INDEX(Map!$E:$G,MATCH(K$1,Map!$E:$E,0),2))),""),"")</f>
        <v/>
      </c>
      <c r="L281" t="str">
        <f>IFERROR(IF($A281&gt;0,IF(LEN(INDEX(Map!$E:$G,MATCH(L$1,Map!$E:$E,0),2))=0,"",INDEX([1]Sheet3!$B:$S,$A281+1,INDEX(Map!$E:$G,MATCH(L$1,Map!$E:$E,0),2))),""),"")</f>
        <v/>
      </c>
      <c r="M281" t="str">
        <f>IFERROR(IF($A281&gt;0,IF(LEN(INDEX(Map!$E:$G,MATCH(M$1,Map!$E:$E,0),2))=0,"",INDEX([1]Sheet3!$B:$S,$A281+1,INDEX(Map!$E:$G,MATCH(M$1,Map!$E:$E,0),2))),""),"")</f>
        <v/>
      </c>
      <c r="N281" t="str">
        <f>IFERROR(IF($A281&gt;0,IF(LEN(INDEX(Map!$E:$G,MATCH(N$1,Map!$E:$E,0),2))=0,"",INDEX([1]Sheet3!$B:$S,$A281+1,INDEX(Map!$E:$G,MATCH(N$1,Map!$E:$E,0),2))),""),"")</f>
        <v/>
      </c>
      <c r="O281" t="str">
        <f>IFERROR(IF($A281&gt;0,IF(LEN(INDEX(Map!$E:$G,MATCH(O$1,Map!$E:$E,0),2))=0,"",INDEX([1]Sheet3!$B:$S,$A281+1,INDEX(Map!$E:$G,MATCH(O$1,Map!$E:$E,0),2))),""),"")</f>
        <v/>
      </c>
      <c r="P281" t="str">
        <f>IFERROR(IF($A281&gt;0,IF(LEN(INDEX(Map!$E:$G,MATCH(P$1,Map!$E:$E,0),2))=0,"",INDEX([1]Sheet3!$B:$S,$A281+1,INDEX(Map!$E:$G,MATCH(P$1,Map!$E:$E,0),2))),""),"")</f>
        <v/>
      </c>
      <c r="Q281" t="str">
        <f>IFERROR(IF($A281&gt;0,IF(LEN(INDEX(Map!$E:$G,MATCH(Q$1,Map!$E:$E,0),2))=0,"",INDEX([1]Sheet3!$B:$S,$A281+1,INDEX(Map!$E:$G,MATCH(Q$1,Map!$E:$E,0),2))),""),"")</f>
        <v/>
      </c>
      <c r="R281" t="str">
        <f>IFERROR(IF($A281&gt;0,IF(LEN(INDEX(Map!$E:$G,MATCH(R$1,Map!$E:$E,0),2))=0,"",INDEX([1]Sheet3!$B:$S,$A281+1,INDEX(Map!$E:$G,MATCH(R$1,Map!$E:$E,0),2))),""),"")</f>
        <v/>
      </c>
      <c r="S281" t="str">
        <f>IFERROR(IF($A281&gt;0,IF(LEN(INDEX(Map!$E:$G,MATCH(S$1,Map!$E:$E,0),2))=0,"",INDEX([1]Sheet3!$B:$S,$A281+1,INDEX(Map!$E:$G,MATCH(S$1,Map!$E:$E,0),2))),""),"")</f>
        <v/>
      </c>
      <c r="T281" t="str">
        <f>IFERROR(IF($A281&gt;0,IF(LEN(INDEX(Map!$E:$G,MATCH(T$1,Map!$E:$E,0),2))=0,"",INDEX([1]Sheet3!$B:$S,$A281+1,INDEX(Map!$E:$G,MATCH(T$1,Map!$E:$E,0),2))),""),"")</f>
        <v/>
      </c>
      <c r="U281" t="str">
        <f>IFERROR(IF($A281&gt;0,IF(LEN(INDEX(Map!$E:$G,MATCH(U$1,Map!$E:$E,0),2))=0,"",INDEX([1]Sheet3!$B:$S,$A281+1,INDEX(Map!$E:$G,MATCH(U$1,Map!$E:$E,0),2))),""),"")</f>
        <v/>
      </c>
      <c r="V281" t="str">
        <f>IFERROR(IF($A281&gt;0,IF(LEN(INDEX(Map!$E:$G,MATCH(V$1,Map!$E:$E,0),2))=0,"",INDEX([1]Sheet3!$B:$S,$A281+1,INDEX(Map!$E:$G,MATCH(V$1,Map!$E:$E,0),2))),""),"")</f>
        <v/>
      </c>
      <c r="W281" t="str">
        <f>IFERROR(IF($A281&gt;0,IF(LEN(INDEX(Map!$E:$G,MATCH(W$1,Map!$E:$E,0),2))=0,"",INDEX([1]Sheet3!$B:$S,$A281+1,INDEX(Map!$E:$G,MATCH(W$1,Map!$E:$E,0),2))),""),"")</f>
        <v/>
      </c>
      <c r="X281" t="str">
        <f>IFERROR(IF($A281&gt;0,IF(LEN(INDEX(Map!$E:$G,MATCH(X$1,Map!$E:$E,0),2))=0,"",INDEX([1]Sheet3!$B:$S,$A281+1,INDEX(Map!$E:$G,MATCH(X$1,Map!$E:$E,0),2))),""),"")</f>
        <v/>
      </c>
      <c r="Y281" t="str">
        <f>IFERROR(IF($A281&gt;0,IF(LEN(INDEX(Map!$E:$G,MATCH(Y$1,Map!$E:$E,0),2))=0,"",INDEX([1]Sheet3!$B:$S,$A281+1,INDEX(Map!$E:$G,MATCH(Y$1,Map!$E:$E,0),2))),""),"")</f>
        <v/>
      </c>
      <c r="Z281" t="str">
        <f>IFERROR(IF($A281&gt;0,IF(LEN(INDEX(Map!$E:$G,MATCH(Z$1,Map!$E:$E,0),2))=0,"",INDEX([1]Sheet3!$B:$S,$A281+1,INDEX(Map!$E:$G,MATCH(Z$1,Map!$E:$E,0),2))),""),"")</f>
        <v/>
      </c>
      <c r="AA281" t="str">
        <f>IFERROR(IF($A281&gt;0,IF(LEN(INDEX(Map!$E:$G,MATCH(AA$1,Map!$E:$E,0),2))=0,"",INDEX([1]Sheet3!$B:$S,$A281+1,INDEX(Map!$E:$G,MATCH(AA$1,Map!$E:$E,0),2))),""),"")</f>
        <v/>
      </c>
      <c r="AB281" t="str">
        <f>IFERROR(IF($A281&gt;0,IF(LEN(INDEX(Map!$E:$G,MATCH(AB$1,Map!$E:$E,0),2))=0,"",INDEX([1]Sheet3!$B:$S,$A281+1,INDEX(Map!$E:$G,MATCH(AB$1,Map!$E:$E,0),2))),""),"")</f>
        <v/>
      </c>
      <c r="AC281" t="str">
        <f>IFERROR(IF($A281&gt;0,IF(LEN(INDEX(Map!$E:$G,MATCH(AC$1,Map!$E:$E,0),2))=0,"",INDEX([1]Sheet3!$B:$S,$A281+1,INDEX(Map!$E:$G,MATCH(AC$1,Map!$E:$E,0),2))),""),"")</f>
        <v/>
      </c>
      <c r="AD281" t="str">
        <f>IFERROR(IF($A281&gt;0,IF(LEN(INDEX(Map!$E:$G,MATCH(AD$1,Map!$E:$E,0),2))=0,"",INDEX([1]Sheet3!$B:$S,$A281+1,INDEX(Map!$E:$G,MATCH(AD$1,Map!$E:$E,0),2))),""),"")</f>
        <v/>
      </c>
      <c r="AE281" t="str">
        <f>IFERROR(IF($A281&gt;0,IF(LEN(INDEX(Map!$E:$G,MATCH(AE$1,Map!$E:$E,0),2))=0,"",INDEX([1]Sheet3!$B:$S,$A281+1,INDEX(Map!$E:$G,MATCH(AE$1,Map!$E:$E,0),2))),""),"")</f>
        <v/>
      </c>
    </row>
    <row r="282" spans="1:31" x14ac:dyDescent="0.25">
      <c r="A282" t="str">
        <f>IF(LEN([1]Sheet3!B282)=0,"",'Mailchimp Inport'!A281+1)</f>
        <v/>
      </c>
      <c r="B282" t="str">
        <f>IFERROR(IF($A282&gt;0,IF(LEN(INDEX(Map!$E:$G,MATCH(B$1,Map!$E:$E,0),2))=0,"",INDEX([1]Sheet3!$B:$S,$A282+1,INDEX(Map!$E:$G,MATCH(B$1,Map!$E:$E,0),2))),""),"")</f>
        <v/>
      </c>
      <c r="C282" t="str">
        <f>IFERROR(IF($A282&gt;0,IF(LEN(INDEX(Map!$E:$G,MATCH(C$1,Map!$E:$E,0),2))=0,"",INDEX([1]Sheet3!$B:$S,$A282+1,INDEX(Map!$E:$G,MATCH(C$1,Map!$E:$E,0),2))),""),"")</f>
        <v/>
      </c>
      <c r="D282" t="str">
        <f>IFERROR(IF($A282&gt;0,IF(LEN(INDEX(Map!$E:$G,MATCH(D$1,Map!$E:$E,0),2))=0,"",INDEX([1]Sheet3!$B:$S,$A282+1,INDEX(Map!$E:$G,MATCH(D$1,Map!$E:$E,0),2))),""),"")</f>
        <v/>
      </c>
      <c r="E282" t="str">
        <f>IFERROR(IF($A282&gt;0,IF(LEN(INDEX(Map!$E:$G,MATCH(E$1,Map!$E:$E,0),2))=0,"",INDEX([1]Sheet3!$B:$S,$A282+1,INDEX(Map!$E:$G,MATCH(E$1,Map!$E:$E,0),2))),""),"")</f>
        <v/>
      </c>
      <c r="F282" t="str">
        <f>IFERROR(IF($A282&gt;0,IF(LEN(INDEX(Map!$E:$G,MATCH(F$1,Map!$E:$E,0),2))=0,"",INDEX([1]Sheet3!$B:$S,$A282+1,INDEX(Map!$E:$G,MATCH(F$1,Map!$E:$E,0),2))),""),"")</f>
        <v/>
      </c>
      <c r="G282" t="str">
        <f>IFERROR(IF($A282&gt;0,IF(LEN(INDEX(Map!$E:$G,MATCH(G$1,Map!$E:$E,0),2))=0,"",INDEX([1]Sheet3!$B:$S,$A282+1,INDEX(Map!$E:$G,MATCH(G$1,Map!$E:$E,0),2))),""),"")</f>
        <v/>
      </c>
      <c r="H282" t="str">
        <f>IFERROR(IF($A282&gt;0,IF(LEN(INDEX(Map!$E:$G,MATCH(H$1,Map!$E:$E,0),2))=0,"",INDEX([1]Sheet3!$B:$S,$A282+1,INDEX(Map!$E:$G,MATCH(H$1,Map!$E:$E,0),2))),""),"")</f>
        <v/>
      </c>
      <c r="I282" t="str">
        <f>IFERROR(IF($A282&gt;0,IF(LEN(INDEX(Map!$E:$G,MATCH(I$1,Map!$E:$E,0),2))=0,"",INDEX([1]Sheet3!$B:$S,$A282+1,INDEX(Map!$E:$G,MATCH(I$1,Map!$E:$E,0),2))),""),"")</f>
        <v/>
      </c>
      <c r="J282" t="str">
        <f t="shared" si="4"/>
        <v/>
      </c>
      <c r="K282" t="str">
        <f>IFERROR(IF($A282&gt;0,IF(LEN(INDEX(Map!$E:$G,MATCH(K$1,Map!$E:$E,0),2))=0,"",INDEX([1]Sheet3!$B:$S,$A282+1,INDEX(Map!$E:$G,MATCH(K$1,Map!$E:$E,0),2))),""),"")</f>
        <v/>
      </c>
      <c r="L282" t="str">
        <f>IFERROR(IF($A282&gt;0,IF(LEN(INDEX(Map!$E:$G,MATCH(L$1,Map!$E:$E,0),2))=0,"",INDEX([1]Sheet3!$B:$S,$A282+1,INDEX(Map!$E:$G,MATCH(L$1,Map!$E:$E,0),2))),""),"")</f>
        <v/>
      </c>
      <c r="M282" t="str">
        <f>IFERROR(IF($A282&gt;0,IF(LEN(INDEX(Map!$E:$G,MATCH(M$1,Map!$E:$E,0),2))=0,"",INDEX([1]Sheet3!$B:$S,$A282+1,INDEX(Map!$E:$G,MATCH(M$1,Map!$E:$E,0),2))),""),"")</f>
        <v/>
      </c>
      <c r="N282" t="str">
        <f>IFERROR(IF($A282&gt;0,IF(LEN(INDEX(Map!$E:$G,MATCH(N$1,Map!$E:$E,0),2))=0,"",INDEX([1]Sheet3!$B:$S,$A282+1,INDEX(Map!$E:$G,MATCH(N$1,Map!$E:$E,0),2))),""),"")</f>
        <v/>
      </c>
      <c r="O282" t="str">
        <f>IFERROR(IF($A282&gt;0,IF(LEN(INDEX(Map!$E:$G,MATCH(O$1,Map!$E:$E,0),2))=0,"",INDEX([1]Sheet3!$B:$S,$A282+1,INDEX(Map!$E:$G,MATCH(O$1,Map!$E:$E,0),2))),""),"")</f>
        <v/>
      </c>
      <c r="P282" t="str">
        <f>IFERROR(IF($A282&gt;0,IF(LEN(INDEX(Map!$E:$G,MATCH(P$1,Map!$E:$E,0),2))=0,"",INDEX([1]Sheet3!$B:$S,$A282+1,INDEX(Map!$E:$G,MATCH(P$1,Map!$E:$E,0),2))),""),"")</f>
        <v/>
      </c>
      <c r="Q282" t="str">
        <f>IFERROR(IF($A282&gt;0,IF(LEN(INDEX(Map!$E:$G,MATCH(Q$1,Map!$E:$E,0),2))=0,"",INDEX([1]Sheet3!$B:$S,$A282+1,INDEX(Map!$E:$G,MATCH(Q$1,Map!$E:$E,0),2))),""),"")</f>
        <v/>
      </c>
      <c r="R282" t="str">
        <f>IFERROR(IF($A282&gt;0,IF(LEN(INDEX(Map!$E:$G,MATCH(R$1,Map!$E:$E,0),2))=0,"",INDEX([1]Sheet3!$B:$S,$A282+1,INDEX(Map!$E:$G,MATCH(R$1,Map!$E:$E,0),2))),""),"")</f>
        <v/>
      </c>
      <c r="S282" t="str">
        <f>IFERROR(IF($A282&gt;0,IF(LEN(INDEX(Map!$E:$G,MATCH(S$1,Map!$E:$E,0),2))=0,"",INDEX([1]Sheet3!$B:$S,$A282+1,INDEX(Map!$E:$G,MATCH(S$1,Map!$E:$E,0),2))),""),"")</f>
        <v/>
      </c>
      <c r="T282" t="str">
        <f>IFERROR(IF($A282&gt;0,IF(LEN(INDEX(Map!$E:$G,MATCH(T$1,Map!$E:$E,0),2))=0,"",INDEX([1]Sheet3!$B:$S,$A282+1,INDEX(Map!$E:$G,MATCH(T$1,Map!$E:$E,0),2))),""),"")</f>
        <v/>
      </c>
      <c r="U282" t="str">
        <f>IFERROR(IF($A282&gt;0,IF(LEN(INDEX(Map!$E:$G,MATCH(U$1,Map!$E:$E,0),2))=0,"",INDEX([1]Sheet3!$B:$S,$A282+1,INDEX(Map!$E:$G,MATCH(U$1,Map!$E:$E,0),2))),""),"")</f>
        <v/>
      </c>
      <c r="V282" t="str">
        <f>IFERROR(IF($A282&gt;0,IF(LEN(INDEX(Map!$E:$G,MATCH(V$1,Map!$E:$E,0),2))=0,"",INDEX([1]Sheet3!$B:$S,$A282+1,INDEX(Map!$E:$G,MATCH(V$1,Map!$E:$E,0),2))),""),"")</f>
        <v/>
      </c>
      <c r="W282" t="str">
        <f>IFERROR(IF($A282&gt;0,IF(LEN(INDEX(Map!$E:$G,MATCH(W$1,Map!$E:$E,0),2))=0,"",INDEX([1]Sheet3!$B:$S,$A282+1,INDEX(Map!$E:$G,MATCH(W$1,Map!$E:$E,0),2))),""),"")</f>
        <v/>
      </c>
      <c r="X282" t="str">
        <f>IFERROR(IF($A282&gt;0,IF(LEN(INDEX(Map!$E:$G,MATCH(X$1,Map!$E:$E,0),2))=0,"",INDEX([1]Sheet3!$B:$S,$A282+1,INDEX(Map!$E:$G,MATCH(X$1,Map!$E:$E,0),2))),""),"")</f>
        <v/>
      </c>
      <c r="Y282" t="str">
        <f>IFERROR(IF($A282&gt;0,IF(LEN(INDEX(Map!$E:$G,MATCH(Y$1,Map!$E:$E,0),2))=0,"",INDEX([1]Sheet3!$B:$S,$A282+1,INDEX(Map!$E:$G,MATCH(Y$1,Map!$E:$E,0),2))),""),"")</f>
        <v/>
      </c>
      <c r="Z282" t="str">
        <f>IFERROR(IF($A282&gt;0,IF(LEN(INDEX(Map!$E:$G,MATCH(Z$1,Map!$E:$E,0),2))=0,"",INDEX([1]Sheet3!$B:$S,$A282+1,INDEX(Map!$E:$G,MATCH(Z$1,Map!$E:$E,0),2))),""),"")</f>
        <v/>
      </c>
      <c r="AA282" t="str">
        <f>IFERROR(IF($A282&gt;0,IF(LEN(INDEX(Map!$E:$G,MATCH(AA$1,Map!$E:$E,0),2))=0,"",INDEX([1]Sheet3!$B:$S,$A282+1,INDEX(Map!$E:$G,MATCH(AA$1,Map!$E:$E,0),2))),""),"")</f>
        <v/>
      </c>
      <c r="AB282" t="str">
        <f>IFERROR(IF($A282&gt;0,IF(LEN(INDEX(Map!$E:$G,MATCH(AB$1,Map!$E:$E,0),2))=0,"",INDEX([1]Sheet3!$B:$S,$A282+1,INDEX(Map!$E:$G,MATCH(AB$1,Map!$E:$E,0),2))),""),"")</f>
        <v/>
      </c>
      <c r="AC282" t="str">
        <f>IFERROR(IF($A282&gt;0,IF(LEN(INDEX(Map!$E:$G,MATCH(AC$1,Map!$E:$E,0),2))=0,"",INDEX([1]Sheet3!$B:$S,$A282+1,INDEX(Map!$E:$G,MATCH(AC$1,Map!$E:$E,0),2))),""),"")</f>
        <v/>
      </c>
      <c r="AD282" t="str">
        <f>IFERROR(IF($A282&gt;0,IF(LEN(INDEX(Map!$E:$G,MATCH(AD$1,Map!$E:$E,0),2))=0,"",INDEX([1]Sheet3!$B:$S,$A282+1,INDEX(Map!$E:$G,MATCH(AD$1,Map!$E:$E,0),2))),""),"")</f>
        <v/>
      </c>
      <c r="AE282" t="str">
        <f>IFERROR(IF($A282&gt;0,IF(LEN(INDEX(Map!$E:$G,MATCH(AE$1,Map!$E:$E,0),2))=0,"",INDEX([1]Sheet3!$B:$S,$A282+1,INDEX(Map!$E:$G,MATCH(AE$1,Map!$E:$E,0),2))),""),"")</f>
        <v/>
      </c>
    </row>
    <row r="283" spans="1:31" x14ac:dyDescent="0.25">
      <c r="A283" t="str">
        <f>IF(LEN([1]Sheet3!B283)=0,"",'Mailchimp Inport'!A282+1)</f>
        <v/>
      </c>
      <c r="B283" t="str">
        <f>IFERROR(IF($A283&gt;0,IF(LEN(INDEX(Map!$E:$G,MATCH(B$1,Map!$E:$E,0),2))=0,"",INDEX([1]Sheet3!$B:$S,$A283+1,INDEX(Map!$E:$G,MATCH(B$1,Map!$E:$E,0),2))),""),"")</f>
        <v/>
      </c>
      <c r="C283" t="str">
        <f>IFERROR(IF($A283&gt;0,IF(LEN(INDEX(Map!$E:$G,MATCH(C$1,Map!$E:$E,0),2))=0,"",INDEX([1]Sheet3!$B:$S,$A283+1,INDEX(Map!$E:$G,MATCH(C$1,Map!$E:$E,0),2))),""),"")</f>
        <v/>
      </c>
      <c r="D283" t="str">
        <f>IFERROR(IF($A283&gt;0,IF(LEN(INDEX(Map!$E:$G,MATCH(D$1,Map!$E:$E,0),2))=0,"",INDEX([1]Sheet3!$B:$S,$A283+1,INDEX(Map!$E:$G,MATCH(D$1,Map!$E:$E,0),2))),""),"")</f>
        <v/>
      </c>
      <c r="E283" t="str">
        <f>IFERROR(IF($A283&gt;0,IF(LEN(INDEX(Map!$E:$G,MATCH(E$1,Map!$E:$E,0),2))=0,"",INDEX([1]Sheet3!$B:$S,$A283+1,INDEX(Map!$E:$G,MATCH(E$1,Map!$E:$E,0),2))),""),"")</f>
        <v/>
      </c>
      <c r="F283" t="str">
        <f>IFERROR(IF($A283&gt;0,IF(LEN(INDEX(Map!$E:$G,MATCH(F$1,Map!$E:$E,0),2))=0,"",INDEX([1]Sheet3!$B:$S,$A283+1,INDEX(Map!$E:$G,MATCH(F$1,Map!$E:$E,0),2))),""),"")</f>
        <v/>
      </c>
      <c r="G283" t="str">
        <f>IFERROR(IF($A283&gt;0,IF(LEN(INDEX(Map!$E:$G,MATCH(G$1,Map!$E:$E,0),2))=0,"",INDEX([1]Sheet3!$B:$S,$A283+1,INDEX(Map!$E:$G,MATCH(G$1,Map!$E:$E,0),2))),""),"")</f>
        <v/>
      </c>
      <c r="H283" t="str">
        <f>IFERROR(IF($A283&gt;0,IF(LEN(INDEX(Map!$E:$G,MATCH(H$1,Map!$E:$E,0),2))=0,"",INDEX([1]Sheet3!$B:$S,$A283+1,INDEX(Map!$E:$G,MATCH(H$1,Map!$E:$E,0),2))),""),"")</f>
        <v/>
      </c>
      <c r="I283" t="str">
        <f>IFERROR(IF($A283&gt;0,IF(LEN(INDEX(Map!$E:$G,MATCH(I$1,Map!$E:$E,0),2))=0,"",INDEX([1]Sheet3!$B:$S,$A283+1,INDEX(Map!$E:$G,MATCH(I$1,Map!$E:$E,0),2))),""),"")</f>
        <v/>
      </c>
      <c r="J283" t="str">
        <f t="shared" si="4"/>
        <v/>
      </c>
      <c r="K283" t="str">
        <f>IFERROR(IF($A283&gt;0,IF(LEN(INDEX(Map!$E:$G,MATCH(K$1,Map!$E:$E,0),2))=0,"",INDEX([1]Sheet3!$B:$S,$A283+1,INDEX(Map!$E:$G,MATCH(K$1,Map!$E:$E,0),2))),""),"")</f>
        <v/>
      </c>
      <c r="L283" t="str">
        <f>IFERROR(IF($A283&gt;0,IF(LEN(INDEX(Map!$E:$G,MATCH(L$1,Map!$E:$E,0),2))=0,"",INDEX([1]Sheet3!$B:$S,$A283+1,INDEX(Map!$E:$G,MATCH(L$1,Map!$E:$E,0),2))),""),"")</f>
        <v/>
      </c>
      <c r="M283" t="str">
        <f>IFERROR(IF($A283&gt;0,IF(LEN(INDEX(Map!$E:$G,MATCH(M$1,Map!$E:$E,0),2))=0,"",INDEX([1]Sheet3!$B:$S,$A283+1,INDEX(Map!$E:$G,MATCH(M$1,Map!$E:$E,0),2))),""),"")</f>
        <v/>
      </c>
      <c r="N283" t="str">
        <f>IFERROR(IF($A283&gt;0,IF(LEN(INDEX(Map!$E:$G,MATCH(N$1,Map!$E:$E,0),2))=0,"",INDEX([1]Sheet3!$B:$S,$A283+1,INDEX(Map!$E:$G,MATCH(N$1,Map!$E:$E,0),2))),""),"")</f>
        <v/>
      </c>
      <c r="O283" t="str">
        <f>IFERROR(IF($A283&gt;0,IF(LEN(INDEX(Map!$E:$G,MATCH(O$1,Map!$E:$E,0),2))=0,"",INDEX([1]Sheet3!$B:$S,$A283+1,INDEX(Map!$E:$G,MATCH(O$1,Map!$E:$E,0),2))),""),"")</f>
        <v/>
      </c>
      <c r="P283" t="str">
        <f>IFERROR(IF($A283&gt;0,IF(LEN(INDEX(Map!$E:$G,MATCH(P$1,Map!$E:$E,0),2))=0,"",INDEX([1]Sheet3!$B:$S,$A283+1,INDEX(Map!$E:$G,MATCH(P$1,Map!$E:$E,0),2))),""),"")</f>
        <v/>
      </c>
      <c r="Q283" t="str">
        <f>IFERROR(IF($A283&gt;0,IF(LEN(INDEX(Map!$E:$G,MATCH(Q$1,Map!$E:$E,0),2))=0,"",INDEX([1]Sheet3!$B:$S,$A283+1,INDEX(Map!$E:$G,MATCH(Q$1,Map!$E:$E,0),2))),""),"")</f>
        <v/>
      </c>
      <c r="R283" t="str">
        <f>IFERROR(IF($A283&gt;0,IF(LEN(INDEX(Map!$E:$G,MATCH(R$1,Map!$E:$E,0),2))=0,"",INDEX([1]Sheet3!$B:$S,$A283+1,INDEX(Map!$E:$G,MATCH(R$1,Map!$E:$E,0),2))),""),"")</f>
        <v/>
      </c>
      <c r="S283" t="str">
        <f>IFERROR(IF($A283&gt;0,IF(LEN(INDEX(Map!$E:$G,MATCH(S$1,Map!$E:$E,0),2))=0,"",INDEX([1]Sheet3!$B:$S,$A283+1,INDEX(Map!$E:$G,MATCH(S$1,Map!$E:$E,0),2))),""),"")</f>
        <v/>
      </c>
      <c r="T283" t="str">
        <f>IFERROR(IF($A283&gt;0,IF(LEN(INDEX(Map!$E:$G,MATCH(T$1,Map!$E:$E,0),2))=0,"",INDEX([1]Sheet3!$B:$S,$A283+1,INDEX(Map!$E:$G,MATCH(T$1,Map!$E:$E,0),2))),""),"")</f>
        <v/>
      </c>
      <c r="U283" t="str">
        <f>IFERROR(IF($A283&gt;0,IF(LEN(INDEX(Map!$E:$G,MATCH(U$1,Map!$E:$E,0),2))=0,"",INDEX([1]Sheet3!$B:$S,$A283+1,INDEX(Map!$E:$G,MATCH(U$1,Map!$E:$E,0),2))),""),"")</f>
        <v/>
      </c>
      <c r="V283" t="str">
        <f>IFERROR(IF($A283&gt;0,IF(LEN(INDEX(Map!$E:$G,MATCH(V$1,Map!$E:$E,0),2))=0,"",INDEX([1]Sheet3!$B:$S,$A283+1,INDEX(Map!$E:$G,MATCH(V$1,Map!$E:$E,0),2))),""),"")</f>
        <v/>
      </c>
      <c r="W283" t="str">
        <f>IFERROR(IF($A283&gt;0,IF(LEN(INDEX(Map!$E:$G,MATCH(W$1,Map!$E:$E,0),2))=0,"",INDEX([1]Sheet3!$B:$S,$A283+1,INDEX(Map!$E:$G,MATCH(W$1,Map!$E:$E,0),2))),""),"")</f>
        <v/>
      </c>
      <c r="X283" t="str">
        <f>IFERROR(IF($A283&gt;0,IF(LEN(INDEX(Map!$E:$G,MATCH(X$1,Map!$E:$E,0),2))=0,"",INDEX([1]Sheet3!$B:$S,$A283+1,INDEX(Map!$E:$G,MATCH(X$1,Map!$E:$E,0),2))),""),"")</f>
        <v/>
      </c>
      <c r="Y283" t="str">
        <f>IFERROR(IF($A283&gt;0,IF(LEN(INDEX(Map!$E:$G,MATCH(Y$1,Map!$E:$E,0),2))=0,"",INDEX([1]Sheet3!$B:$S,$A283+1,INDEX(Map!$E:$G,MATCH(Y$1,Map!$E:$E,0),2))),""),"")</f>
        <v/>
      </c>
      <c r="Z283" t="str">
        <f>IFERROR(IF($A283&gt;0,IF(LEN(INDEX(Map!$E:$G,MATCH(Z$1,Map!$E:$E,0),2))=0,"",INDEX([1]Sheet3!$B:$S,$A283+1,INDEX(Map!$E:$G,MATCH(Z$1,Map!$E:$E,0),2))),""),"")</f>
        <v/>
      </c>
      <c r="AA283" t="str">
        <f>IFERROR(IF($A283&gt;0,IF(LEN(INDEX(Map!$E:$G,MATCH(AA$1,Map!$E:$E,0),2))=0,"",INDEX([1]Sheet3!$B:$S,$A283+1,INDEX(Map!$E:$G,MATCH(AA$1,Map!$E:$E,0),2))),""),"")</f>
        <v/>
      </c>
      <c r="AB283" t="str">
        <f>IFERROR(IF($A283&gt;0,IF(LEN(INDEX(Map!$E:$G,MATCH(AB$1,Map!$E:$E,0),2))=0,"",INDEX([1]Sheet3!$B:$S,$A283+1,INDEX(Map!$E:$G,MATCH(AB$1,Map!$E:$E,0),2))),""),"")</f>
        <v/>
      </c>
      <c r="AC283" t="str">
        <f>IFERROR(IF($A283&gt;0,IF(LEN(INDEX(Map!$E:$G,MATCH(AC$1,Map!$E:$E,0),2))=0,"",INDEX([1]Sheet3!$B:$S,$A283+1,INDEX(Map!$E:$G,MATCH(AC$1,Map!$E:$E,0),2))),""),"")</f>
        <v/>
      </c>
      <c r="AD283" t="str">
        <f>IFERROR(IF($A283&gt;0,IF(LEN(INDEX(Map!$E:$G,MATCH(AD$1,Map!$E:$E,0),2))=0,"",INDEX([1]Sheet3!$B:$S,$A283+1,INDEX(Map!$E:$G,MATCH(AD$1,Map!$E:$E,0),2))),""),"")</f>
        <v/>
      </c>
      <c r="AE283" t="str">
        <f>IFERROR(IF($A283&gt;0,IF(LEN(INDEX(Map!$E:$G,MATCH(AE$1,Map!$E:$E,0),2))=0,"",INDEX([1]Sheet3!$B:$S,$A283+1,INDEX(Map!$E:$G,MATCH(AE$1,Map!$E:$E,0),2))),""),"")</f>
        <v/>
      </c>
    </row>
    <row r="284" spans="1:31" x14ac:dyDescent="0.25">
      <c r="A284" t="str">
        <f>IF(LEN([1]Sheet3!B284)=0,"",'Mailchimp Inport'!A283+1)</f>
        <v/>
      </c>
      <c r="B284" t="str">
        <f>IFERROR(IF($A284&gt;0,IF(LEN(INDEX(Map!$E:$G,MATCH(B$1,Map!$E:$E,0),2))=0,"",INDEX([1]Sheet3!$B:$S,$A284+1,INDEX(Map!$E:$G,MATCH(B$1,Map!$E:$E,0),2))),""),"")</f>
        <v/>
      </c>
      <c r="C284" t="str">
        <f>IFERROR(IF($A284&gt;0,IF(LEN(INDEX(Map!$E:$G,MATCH(C$1,Map!$E:$E,0),2))=0,"",INDEX([1]Sheet3!$B:$S,$A284+1,INDEX(Map!$E:$G,MATCH(C$1,Map!$E:$E,0),2))),""),"")</f>
        <v/>
      </c>
      <c r="D284" t="str">
        <f>IFERROR(IF($A284&gt;0,IF(LEN(INDEX(Map!$E:$G,MATCH(D$1,Map!$E:$E,0),2))=0,"",INDEX([1]Sheet3!$B:$S,$A284+1,INDEX(Map!$E:$G,MATCH(D$1,Map!$E:$E,0),2))),""),"")</f>
        <v/>
      </c>
      <c r="E284" t="str">
        <f>IFERROR(IF($A284&gt;0,IF(LEN(INDEX(Map!$E:$G,MATCH(E$1,Map!$E:$E,0),2))=0,"",INDEX([1]Sheet3!$B:$S,$A284+1,INDEX(Map!$E:$G,MATCH(E$1,Map!$E:$E,0),2))),""),"")</f>
        <v/>
      </c>
      <c r="F284" t="str">
        <f>IFERROR(IF($A284&gt;0,IF(LEN(INDEX(Map!$E:$G,MATCH(F$1,Map!$E:$E,0),2))=0,"",INDEX([1]Sheet3!$B:$S,$A284+1,INDEX(Map!$E:$G,MATCH(F$1,Map!$E:$E,0),2))),""),"")</f>
        <v/>
      </c>
      <c r="G284" t="str">
        <f>IFERROR(IF($A284&gt;0,IF(LEN(INDEX(Map!$E:$G,MATCH(G$1,Map!$E:$E,0),2))=0,"",INDEX([1]Sheet3!$B:$S,$A284+1,INDEX(Map!$E:$G,MATCH(G$1,Map!$E:$E,0),2))),""),"")</f>
        <v/>
      </c>
      <c r="H284" t="str">
        <f>IFERROR(IF($A284&gt;0,IF(LEN(INDEX(Map!$E:$G,MATCH(H$1,Map!$E:$E,0),2))=0,"",INDEX([1]Sheet3!$B:$S,$A284+1,INDEX(Map!$E:$G,MATCH(H$1,Map!$E:$E,0),2))),""),"")</f>
        <v/>
      </c>
      <c r="I284" t="str">
        <f>IFERROR(IF($A284&gt;0,IF(LEN(INDEX(Map!$E:$G,MATCH(I$1,Map!$E:$E,0),2))=0,"",INDEX([1]Sheet3!$B:$S,$A284+1,INDEX(Map!$E:$G,MATCH(I$1,Map!$E:$E,0),2))),""),"")</f>
        <v/>
      </c>
      <c r="J284" t="str">
        <f t="shared" si="4"/>
        <v/>
      </c>
      <c r="K284" t="str">
        <f>IFERROR(IF($A284&gt;0,IF(LEN(INDEX(Map!$E:$G,MATCH(K$1,Map!$E:$E,0),2))=0,"",INDEX([1]Sheet3!$B:$S,$A284+1,INDEX(Map!$E:$G,MATCH(K$1,Map!$E:$E,0),2))),""),"")</f>
        <v/>
      </c>
      <c r="L284" t="str">
        <f>IFERROR(IF($A284&gt;0,IF(LEN(INDEX(Map!$E:$G,MATCH(L$1,Map!$E:$E,0),2))=0,"",INDEX([1]Sheet3!$B:$S,$A284+1,INDEX(Map!$E:$G,MATCH(L$1,Map!$E:$E,0),2))),""),"")</f>
        <v/>
      </c>
      <c r="M284" t="str">
        <f>IFERROR(IF($A284&gt;0,IF(LEN(INDEX(Map!$E:$G,MATCH(M$1,Map!$E:$E,0),2))=0,"",INDEX([1]Sheet3!$B:$S,$A284+1,INDEX(Map!$E:$G,MATCH(M$1,Map!$E:$E,0),2))),""),"")</f>
        <v/>
      </c>
      <c r="N284" t="str">
        <f>IFERROR(IF($A284&gt;0,IF(LEN(INDEX(Map!$E:$G,MATCH(N$1,Map!$E:$E,0),2))=0,"",INDEX([1]Sheet3!$B:$S,$A284+1,INDEX(Map!$E:$G,MATCH(N$1,Map!$E:$E,0),2))),""),"")</f>
        <v/>
      </c>
      <c r="O284" t="str">
        <f>IFERROR(IF($A284&gt;0,IF(LEN(INDEX(Map!$E:$G,MATCH(O$1,Map!$E:$E,0),2))=0,"",INDEX([1]Sheet3!$B:$S,$A284+1,INDEX(Map!$E:$G,MATCH(O$1,Map!$E:$E,0),2))),""),"")</f>
        <v/>
      </c>
      <c r="P284" t="str">
        <f>IFERROR(IF($A284&gt;0,IF(LEN(INDEX(Map!$E:$G,MATCH(P$1,Map!$E:$E,0),2))=0,"",INDEX([1]Sheet3!$B:$S,$A284+1,INDEX(Map!$E:$G,MATCH(P$1,Map!$E:$E,0),2))),""),"")</f>
        <v/>
      </c>
      <c r="Q284" t="str">
        <f>IFERROR(IF($A284&gt;0,IF(LEN(INDEX(Map!$E:$G,MATCH(Q$1,Map!$E:$E,0),2))=0,"",INDEX([1]Sheet3!$B:$S,$A284+1,INDEX(Map!$E:$G,MATCH(Q$1,Map!$E:$E,0),2))),""),"")</f>
        <v/>
      </c>
      <c r="R284" t="str">
        <f>IFERROR(IF($A284&gt;0,IF(LEN(INDEX(Map!$E:$G,MATCH(R$1,Map!$E:$E,0),2))=0,"",INDEX([1]Sheet3!$B:$S,$A284+1,INDEX(Map!$E:$G,MATCH(R$1,Map!$E:$E,0),2))),""),"")</f>
        <v/>
      </c>
      <c r="S284" t="str">
        <f>IFERROR(IF($A284&gt;0,IF(LEN(INDEX(Map!$E:$G,MATCH(S$1,Map!$E:$E,0),2))=0,"",INDEX([1]Sheet3!$B:$S,$A284+1,INDEX(Map!$E:$G,MATCH(S$1,Map!$E:$E,0),2))),""),"")</f>
        <v/>
      </c>
      <c r="T284" t="str">
        <f>IFERROR(IF($A284&gt;0,IF(LEN(INDEX(Map!$E:$G,MATCH(T$1,Map!$E:$E,0),2))=0,"",INDEX([1]Sheet3!$B:$S,$A284+1,INDEX(Map!$E:$G,MATCH(T$1,Map!$E:$E,0),2))),""),"")</f>
        <v/>
      </c>
      <c r="U284" t="str">
        <f>IFERROR(IF($A284&gt;0,IF(LEN(INDEX(Map!$E:$G,MATCH(U$1,Map!$E:$E,0),2))=0,"",INDEX([1]Sheet3!$B:$S,$A284+1,INDEX(Map!$E:$G,MATCH(U$1,Map!$E:$E,0),2))),""),"")</f>
        <v/>
      </c>
      <c r="V284" t="str">
        <f>IFERROR(IF($A284&gt;0,IF(LEN(INDEX(Map!$E:$G,MATCH(V$1,Map!$E:$E,0),2))=0,"",INDEX([1]Sheet3!$B:$S,$A284+1,INDEX(Map!$E:$G,MATCH(V$1,Map!$E:$E,0),2))),""),"")</f>
        <v/>
      </c>
      <c r="W284" t="str">
        <f>IFERROR(IF($A284&gt;0,IF(LEN(INDEX(Map!$E:$G,MATCH(W$1,Map!$E:$E,0),2))=0,"",INDEX([1]Sheet3!$B:$S,$A284+1,INDEX(Map!$E:$G,MATCH(W$1,Map!$E:$E,0),2))),""),"")</f>
        <v/>
      </c>
      <c r="X284" t="str">
        <f>IFERROR(IF($A284&gt;0,IF(LEN(INDEX(Map!$E:$G,MATCH(X$1,Map!$E:$E,0),2))=0,"",INDEX([1]Sheet3!$B:$S,$A284+1,INDEX(Map!$E:$G,MATCH(X$1,Map!$E:$E,0),2))),""),"")</f>
        <v/>
      </c>
      <c r="Y284" t="str">
        <f>IFERROR(IF($A284&gt;0,IF(LEN(INDEX(Map!$E:$G,MATCH(Y$1,Map!$E:$E,0),2))=0,"",INDEX([1]Sheet3!$B:$S,$A284+1,INDEX(Map!$E:$G,MATCH(Y$1,Map!$E:$E,0),2))),""),"")</f>
        <v/>
      </c>
      <c r="Z284" t="str">
        <f>IFERROR(IF($A284&gt;0,IF(LEN(INDEX(Map!$E:$G,MATCH(Z$1,Map!$E:$E,0),2))=0,"",INDEX([1]Sheet3!$B:$S,$A284+1,INDEX(Map!$E:$G,MATCH(Z$1,Map!$E:$E,0),2))),""),"")</f>
        <v/>
      </c>
      <c r="AA284" t="str">
        <f>IFERROR(IF($A284&gt;0,IF(LEN(INDEX(Map!$E:$G,MATCH(AA$1,Map!$E:$E,0),2))=0,"",INDEX([1]Sheet3!$B:$S,$A284+1,INDEX(Map!$E:$G,MATCH(AA$1,Map!$E:$E,0),2))),""),"")</f>
        <v/>
      </c>
      <c r="AB284" t="str">
        <f>IFERROR(IF($A284&gt;0,IF(LEN(INDEX(Map!$E:$G,MATCH(AB$1,Map!$E:$E,0),2))=0,"",INDEX([1]Sheet3!$B:$S,$A284+1,INDEX(Map!$E:$G,MATCH(AB$1,Map!$E:$E,0),2))),""),"")</f>
        <v/>
      </c>
      <c r="AC284" t="str">
        <f>IFERROR(IF($A284&gt;0,IF(LEN(INDEX(Map!$E:$G,MATCH(AC$1,Map!$E:$E,0),2))=0,"",INDEX([1]Sheet3!$B:$S,$A284+1,INDEX(Map!$E:$G,MATCH(AC$1,Map!$E:$E,0),2))),""),"")</f>
        <v/>
      </c>
      <c r="AD284" t="str">
        <f>IFERROR(IF($A284&gt;0,IF(LEN(INDEX(Map!$E:$G,MATCH(AD$1,Map!$E:$E,0),2))=0,"",INDEX([1]Sheet3!$B:$S,$A284+1,INDEX(Map!$E:$G,MATCH(AD$1,Map!$E:$E,0),2))),""),"")</f>
        <v/>
      </c>
      <c r="AE284" t="str">
        <f>IFERROR(IF($A284&gt;0,IF(LEN(INDEX(Map!$E:$G,MATCH(AE$1,Map!$E:$E,0),2))=0,"",INDEX([1]Sheet3!$B:$S,$A284+1,INDEX(Map!$E:$G,MATCH(AE$1,Map!$E:$E,0),2))),""),"")</f>
        <v/>
      </c>
    </row>
    <row r="285" spans="1:31" x14ac:dyDescent="0.25">
      <c r="A285" t="str">
        <f>IF(LEN([1]Sheet3!B285)=0,"",'Mailchimp Inport'!A284+1)</f>
        <v/>
      </c>
      <c r="B285" t="str">
        <f>IFERROR(IF($A285&gt;0,IF(LEN(INDEX(Map!$E:$G,MATCH(B$1,Map!$E:$E,0),2))=0,"",INDEX([1]Sheet3!$B:$S,$A285+1,INDEX(Map!$E:$G,MATCH(B$1,Map!$E:$E,0),2))),""),"")</f>
        <v/>
      </c>
      <c r="C285" t="str">
        <f>IFERROR(IF($A285&gt;0,IF(LEN(INDEX(Map!$E:$G,MATCH(C$1,Map!$E:$E,0),2))=0,"",INDEX([1]Sheet3!$B:$S,$A285+1,INDEX(Map!$E:$G,MATCH(C$1,Map!$E:$E,0),2))),""),"")</f>
        <v/>
      </c>
      <c r="D285" t="str">
        <f>IFERROR(IF($A285&gt;0,IF(LEN(INDEX(Map!$E:$G,MATCH(D$1,Map!$E:$E,0),2))=0,"",INDEX([1]Sheet3!$B:$S,$A285+1,INDEX(Map!$E:$G,MATCH(D$1,Map!$E:$E,0),2))),""),"")</f>
        <v/>
      </c>
      <c r="E285" t="str">
        <f>IFERROR(IF($A285&gt;0,IF(LEN(INDEX(Map!$E:$G,MATCH(E$1,Map!$E:$E,0),2))=0,"",INDEX([1]Sheet3!$B:$S,$A285+1,INDEX(Map!$E:$G,MATCH(E$1,Map!$E:$E,0),2))),""),"")</f>
        <v/>
      </c>
      <c r="F285" t="str">
        <f>IFERROR(IF($A285&gt;0,IF(LEN(INDEX(Map!$E:$G,MATCH(F$1,Map!$E:$E,0),2))=0,"",INDEX([1]Sheet3!$B:$S,$A285+1,INDEX(Map!$E:$G,MATCH(F$1,Map!$E:$E,0),2))),""),"")</f>
        <v/>
      </c>
      <c r="G285" t="str">
        <f>IFERROR(IF($A285&gt;0,IF(LEN(INDEX(Map!$E:$G,MATCH(G$1,Map!$E:$E,0),2))=0,"",INDEX([1]Sheet3!$B:$S,$A285+1,INDEX(Map!$E:$G,MATCH(G$1,Map!$E:$E,0),2))),""),"")</f>
        <v/>
      </c>
      <c r="H285" t="str">
        <f>IFERROR(IF($A285&gt;0,IF(LEN(INDEX(Map!$E:$G,MATCH(H$1,Map!$E:$E,0),2))=0,"",INDEX([1]Sheet3!$B:$S,$A285+1,INDEX(Map!$E:$G,MATCH(H$1,Map!$E:$E,0),2))),""),"")</f>
        <v/>
      </c>
      <c r="I285" t="str">
        <f>IFERROR(IF($A285&gt;0,IF(LEN(INDEX(Map!$E:$G,MATCH(I$1,Map!$E:$E,0),2))=0,"",INDEX([1]Sheet3!$B:$S,$A285+1,INDEX(Map!$E:$G,MATCH(I$1,Map!$E:$E,0),2))),""),"")</f>
        <v/>
      </c>
      <c r="J285" t="str">
        <f t="shared" si="4"/>
        <v/>
      </c>
      <c r="K285" t="str">
        <f>IFERROR(IF($A285&gt;0,IF(LEN(INDEX(Map!$E:$G,MATCH(K$1,Map!$E:$E,0),2))=0,"",INDEX([1]Sheet3!$B:$S,$A285+1,INDEX(Map!$E:$G,MATCH(K$1,Map!$E:$E,0),2))),""),"")</f>
        <v/>
      </c>
      <c r="L285" t="str">
        <f>IFERROR(IF($A285&gt;0,IF(LEN(INDEX(Map!$E:$G,MATCH(L$1,Map!$E:$E,0),2))=0,"",INDEX([1]Sheet3!$B:$S,$A285+1,INDEX(Map!$E:$G,MATCH(L$1,Map!$E:$E,0),2))),""),"")</f>
        <v/>
      </c>
      <c r="M285" t="str">
        <f>IFERROR(IF($A285&gt;0,IF(LEN(INDEX(Map!$E:$G,MATCH(M$1,Map!$E:$E,0),2))=0,"",INDEX([1]Sheet3!$B:$S,$A285+1,INDEX(Map!$E:$G,MATCH(M$1,Map!$E:$E,0),2))),""),"")</f>
        <v/>
      </c>
      <c r="N285" t="str">
        <f>IFERROR(IF($A285&gt;0,IF(LEN(INDEX(Map!$E:$G,MATCH(N$1,Map!$E:$E,0),2))=0,"",INDEX([1]Sheet3!$B:$S,$A285+1,INDEX(Map!$E:$G,MATCH(N$1,Map!$E:$E,0),2))),""),"")</f>
        <v/>
      </c>
      <c r="O285" t="str">
        <f>IFERROR(IF($A285&gt;0,IF(LEN(INDEX(Map!$E:$G,MATCH(O$1,Map!$E:$E,0),2))=0,"",INDEX([1]Sheet3!$B:$S,$A285+1,INDEX(Map!$E:$G,MATCH(O$1,Map!$E:$E,0),2))),""),"")</f>
        <v/>
      </c>
      <c r="P285" t="str">
        <f>IFERROR(IF($A285&gt;0,IF(LEN(INDEX(Map!$E:$G,MATCH(P$1,Map!$E:$E,0),2))=0,"",INDEX([1]Sheet3!$B:$S,$A285+1,INDEX(Map!$E:$G,MATCH(P$1,Map!$E:$E,0),2))),""),"")</f>
        <v/>
      </c>
      <c r="Q285" t="str">
        <f>IFERROR(IF($A285&gt;0,IF(LEN(INDEX(Map!$E:$G,MATCH(Q$1,Map!$E:$E,0),2))=0,"",INDEX([1]Sheet3!$B:$S,$A285+1,INDEX(Map!$E:$G,MATCH(Q$1,Map!$E:$E,0),2))),""),"")</f>
        <v/>
      </c>
      <c r="R285" t="str">
        <f>IFERROR(IF($A285&gt;0,IF(LEN(INDEX(Map!$E:$G,MATCH(R$1,Map!$E:$E,0),2))=0,"",INDEX([1]Sheet3!$B:$S,$A285+1,INDEX(Map!$E:$G,MATCH(R$1,Map!$E:$E,0),2))),""),"")</f>
        <v/>
      </c>
      <c r="S285" t="str">
        <f>IFERROR(IF($A285&gt;0,IF(LEN(INDEX(Map!$E:$G,MATCH(S$1,Map!$E:$E,0),2))=0,"",INDEX([1]Sheet3!$B:$S,$A285+1,INDEX(Map!$E:$G,MATCH(S$1,Map!$E:$E,0),2))),""),"")</f>
        <v/>
      </c>
      <c r="T285" t="str">
        <f>IFERROR(IF($A285&gt;0,IF(LEN(INDEX(Map!$E:$G,MATCH(T$1,Map!$E:$E,0),2))=0,"",INDEX([1]Sheet3!$B:$S,$A285+1,INDEX(Map!$E:$G,MATCH(T$1,Map!$E:$E,0),2))),""),"")</f>
        <v/>
      </c>
      <c r="U285" t="str">
        <f>IFERROR(IF($A285&gt;0,IF(LEN(INDEX(Map!$E:$G,MATCH(U$1,Map!$E:$E,0),2))=0,"",INDEX([1]Sheet3!$B:$S,$A285+1,INDEX(Map!$E:$G,MATCH(U$1,Map!$E:$E,0),2))),""),"")</f>
        <v/>
      </c>
      <c r="V285" t="str">
        <f>IFERROR(IF($A285&gt;0,IF(LEN(INDEX(Map!$E:$G,MATCH(V$1,Map!$E:$E,0),2))=0,"",INDEX([1]Sheet3!$B:$S,$A285+1,INDEX(Map!$E:$G,MATCH(V$1,Map!$E:$E,0),2))),""),"")</f>
        <v/>
      </c>
      <c r="W285" t="str">
        <f>IFERROR(IF($A285&gt;0,IF(LEN(INDEX(Map!$E:$G,MATCH(W$1,Map!$E:$E,0),2))=0,"",INDEX([1]Sheet3!$B:$S,$A285+1,INDEX(Map!$E:$G,MATCH(W$1,Map!$E:$E,0),2))),""),"")</f>
        <v/>
      </c>
      <c r="X285" t="str">
        <f>IFERROR(IF($A285&gt;0,IF(LEN(INDEX(Map!$E:$G,MATCH(X$1,Map!$E:$E,0),2))=0,"",INDEX([1]Sheet3!$B:$S,$A285+1,INDEX(Map!$E:$G,MATCH(X$1,Map!$E:$E,0),2))),""),"")</f>
        <v/>
      </c>
      <c r="Y285" t="str">
        <f>IFERROR(IF($A285&gt;0,IF(LEN(INDEX(Map!$E:$G,MATCH(Y$1,Map!$E:$E,0),2))=0,"",INDEX([1]Sheet3!$B:$S,$A285+1,INDEX(Map!$E:$G,MATCH(Y$1,Map!$E:$E,0),2))),""),"")</f>
        <v/>
      </c>
      <c r="Z285" t="str">
        <f>IFERROR(IF($A285&gt;0,IF(LEN(INDEX(Map!$E:$G,MATCH(Z$1,Map!$E:$E,0),2))=0,"",INDEX([1]Sheet3!$B:$S,$A285+1,INDEX(Map!$E:$G,MATCH(Z$1,Map!$E:$E,0),2))),""),"")</f>
        <v/>
      </c>
      <c r="AA285" t="str">
        <f>IFERROR(IF($A285&gt;0,IF(LEN(INDEX(Map!$E:$G,MATCH(AA$1,Map!$E:$E,0),2))=0,"",INDEX([1]Sheet3!$B:$S,$A285+1,INDEX(Map!$E:$G,MATCH(AA$1,Map!$E:$E,0),2))),""),"")</f>
        <v/>
      </c>
      <c r="AB285" t="str">
        <f>IFERROR(IF($A285&gt;0,IF(LEN(INDEX(Map!$E:$G,MATCH(AB$1,Map!$E:$E,0),2))=0,"",INDEX([1]Sheet3!$B:$S,$A285+1,INDEX(Map!$E:$G,MATCH(AB$1,Map!$E:$E,0),2))),""),"")</f>
        <v/>
      </c>
      <c r="AC285" t="str">
        <f>IFERROR(IF($A285&gt;0,IF(LEN(INDEX(Map!$E:$G,MATCH(AC$1,Map!$E:$E,0),2))=0,"",INDEX([1]Sheet3!$B:$S,$A285+1,INDEX(Map!$E:$G,MATCH(AC$1,Map!$E:$E,0),2))),""),"")</f>
        <v/>
      </c>
      <c r="AD285" t="str">
        <f>IFERROR(IF($A285&gt;0,IF(LEN(INDEX(Map!$E:$G,MATCH(AD$1,Map!$E:$E,0),2))=0,"",INDEX([1]Sheet3!$B:$S,$A285+1,INDEX(Map!$E:$G,MATCH(AD$1,Map!$E:$E,0),2))),""),"")</f>
        <v/>
      </c>
      <c r="AE285" t="str">
        <f>IFERROR(IF($A285&gt;0,IF(LEN(INDEX(Map!$E:$G,MATCH(AE$1,Map!$E:$E,0),2))=0,"",INDEX([1]Sheet3!$B:$S,$A285+1,INDEX(Map!$E:$G,MATCH(AE$1,Map!$E:$E,0),2))),""),"")</f>
        <v/>
      </c>
    </row>
    <row r="286" spans="1:31" x14ac:dyDescent="0.25">
      <c r="A286" t="str">
        <f>IF(LEN([1]Sheet3!B286)=0,"",'Mailchimp Inport'!A285+1)</f>
        <v/>
      </c>
      <c r="B286" t="str">
        <f>IFERROR(IF($A286&gt;0,IF(LEN(INDEX(Map!$E:$G,MATCH(B$1,Map!$E:$E,0),2))=0,"",INDEX([1]Sheet3!$B:$S,$A286+1,INDEX(Map!$E:$G,MATCH(B$1,Map!$E:$E,0),2))),""),"")</f>
        <v/>
      </c>
      <c r="C286" t="str">
        <f>IFERROR(IF($A286&gt;0,IF(LEN(INDEX(Map!$E:$G,MATCH(C$1,Map!$E:$E,0),2))=0,"",INDEX([1]Sheet3!$B:$S,$A286+1,INDEX(Map!$E:$G,MATCH(C$1,Map!$E:$E,0),2))),""),"")</f>
        <v/>
      </c>
      <c r="D286" t="str">
        <f>IFERROR(IF($A286&gt;0,IF(LEN(INDEX(Map!$E:$G,MATCH(D$1,Map!$E:$E,0),2))=0,"",INDEX([1]Sheet3!$B:$S,$A286+1,INDEX(Map!$E:$G,MATCH(D$1,Map!$E:$E,0),2))),""),"")</f>
        <v/>
      </c>
      <c r="E286" t="str">
        <f>IFERROR(IF($A286&gt;0,IF(LEN(INDEX(Map!$E:$G,MATCH(E$1,Map!$E:$E,0),2))=0,"",INDEX([1]Sheet3!$B:$S,$A286+1,INDEX(Map!$E:$G,MATCH(E$1,Map!$E:$E,0),2))),""),"")</f>
        <v/>
      </c>
      <c r="F286" t="str">
        <f>IFERROR(IF($A286&gt;0,IF(LEN(INDEX(Map!$E:$G,MATCH(F$1,Map!$E:$E,0),2))=0,"",INDEX([1]Sheet3!$B:$S,$A286+1,INDEX(Map!$E:$G,MATCH(F$1,Map!$E:$E,0),2))),""),"")</f>
        <v/>
      </c>
      <c r="G286" t="str">
        <f>IFERROR(IF($A286&gt;0,IF(LEN(INDEX(Map!$E:$G,MATCH(G$1,Map!$E:$E,0),2))=0,"",INDEX([1]Sheet3!$B:$S,$A286+1,INDEX(Map!$E:$G,MATCH(G$1,Map!$E:$E,0),2))),""),"")</f>
        <v/>
      </c>
      <c r="H286" t="str">
        <f>IFERROR(IF($A286&gt;0,IF(LEN(INDEX(Map!$E:$G,MATCH(H$1,Map!$E:$E,0),2))=0,"",INDEX([1]Sheet3!$B:$S,$A286+1,INDEX(Map!$E:$G,MATCH(H$1,Map!$E:$E,0),2))),""),"")</f>
        <v/>
      </c>
      <c r="I286" t="str">
        <f>IFERROR(IF($A286&gt;0,IF(LEN(INDEX(Map!$E:$G,MATCH(I$1,Map!$E:$E,0),2))=0,"",INDEX([1]Sheet3!$B:$S,$A286+1,INDEX(Map!$E:$G,MATCH(I$1,Map!$E:$E,0),2))),""),"")</f>
        <v/>
      </c>
      <c r="J286" t="str">
        <f t="shared" si="4"/>
        <v/>
      </c>
      <c r="K286" t="str">
        <f>IFERROR(IF($A286&gt;0,IF(LEN(INDEX(Map!$E:$G,MATCH(K$1,Map!$E:$E,0),2))=0,"",INDEX([1]Sheet3!$B:$S,$A286+1,INDEX(Map!$E:$G,MATCH(K$1,Map!$E:$E,0),2))),""),"")</f>
        <v/>
      </c>
      <c r="L286" t="str">
        <f>IFERROR(IF($A286&gt;0,IF(LEN(INDEX(Map!$E:$G,MATCH(L$1,Map!$E:$E,0),2))=0,"",INDEX([1]Sheet3!$B:$S,$A286+1,INDEX(Map!$E:$G,MATCH(L$1,Map!$E:$E,0),2))),""),"")</f>
        <v/>
      </c>
      <c r="M286" t="str">
        <f>IFERROR(IF($A286&gt;0,IF(LEN(INDEX(Map!$E:$G,MATCH(M$1,Map!$E:$E,0),2))=0,"",INDEX([1]Sheet3!$B:$S,$A286+1,INDEX(Map!$E:$G,MATCH(M$1,Map!$E:$E,0),2))),""),"")</f>
        <v/>
      </c>
      <c r="N286" t="str">
        <f>IFERROR(IF($A286&gt;0,IF(LEN(INDEX(Map!$E:$G,MATCH(N$1,Map!$E:$E,0),2))=0,"",INDEX([1]Sheet3!$B:$S,$A286+1,INDEX(Map!$E:$G,MATCH(N$1,Map!$E:$E,0),2))),""),"")</f>
        <v/>
      </c>
      <c r="O286" t="str">
        <f>IFERROR(IF($A286&gt;0,IF(LEN(INDEX(Map!$E:$G,MATCH(O$1,Map!$E:$E,0),2))=0,"",INDEX([1]Sheet3!$B:$S,$A286+1,INDEX(Map!$E:$G,MATCH(O$1,Map!$E:$E,0),2))),""),"")</f>
        <v/>
      </c>
      <c r="P286" t="str">
        <f>IFERROR(IF($A286&gt;0,IF(LEN(INDEX(Map!$E:$G,MATCH(P$1,Map!$E:$E,0),2))=0,"",INDEX([1]Sheet3!$B:$S,$A286+1,INDEX(Map!$E:$G,MATCH(P$1,Map!$E:$E,0),2))),""),"")</f>
        <v/>
      </c>
      <c r="Q286" t="str">
        <f>IFERROR(IF($A286&gt;0,IF(LEN(INDEX(Map!$E:$G,MATCH(Q$1,Map!$E:$E,0),2))=0,"",INDEX([1]Sheet3!$B:$S,$A286+1,INDEX(Map!$E:$G,MATCH(Q$1,Map!$E:$E,0),2))),""),"")</f>
        <v/>
      </c>
      <c r="R286" t="str">
        <f>IFERROR(IF($A286&gt;0,IF(LEN(INDEX(Map!$E:$G,MATCH(R$1,Map!$E:$E,0),2))=0,"",INDEX([1]Sheet3!$B:$S,$A286+1,INDEX(Map!$E:$G,MATCH(R$1,Map!$E:$E,0),2))),""),"")</f>
        <v/>
      </c>
      <c r="S286" t="str">
        <f>IFERROR(IF($A286&gt;0,IF(LEN(INDEX(Map!$E:$G,MATCH(S$1,Map!$E:$E,0),2))=0,"",INDEX([1]Sheet3!$B:$S,$A286+1,INDEX(Map!$E:$G,MATCH(S$1,Map!$E:$E,0),2))),""),"")</f>
        <v/>
      </c>
      <c r="T286" t="str">
        <f>IFERROR(IF($A286&gt;0,IF(LEN(INDEX(Map!$E:$G,MATCH(T$1,Map!$E:$E,0),2))=0,"",INDEX([1]Sheet3!$B:$S,$A286+1,INDEX(Map!$E:$G,MATCH(T$1,Map!$E:$E,0),2))),""),"")</f>
        <v/>
      </c>
      <c r="U286" t="str">
        <f>IFERROR(IF($A286&gt;0,IF(LEN(INDEX(Map!$E:$G,MATCH(U$1,Map!$E:$E,0),2))=0,"",INDEX([1]Sheet3!$B:$S,$A286+1,INDEX(Map!$E:$G,MATCH(U$1,Map!$E:$E,0),2))),""),"")</f>
        <v/>
      </c>
      <c r="V286" t="str">
        <f>IFERROR(IF($A286&gt;0,IF(LEN(INDEX(Map!$E:$G,MATCH(V$1,Map!$E:$E,0),2))=0,"",INDEX([1]Sheet3!$B:$S,$A286+1,INDEX(Map!$E:$G,MATCH(V$1,Map!$E:$E,0),2))),""),"")</f>
        <v/>
      </c>
      <c r="W286" t="str">
        <f>IFERROR(IF($A286&gt;0,IF(LEN(INDEX(Map!$E:$G,MATCH(W$1,Map!$E:$E,0),2))=0,"",INDEX([1]Sheet3!$B:$S,$A286+1,INDEX(Map!$E:$G,MATCH(W$1,Map!$E:$E,0),2))),""),"")</f>
        <v/>
      </c>
      <c r="X286" t="str">
        <f>IFERROR(IF($A286&gt;0,IF(LEN(INDEX(Map!$E:$G,MATCH(X$1,Map!$E:$E,0),2))=0,"",INDEX([1]Sheet3!$B:$S,$A286+1,INDEX(Map!$E:$G,MATCH(X$1,Map!$E:$E,0),2))),""),"")</f>
        <v/>
      </c>
      <c r="Y286" t="str">
        <f>IFERROR(IF($A286&gt;0,IF(LEN(INDEX(Map!$E:$G,MATCH(Y$1,Map!$E:$E,0),2))=0,"",INDEX([1]Sheet3!$B:$S,$A286+1,INDEX(Map!$E:$G,MATCH(Y$1,Map!$E:$E,0),2))),""),"")</f>
        <v/>
      </c>
      <c r="Z286" t="str">
        <f>IFERROR(IF($A286&gt;0,IF(LEN(INDEX(Map!$E:$G,MATCH(Z$1,Map!$E:$E,0),2))=0,"",INDEX([1]Sheet3!$B:$S,$A286+1,INDEX(Map!$E:$G,MATCH(Z$1,Map!$E:$E,0),2))),""),"")</f>
        <v/>
      </c>
      <c r="AA286" t="str">
        <f>IFERROR(IF($A286&gt;0,IF(LEN(INDEX(Map!$E:$G,MATCH(AA$1,Map!$E:$E,0),2))=0,"",INDEX([1]Sheet3!$B:$S,$A286+1,INDEX(Map!$E:$G,MATCH(AA$1,Map!$E:$E,0),2))),""),"")</f>
        <v/>
      </c>
      <c r="AB286" t="str">
        <f>IFERROR(IF($A286&gt;0,IF(LEN(INDEX(Map!$E:$G,MATCH(AB$1,Map!$E:$E,0),2))=0,"",INDEX([1]Sheet3!$B:$S,$A286+1,INDEX(Map!$E:$G,MATCH(AB$1,Map!$E:$E,0),2))),""),"")</f>
        <v/>
      </c>
      <c r="AC286" t="str">
        <f>IFERROR(IF($A286&gt;0,IF(LEN(INDEX(Map!$E:$G,MATCH(AC$1,Map!$E:$E,0),2))=0,"",INDEX([1]Sheet3!$B:$S,$A286+1,INDEX(Map!$E:$G,MATCH(AC$1,Map!$E:$E,0),2))),""),"")</f>
        <v/>
      </c>
      <c r="AD286" t="str">
        <f>IFERROR(IF($A286&gt;0,IF(LEN(INDEX(Map!$E:$G,MATCH(AD$1,Map!$E:$E,0),2))=0,"",INDEX([1]Sheet3!$B:$S,$A286+1,INDEX(Map!$E:$G,MATCH(AD$1,Map!$E:$E,0),2))),""),"")</f>
        <v/>
      </c>
      <c r="AE286" t="str">
        <f>IFERROR(IF($A286&gt;0,IF(LEN(INDEX(Map!$E:$G,MATCH(AE$1,Map!$E:$E,0),2))=0,"",INDEX([1]Sheet3!$B:$S,$A286+1,INDEX(Map!$E:$G,MATCH(AE$1,Map!$E:$E,0),2))),""),"")</f>
        <v/>
      </c>
    </row>
    <row r="287" spans="1:31" x14ac:dyDescent="0.25">
      <c r="A287" t="str">
        <f>IF(LEN([1]Sheet3!B287)=0,"",'Mailchimp Inport'!A286+1)</f>
        <v/>
      </c>
      <c r="B287" t="str">
        <f>IFERROR(IF($A287&gt;0,IF(LEN(INDEX(Map!$E:$G,MATCH(B$1,Map!$E:$E,0),2))=0,"",INDEX([1]Sheet3!$B:$S,$A287+1,INDEX(Map!$E:$G,MATCH(B$1,Map!$E:$E,0),2))),""),"")</f>
        <v/>
      </c>
      <c r="C287" t="str">
        <f>IFERROR(IF($A287&gt;0,IF(LEN(INDEX(Map!$E:$G,MATCH(C$1,Map!$E:$E,0),2))=0,"",INDEX([1]Sheet3!$B:$S,$A287+1,INDEX(Map!$E:$G,MATCH(C$1,Map!$E:$E,0),2))),""),"")</f>
        <v/>
      </c>
      <c r="D287" t="str">
        <f>IFERROR(IF($A287&gt;0,IF(LEN(INDEX(Map!$E:$G,MATCH(D$1,Map!$E:$E,0),2))=0,"",INDEX([1]Sheet3!$B:$S,$A287+1,INDEX(Map!$E:$G,MATCH(D$1,Map!$E:$E,0),2))),""),"")</f>
        <v/>
      </c>
      <c r="E287" t="str">
        <f>IFERROR(IF($A287&gt;0,IF(LEN(INDEX(Map!$E:$G,MATCH(E$1,Map!$E:$E,0),2))=0,"",INDEX([1]Sheet3!$B:$S,$A287+1,INDEX(Map!$E:$G,MATCH(E$1,Map!$E:$E,0),2))),""),"")</f>
        <v/>
      </c>
      <c r="F287" t="str">
        <f>IFERROR(IF($A287&gt;0,IF(LEN(INDEX(Map!$E:$G,MATCH(F$1,Map!$E:$E,0),2))=0,"",INDEX([1]Sheet3!$B:$S,$A287+1,INDEX(Map!$E:$G,MATCH(F$1,Map!$E:$E,0),2))),""),"")</f>
        <v/>
      </c>
      <c r="G287" t="str">
        <f>IFERROR(IF($A287&gt;0,IF(LEN(INDEX(Map!$E:$G,MATCH(G$1,Map!$E:$E,0),2))=0,"",INDEX([1]Sheet3!$B:$S,$A287+1,INDEX(Map!$E:$G,MATCH(G$1,Map!$E:$E,0),2))),""),"")</f>
        <v/>
      </c>
      <c r="H287" t="str">
        <f>IFERROR(IF($A287&gt;0,IF(LEN(INDEX(Map!$E:$G,MATCH(H$1,Map!$E:$E,0),2))=0,"",INDEX([1]Sheet3!$B:$S,$A287+1,INDEX(Map!$E:$G,MATCH(H$1,Map!$E:$E,0),2))),""),"")</f>
        <v/>
      </c>
      <c r="I287" t="str">
        <f>IFERROR(IF($A287&gt;0,IF(LEN(INDEX(Map!$E:$G,MATCH(I$1,Map!$E:$E,0),2))=0,"",INDEX([1]Sheet3!$B:$S,$A287+1,INDEX(Map!$E:$G,MATCH(I$1,Map!$E:$E,0),2))),""),"")</f>
        <v/>
      </c>
      <c r="J287" t="str">
        <f t="shared" si="4"/>
        <v/>
      </c>
      <c r="K287" t="str">
        <f>IFERROR(IF($A287&gt;0,IF(LEN(INDEX(Map!$E:$G,MATCH(K$1,Map!$E:$E,0),2))=0,"",INDEX([1]Sheet3!$B:$S,$A287+1,INDEX(Map!$E:$G,MATCH(K$1,Map!$E:$E,0),2))),""),"")</f>
        <v/>
      </c>
      <c r="L287" t="str">
        <f>IFERROR(IF($A287&gt;0,IF(LEN(INDEX(Map!$E:$G,MATCH(L$1,Map!$E:$E,0),2))=0,"",INDEX([1]Sheet3!$B:$S,$A287+1,INDEX(Map!$E:$G,MATCH(L$1,Map!$E:$E,0),2))),""),"")</f>
        <v/>
      </c>
      <c r="M287" t="str">
        <f>IFERROR(IF($A287&gt;0,IF(LEN(INDEX(Map!$E:$G,MATCH(M$1,Map!$E:$E,0),2))=0,"",INDEX([1]Sheet3!$B:$S,$A287+1,INDEX(Map!$E:$G,MATCH(M$1,Map!$E:$E,0),2))),""),"")</f>
        <v/>
      </c>
      <c r="N287" t="str">
        <f>IFERROR(IF($A287&gt;0,IF(LEN(INDEX(Map!$E:$G,MATCH(N$1,Map!$E:$E,0),2))=0,"",INDEX([1]Sheet3!$B:$S,$A287+1,INDEX(Map!$E:$G,MATCH(N$1,Map!$E:$E,0),2))),""),"")</f>
        <v/>
      </c>
      <c r="O287" t="str">
        <f>IFERROR(IF($A287&gt;0,IF(LEN(INDEX(Map!$E:$G,MATCH(O$1,Map!$E:$E,0),2))=0,"",INDEX([1]Sheet3!$B:$S,$A287+1,INDEX(Map!$E:$G,MATCH(O$1,Map!$E:$E,0),2))),""),"")</f>
        <v/>
      </c>
      <c r="P287" t="str">
        <f>IFERROR(IF($A287&gt;0,IF(LEN(INDEX(Map!$E:$G,MATCH(P$1,Map!$E:$E,0),2))=0,"",INDEX([1]Sheet3!$B:$S,$A287+1,INDEX(Map!$E:$G,MATCH(P$1,Map!$E:$E,0),2))),""),"")</f>
        <v/>
      </c>
      <c r="Q287" t="str">
        <f>IFERROR(IF($A287&gt;0,IF(LEN(INDEX(Map!$E:$G,MATCH(Q$1,Map!$E:$E,0),2))=0,"",INDEX([1]Sheet3!$B:$S,$A287+1,INDEX(Map!$E:$G,MATCH(Q$1,Map!$E:$E,0),2))),""),"")</f>
        <v/>
      </c>
      <c r="R287" t="str">
        <f>IFERROR(IF($A287&gt;0,IF(LEN(INDEX(Map!$E:$G,MATCH(R$1,Map!$E:$E,0),2))=0,"",INDEX([1]Sheet3!$B:$S,$A287+1,INDEX(Map!$E:$G,MATCH(R$1,Map!$E:$E,0),2))),""),"")</f>
        <v/>
      </c>
      <c r="S287" t="str">
        <f>IFERROR(IF($A287&gt;0,IF(LEN(INDEX(Map!$E:$G,MATCH(S$1,Map!$E:$E,0),2))=0,"",INDEX([1]Sheet3!$B:$S,$A287+1,INDEX(Map!$E:$G,MATCH(S$1,Map!$E:$E,0),2))),""),"")</f>
        <v/>
      </c>
      <c r="T287" t="str">
        <f>IFERROR(IF($A287&gt;0,IF(LEN(INDEX(Map!$E:$G,MATCH(T$1,Map!$E:$E,0),2))=0,"",INDEX([1]Sheet3!$B:$S,$A287+1,INDEX(Map!$E:$G,MATCH(T$1,Map!$E:$E,0),2))),""),"")</f>
        <v/>
      </c>
      <c r="U287" t="str">
        <f>IFERROR(IF($A287&gt;0,IF(LEN(INDEX(Map!$E:$G,MATCH(U$1,Map!$E:$E,0),2))=0,"",INDEX([1]Sheet3!$B:$S,$A287+1,INDEX(Map!$E:$G,MATCH(U$1,Map!$E:$E,0),2))),""),"")</f>
        <v/>
      </c>
      <c r="V287" t="str">
        <f>IFERROR(IF($A287&gt;0,IF(LEN(INDEX(Map!$E:$G,MATCH(V$1,Map!$E:$E,0),2))=0,"",INDEX([1]Sheet3!$B:$S,$A287+1,INDEX(Map!$E:$G,MATCH(V$1,Map!$E:$E,0),2))),""),"")</f>
        <v/>
      </c>
      <c r="W287" t="str">
        <f>IFERROR(IF($A287&gt;0,IF(LEN(INDEX(Map!$E:$G,MATCH(W$1,Map!$E:$E,0),2))=0,"",INDEX([1]Sheet3!$B:$S,$A287+1,INDEX(Map!$E:$G,MATCH(W$1,Map!$E:$E,0),2))),""),"")</f>
        <v/>
      </c>
      <c r="X287" t="str">
        <f>IFERROR(IF($A287&gt;0,IF(LEN(INDEX(Map!$E:$G,MATCH(X$1,Map!$E:$E,0),2))=0,"",INDEX([1]Sheet3!$B:$S,$A287+1,INDEX(Map!$E:$G,MATCH(X$1,Map!$E:$E,0),2))),""),"")</f>
        <v/>
      </c>
      <c r="Y287" t="str">
        <f>IFERROR(IF($A287&gt;0,IF(LEN(INDEX(Map!$E:$G,MATCH(Y$1,Map!$E:$E,0),2))=0,"",INDEX([1]Sheet3!$B:$S,$A287+1,INDEX(Map!$E:$G,MATCH(Y$1,Map!$E:$E,0),2))),""),"")</f>
        <v/>
      </c>
      <c r="Z287" t="str">
        <f>IFERROR(IF($A287&gt;0,IF(LEN(INDEX(Map!$E:$G,MATCH(Z$1,Map!$E:$E,0),2))=0,"",INDEX([1]Sheet3!$B:$S,$A287+1,INDEX(Map!$E:$G,MATCH(Z$1,Map!$E:$E,0),2))),""),"")</f>
        <v/>
      </c>
      <c r="AA287" t="str">
        <f>IFERROR(IF($A287&gt;0,IF(LEN(INDEX(Map!$E:$G,MATCH(AA$1,Map!$E:$E,0),2))=0,"",INDEX([1]Sheet3!$B:$S,$A287+1,INDEX(Map!$E:$G,MATCH(AA$1,Map!$E:$E,0),2))),""),"")</f>
        <v/>
      </c>
      <c r="AB287" t="str">
        <f>IFERROR(IF($A287&gt;0,IF(LEN(INDEX(Map!$E:$G,MATCH(AB$1,Map!$E:$E,0),2))=0,"",INDEX([1]Sheet3!$B:$S,$A287+1,INDEX(Map!$E:$G,MATCH(AB$1,Map!$E:$E,0),2))),""),"")</f>
        <v/>
      </c>
      <c r="AC287" t="str">
        <f>IFERROR(IF($A287&gt;0,IF(LEN(INDEX(Map!$E:$G,MATCH(AC$1,Map!$E:$E,0),2))=0,"",INDEX([1]Sheet3!$B:$S,$A287+1,INDEX(Map!$E:$G,MATCH(AC$1,Map!$E:$E,0),2))),""),"")</f>
        <v/>
      </c>
      <c r="AD287" t="str">
        <f>IFERROR(IF($A287&gt;0,IF(LEN(INDEX(Map!$E:$G,MATCH(AD$1,Map!$E:$E,0),2))=0,"",INDEX([1]Sheet3!$B:$S,$A287+1,INDEX(Map!$E:$G,MATCH(AD$1,Map!$E:$E,0),2))),""),"")</f>
        <v/>
      </c>
      <c r="AE287" t="str">
        <f>IFERROR(IF($A287&gt;0,IF(LEN(INDEX(Map!$E:$G,MATCH(AE$1,Map!$E:$E,0),2))=0,"",INDEX([1]Sheet3!$B:$S,$A287+1,INDEX(Map!$E:$G,MATCH(AE$1,Map!$E:$E,0),2))),""),"")</f>
        <v/>
      </c>
    </row>
    <row r="288" spans="1:31" x14ac:dyDescent="0.25">
      <c r="A288" t="str">
        <f>IF(LEN([1]Sheet3!B288)=0,"",'Mailchimp Inport'!A287+1)</f>
        <v/>
      </c>
      <c r="B288" t="str">
        <f>IFERROR(IF($A288&gt;0,IF(LEN(INDEX(Map!$E:$G,MATCH(B$1,Map!$E:$E,0),2))=0,"",INDEX([1]Sheet3!$B:$S,$A288+1,INDEX(Map!$E:$G,MATCH(B$1,Map!$E:$E,0),2))),""),"")</f>
        <v/>
      </c>
      <c r="C288" t="str">
        <f>IFERROR(IF($A288&gt;0,IF(LEN(INDEX(Map!$E:$G,MATCH(C$1,Map!$E:$E,0),2))=0,"",INDEX([1]Sheet3!$B:$S,$A288+1,INDEX(Map!$E:$G,MATCH(C$1,Map!$E:$E,0),2))),""),"")</f>
        <v/>
      </c>
      <c r="D288" t="str">
        <f>IFERROR(IF($A288&gt;0,IF(LEN(INDEX(Map!$E:$G,MATCH(D$1,Map!$E:$E,0),2))=0,"",INDEX([1]Sheet3!$B:$S,$A288+1,INDEX(Map!$E:$G,MATCH(D$1,Map!$E:$E,0),2))),""),"")</f>
        <v/>
      </c>
      <c r="E288" t="str">
        <f>IFERROR(IF($A288&gt;0,IF(LEN(INDEX(Map!$E:$G,MATCH(E$1,Map!$E:$E,0),2))=0,"",INDEX([1]Sheet3!$B:$S,$A288+1,INDEX(Map!$E:$G,MATCH(E$1,Map!$E:$E,0),2))),""),"")</f>
        <v/>
      </c>
      <c r="F288" t="str">
        <f>IFERROR(IF($A288&gt;0,IF(LEN(INDEX(Map!$E:$G,MATCH(F$1,Map!$E:$E,0),2))=0,"",INDEX([1]Sheet3!$B:$S,$A288+1,INDEX(Map!$E:$G,MATCH(F$1,Map!$E:$E,0),2))),""),"")</f>
        <v/>
      </c>
      <c r="G288" t="str">
        <f>IFERROR(IF($A288&gt;0,IF(LEN(INDEX(Map!$E:$G,MATCH(G$1,Map!$E:$E,0),2))=0,"",INDEX([1]Sheet3!$B:$S,$A288+1,INDEX(Map!$E:$G,MATCH(G$1,Map!$E:$E,0),2))),""),"")</f>
        <v/>
      </c>
      <c r="H288" t="str">
        <f>IFERROR(IF($A288&gt;0,IF(LEN(INDEX(Map!$E:$G,MATCH(H$1,Map!$E:$E,0),2))=0,"",INDEX([1]Sheet3!$B:$S,$A288+1,INDEX(Map!$E:$G,MATCH(H$1,Map!$E:$E,0),2))),""),"")</f>
        <v/>
      </c>
      <c r="I288" t="str">
        <f>IFERROR(IF($A288&gt;0,IF(LEN(INDEX(Map!$E:$G,MATCH(I$1,Map!$E:$E,0),2))=0,"",INDEX([1]Sheet3!$B:$S,$A288+1,INDEX(Map!$E:$G,MATCH(I$1,Map!$E:$E,0),2))),""),"")</f>
        <v/>
      </c>
      <c r="J288" t="str">
        <f t="shared" si="4"/>
        <v/>
      </c>
      <c r="K288" t="str">
        <f>IFERROR(IF($A288&gt;0,IF(LEN(INDEX(Map!$E:$G,MATCH(K$1,Map!$E:$E,0),2))=0,"",INDEX([1]Sheet3!$B:$S,$A288+1,INDEX(Map!$E:$G,MATCH(K$1,Map!$E:$E,0),2))),""),"")</f>
        <v/>
      </c>
      <c r="L288" t="str">
        <f>IFERROR(IF($A288&gt;0,IF(LEN(INDEX(Map!$E:$G,MATCH(L$1,Map!$E:$E,0),2))=0,"",INDEX([1]Sheet3!$B:$S,$A288+1,INDEX(Map!$E:$G,MATCH(L$1,Map!$E:$E,0),2))),""),"")</f>
        <v/>
      </c>
      <c r="M288" t="str">
        <f>IFERROR(IF($A288&gt;0,IF(LEN(INDEX(Map!$E:$G,MATCH(M$1,Map!$E:$E,0),2))=0,"",INDEX([1]Sheet3!$B:$S,$A288+1,INDEX(Map!$E:$G,MATCH(M$1,Map!$E:$E,0),2))),""),"")</f>
        <v/>
      </c>
      <c r="N288" t="str">
        <f>IFERROR(IF($A288&gt;0,IF(LEN(INDEX(Map!$E:$G,MATCH(N$1,Map!$E:$E,0),2))=0,"",INDEX([1]Sheet3!$B:$S,$A288+1,INDEX(Map!$E:$G,MATCH(N$1,Map!$E:$E,0),2))),""),"")</f>
        <v/>
      </c>
      <c r="O288" t="str">
        <f>IFERROR(IF($A288&gt;0,IF(LEN(INDEX(Map!$E:$G,MATCH(O$1,Map!$E:$E,0),2))=0,"",INDEX([1]Sheet3!$B:$S,$A288+1,INDEX(Map!$E:$G,MATCH(O$1,Map!$E:$E,0),2))),""),"")</f>
        <v/>
      </c>
      <c r="P288" t="str">
        <f>IFERROR(IF($A288&gt;0,IF(LEN(INDEX(Map!$E:$G,MATCH(P$1,Map!$E:$E,0),2))=0,"",INDEX([1]Sheet3!$B:$S,$A288+1,INDEX(Map!$E:$G,MATCH(P$1,Map!$E:$E,0),2))),""),"")</f>
        <v/>
      </c>
      <c r="Q288" t="str">
        <f>IFERROR(IF($A288&gt;0,IF(LEN(INDEX(Map!$E:$G,MATCH(Q$1,Map!$E:$E,0),2))=0,"",INDEX([1]Sheet3!$B:$S,$A288+1,INDEX(Map!$E:$G,MATCH(Q$1,Map!$E:$E,0),2))),""),"")</f>
        <v/>
      </c>
      <c r="R288" t="str">
        <f>IFERROR(IF($A288&gt;0,IF(LEN(INDEX(Map!$E:$G,MATCH(R$1,Map!$E:$E,0),2))=0,"",INDEX([1]Sheet3!$B:$S,$A288+1,INDEX(Map!$E:$G,MATCH(R$1,Map!$E:$E,0),2))),""),"")</f>
        <v/>
      </c>
      <c r="S288" t="str">
        <f>IFERROR(IF($A288&gt;0,IF(LEN(INDEX(Map!$E:$G,MATCH(S$1,Map!$E:$E,0),2))=0,"",INDEX([1]Sheet3!$B:$S,$A288+1,INDEX(Map!$E:$G,MATCH(S$1,Map!$E:$E,0),2))),""),"")</f>
        <v/>
      </c>
      <c r="T288" t="str">
        <f>IFERROR(IF($A288&gt;0,IF(LEN(INDEX(Map!$E:$G,MATCH(T$1,Map!$E:$E,0),2))=0,"",INDEX([1]Sheet3!$B:$S,$A288+1,INDEX(Map!$E:$G,MATCH(T$1,Map!$E:$E,0),2))),""),"")</f>
        <v/>
      </c>
      <c r="U288" t="str">
        <f>IFERROR(IF($A288&gt;0,IF(LEN(INDEX(Map!$E:$G,MATCH(U$1,Map!$E:$E,0),2))=0,"",INDEX([1]Sheet3!$B:$S,$A288+1,INDEX(Map!$E:$G,MATCH(U$1,Map!$E:$E,0),2))),""),"")</f>
        <v/>
      </c>
      <c r="V288" t="str">
        <f>IFERROR(IF($A288&gt;0,IF(LEN(INDEX(Map!$E:$G,MATCH(V$1,Map!$E:$E,0),2))=0,"",INDEX([1]Sheet3!$B:$S,$A288+1,INDEX(Map!$E:$G,MATCH(V$1,Map!$E:$E,0),2))),""),"")</f>
        <v/>
      </c>
      <c r="W288" t="str">
        <f>IFERROR(IF($A288&gt;0,IF(LEN(INDEX(Map!$E:$G,MATCH(W$1,Map!$E:$E,0),2))=0,"",INDEX([1]Sheet3!$B:$S,$A288+1,INDEX(Map!$E:$G,MATCH(W$1,Map!$E:$E,0),2))),""),"")</f>
        <v/>
      </c>
      <c r="X288" t="str">
        <f>IFERROR(IF($A288&gt;0,IF(LEN(INDEX(Map!$E:$G,MATCH(X$1,Map!$E:$E,0),2))=0,"",INDEX([1]Sheet3!$B:$S,$A288+1,INDEX(Map!$E:$G,MATCH(X$1,Map!$E:$E,0),2))),""),"")</f>
        <v/>
      </c>
      <c r="Y288" t="str">
        <f>IFERROR(IF($A288&gt;0,IF(LEN(INDEX(Map!$E:$G,MATCH(Y$1,Map!$E:$E,0),2))=0,"",INDEX([1]Sheet3!$B:$S,$A288+1,INDEX(Map!$E:$G,MATCH(Y$1,Map!$E:$E,0),2))),""),"")</f>
        <v/>
      </c>
      <c r="Z288" t="str">
        <f>IFERROR(IF($A288&gt;0,IF(LEN(INDEX(Map!$E:$G,MATCH(Z$1,Map!$E:$E,0),2))=0,"",INDEX([1]Sheet3!$B:$S,$A288+1,INDEX(Map!$E:$G,MATCH(Z$1,Map!$E:$E,0),2))),""),"")</f>
        <v/>
      </c>
      <c r="AA288" t="str">
        <f>IFERROR(IF($A288&gt;0,IF(LEN(INDEX(Map!$E:$G,MATCH(AA$1,Map!$E:$E,0),2))=0,"",INDEX([1]Sheet3!$B:$S,$A288+1,INDEX(Map!$E:$G,MATCH(AA$1,Map!$E:$E,0),2))),""),"")</f>
        <v/>
      </c>
      <c r="AB288" t="str">
        <f>IFERROR(IF($A288&gt;0,IF(LEN(INDEX(Map!$E:$G,MATCH(AB$1,Map!$E:$E,0),2))=0,"",INDEX([1]Sheet3!$B:$S,$A288+1,INDEX(Map!$E:$G,MATCH(AB$1,Map!$E:$E,0),2))),""),"")</f>
        <v/>
      </c>
      <c r="AC288" t="str">
        <f>IFERROR(IF($A288&gt;0,IF(LEN(INDEX(Map!$E:$G,MATCH(AC$1,Map!$E:$E,0),2))=0,"",INDEX([1]Sheet3!$B:$S,$A288+1,INDEX(Map!$E:$G,MATCH(AC$1,Map!$E:$E,0),2))),""),"")</f>
        <v/>
      </c>
      <c r="AD288" t="str">
        <f>IFERROR(IF($A288&gt;0,IF(LEN(INDEX(Map!$E:$G,MATCH(AD$1,Map!$E:$E,0),2))=0,"",INDEX([1]Sheet3!$B:$S,$A288+1,INDEX(Map!$E:$G,MATCH(AD$1,Map!$E:$E,0),2))),""),"")</f>
        <v/>
      </c>
      <c r="AE288" t="str">
        <f>IFERROR(IF($A288&gt;0,IF(LEN(INDEX(Map!$E:$G,MATCH(AE$1,Map!$E:$E,0),2))=0,"",INDEX([1]Sheet3!$B:$S,$A288+1,INDEX(Map!$E:$G,MATCH(AE$1,Map!$E:$E,0),2))),""),"")</f>
        <v/>
      </c>
    </row>
    <row r="289" spans="1:31" x14ac:dyDescent="0.25">
      <c r="A289" t="str">
        <f>IF(LEN([1]Sheet3!B289)=0,"",'Mailchimp Inport'!A288+1)</f>
        <v/>
      </c>
      <c r="B289" t="str">
        <f>IFERROR(IF($A289&gt;0,IF(LEN(INDEX(Map!$E:$G,MATCH(B$1,Map!$E:$E,0),2))=0,"",INDEX([1]Sheet3!$B:$S,$A289+1,INDEX(Map!$E:$G,MATCH(B$1,Map!$E:$E,0),2))),""),"")</f>
        <v/>
      </c>
      <c r="C289" t="str">
        <f>IFERROR(IF($A289&gt;0,IF(LEN(INDEX(Map!$E:$G,MATCH(C$1,Map!$E:$E,0),2))=0,"",INDEX([1]Sheet3!$B:$S,$A289+1,INDEX(Map!$E:$G,MATCH(C$1,Map!$E:$E,0),2))),""),"")</f>
        <v/>
      </c>
      <c r="D289" t="str">
        <f>IFERROR(IF($A289&gt;0,IF(LEN(INDEX(Map!$E:$G,MATCH(D$1,Map!$E:$E,0),2))=0,"",INDEX([1]Sheet3!$B:$S,$A289+1,INDEX(Map!$E:$G,MATCH(D$1,Map!$E:$E,0),2))),""),"")</f>
        <v/>
      </c>
      <c r="E289" t="str">
        <f>IFERROR(IF($A289&gt;0,IF(LEN(INDEX(Map!$E:$G,MATCH(E$1,Map!$E:$E,0),2))=0,"",INDEX([1]Sheet3!$B:$S,$A289+1,INDEX(Map!$E:$G,MATCH(E$1,Map!$E:$E,0),2))),""),"")</f>
        <v/>
      </c>
      <c r="F289" t="str">
        <f>IFERROR(IF($A289&gt;0,IF(LEN(INDEX(Map!$E:$G,MATCH(F$1,Map!$E:$E,0),2))=0,"",INDEX([1]Sheet3!$B:$S,$A289+1,INDEX(Map!$E:$G,MATCH(F$1,Map!$E:$E,0),2))),""),"")</f>
        <v/>
      </c>
      <c r="G289" t="str">
        <f>IFERROR(IF($A289&gt;0,IF(LEN(INDEX(Map!$E:$G,MATCH(G$1,Map!$E:$E,0),2))=0,"",INDEX([1]Sheet3!$B:$S,$A289+1,INDEX(Map!$E:$G,MATCH(G$1,Map!$E:$E,0),2))),""),"")</f>
        <v/>
      </c>
      <c r="H289" t="str">
        <f>IFERROR(IF($A289&gt;0,IF(LEN(INDEX(Map!$E:$G,MATCH(H$1,Map!$E:$E,0),2))=0,"",INDEX([1]Sheet3!$B:$S,$A289+1,INDEX(Map!$E:$G,MATCH(H$1,Map!$E:$E,0),2))),""),"")</f>
        <v/>
      </c>
      <c r="I289" t="str">
        <f>IFERROR(IF($A289&gt;0,IF(LEN(INDEX(Map!$E:$G,MATCH(I$1,Map!$E:$E,0),2))=0,"",INDEX([1]Sheet3!$B:$S,$A289+1,INDEX(Map!$E:$G,MATCH(I$1,Map!$E:$E,0),2))),""),"")</f>
        <v/>
      </c>
      <c r="J289" t="str">
        <f t="shared" si="4"/>
        <v/>
      </c>
      <c r="K289" t="str">
        <f>IFERROR(IF($A289&gt;0,IF(LEN(INDEX(Map!$E:$G,MATCH(K$1,Map!$E:$E,0),2))=0,"",INDEX([1]Sheet3!$B:$S,$A289+1,INDEX(Map!$E:$G,MATCH(K$1,Map!$E:$E,0),2))),""),"")</f>
        <v/>
      </c>
      <c r="L289" t="str">
        <f>IFERROR(IF($A289&gt;0,IF(LEN(INDEX(Map!$E:$G,MATCH(L$1,Map!$E:$E,0),2))=0,"",INDEX([1]Sheet3!$B:$S,$A289+1,INDEX(Map!$E:$G,MATCH(L$1,Map!$E:$E,0),2))),""),"")</f>
        <v/>
      </c>
      <c r="M289" t="str">
        <f>IFERROR(IF($A289&gt;0,IF(LEN(INDEX(Map!$E:$G,MATCH(M$1,Map!$E:$E,0),2))=0,"",INDEX([1]Sheet3!$B:$S,$A289+1,INDEX(Map!$E:$G,MATCH(M$1,Map!$E:$E,0),2))),""),"")</f>
        <v/>
      </c>
      <c r="N289" t="str">
        <f>IFERROR(IF($A289&gt;0,IF(LEN(INDEX(Map!$E:$G,MATCH(N$1,Map!$E:$E,0),2))=0,"",INDEX([1]Sheet3!$B:$S,$A289+1,INDEX(Map!$E:$G,MATCH(N$1,Map!$E:$E,0),2))),""),"")</f>
        <v/>
      </c>
      <c r="O289" t="str">
        <f>IFERROR(IF($A289&gt;0,IF(LEN(INDEX(Map!$E:$G,MATCH(O$1,Map!$E:$E,0),2))=0,"",INDEX([1]Sheet3!$B:$S,$A289+1,INDEX(Map!$E:$G,MATCH(O$1,Map!$E:$E,0),2))),""),"")</f>
        <v/>
      </c>
      <c r="P289" t="str">
        <f>IFERROR(IF($A289&gt;0,IF(LEN(INDEX(Map!$E:$G,MATCH(P$1,Map!$E:$E,0),2))=0,"",INDEX([1]Sheet3!$B:$S,$A289+1,INDEX(Map!$E:$G,MATCH(P$1,Map!$E:$E,0),2))),""),"")</f>
        <v/>
      </c>
      <c r="Q289" t="str">
        <f>IFERROR(IF($A289&gt;0,IF(LEN(INDEX(Map!$E:$G,MATCH(Q$1,Map!$E:$E,0),2))=0,"",INDEX([1]Sheet3!$B:$S,$A289+1,INDEX(Map!$E:$G,MATCH(Q$1,Map!$E:$E,0),2))),""),"")</f>
        <v/>
      </c>
      <c r="R289" t="str">
        <f>IFERROR(IF($A289&gt;0,IF(LEN(INDEX(Map!$E:$G,MATCH(R$1,Map!$E:$E,0),2))=0,"",INDEX([1]Sheet3!$B:$S,$A289+1,INDEX(Map!$E:$G,MATCH(R$1,Map!$E:$E,0),2))),""),"")</f>
        <v/>
      </c>
      <c r="S289" t="str">
        <f>IFERROR(IF($A289&gt;0,IF(LEN(INDEX(Map!$E:$G,MATCH(S$1,Map!$E:$E,0),2))=0,"",INDEX([1]Sheet3!$B:$S,$A289+1,INDEX(Map!$E:$G,MATCH(S$1,Map!$E:$E,0),2))),""),"")</f>
        <v/>
      </c>
      <c r="T289" t="str">
        <f>IFERROR(IF($A289&gt;0,IF(LEN(INDEX(Map!$E:$G,MATCH(T$1,Map!$E:$E,0),2))=0,"",INDEX([1]Sheet3!$B:$S,$A289+1,INDEX(Map!$E:$G,MATCH(T$1,Map!$E:$E,0),2))),""),"")</f>
        <v/>
      </c>
      <c r="U289" t="str">
        <f>IFERROR(IF($A289&gt;0,IF(LEN(INDEX(Map!$E:$G,MATCH(U$1,Map!$E:$E,0),2))=0,"",INDEX([1]Sheet3!$B:$S,$A289+1,INDEX(Map!$E:$G,MATCH(U$1,Map!$E:$E,0),2))),""),"")</f>
        <v/>
      </c>
      <c r="V289" t="str">
        <f>IFERROR(IF($A289&gt;0,IF(LEN(INDEX(Map!$E:$G,MATCH(V$1,Map!$E:$E,0),2))=0,"",INDEX([1]Sheet3!$B:$S,$A289+1,INDEX(Map!$E:$G,MATCH(V$1,Map!$E:$E,0),2))),""),"")</f>
        <v/>
      </c>
      <c r="W289" t="str">
        <f>IFERROR(IF($A289&gt;0,IF(LEN(INDEX(Map!$E:$G,MATCH(W$1,Map!$E:$E,0),2))=0,"",INDEX([1]Sheet3!$B:$S,$A289+1,INDEX(Map!$E:$G,MATCH(W$1,Map!$E:$E,0),2))),""),"")</f>
        <v/>
      </c>
      <c r="X289" t="str">
        <f>IFERROR(IF($A289&gt;0,IF(LEN(INDEX(Map!$E:$G,MATCH(X$1,Map!$E:$E,0),2))=0,"",INDEX([1]Sheet3!$B:$S,$A289+1,INDEX(Map!$E:$G,MATCH(X$1,Map!$E:$E,0),2))),""),"")</f>
        <v/>
      </c>
      <c r="Y289" t="str">
        <f>IFERROR(IF($A289&gt;0,IF(LEN(INDEX(Map!$E:$G,MATCH(Y$1,Map!$E:$E,0),2))=0,"",INDEX([1]Sheet3!$B:$S,$A289+1,INDEX(Map!$E:$G,MATCH(Y$1,Map!$E:$E,0),2))),""),"")</f>
        <v/>
      </c>
      <c r="Z289" t="str">
        <f>IFERROR(IF($A289&gt;0,IF(LEN(INDEX(Map!$E:$G,MATCH(Z$1,Map!$E:$E,0),2))=0,"",INDEX([1]Sheet3!$B:$S,$A289+1,INDEX(Map!$E:$G,MATCH(Z$1,Map!$E:$E,0),2))),""),"")</f>
        <v/>
      </c>
      <c r="AA289" t="str">
        <f>IFERROR(IF($A289&gt;0,IF(LEN(INDEX(Map!$E:$G,MATCH(AA$1,Map!$E:$E,0),2))=0,"",INDEX([1]Sheet3!$B:$S,$A289+1,INDEX(Map!$E:$G,MATCH(AA$1,Map!$E:$E,0),2))),""),"")</f>
        <v/>
      </c>
      <c r="AB289" t="str">
        <f>IFERROR(IF($A289&gt;0,IF(LEN(INDEX(Map!$E:$G,MATCH(AB$1,Map!$E:$E,0),2))=0,"",INDEX([1]Sheet3!$B:$S,$A289+1,INDEX(Map!$E:$G,MATCH(AB$1,Map!$E:$E,0),2))),""),"")</f>
        <v/>
      </c>
      <c r="AC289" t="str">
        <f>IFERROR(IF($A289&gt;0,IF(LEN(INDEX(Map!$E:$G,MATCH(AC$1,Map!$E:$E,0),2))=0,"",INDEX([1]Sheet3!$B:$S,$A289+1,INDEX(Map!$E:$G,MATCH(AC$1,Map!$E:$E,0),2))),""),"")</f>
        <v/>
      </c>
      <c r="AD289" t="str">
        <f>IFERROR(IF($A289&gt;0,IF(LEN(INDEX(Map!$E:$G,MATCH(AD$1,Map!$E:$E,0),2))=0,"",INDEX([1]Sheet3!$B:$S,$A289+1,INDEX(Map!$E:$G,MATCH(AD$1,Map!$E:$E,0),2))),""),"")</f>
        <v/>
      </c>
      <c r="AE289" t="str">
        <f>IFERROR(IF($A289&gt;0,IF(LEN(INDEX(Map!$E:$G,MATCH(AE$1,Map!$E:$E,0),2))=0,"",INDEX([1]Sheet3!$B:$S,$A289+1,INDEX(Map!$E:$G,MATCH(AE$1,Map!$E:$E,0),2))),""),"")</f>
        <v/>
      </c>
    </row>
    <row r="290" spans="1:31" x14ac:dyDescent="0.25">
      <c r="A290" t="str">
        <f>IF(LEN([1]Sheet3!B290)=0,"",'Mailchimp Inport'!A289+1)</f>
        <v/>
      </c>
      <c r="B290" t="str">
        <f>IFERROR(IF($A290&gt;0,IF(LEN(INDEX(Map!$E:$G,MATCH(B$1,Map!$E:$E,0),2))=0,"",INDEX([1]Sheet3!$B:$S,$A290+1,INDEX(Map!$E:$G,MATCH(B$1,Map!$E:$E,0),2))),""),"")</f>
        <v/>
      </c>
      <c r="C290" t="str">
        <f>IFERROR(IF($A290&gt;0,IF(LEN(INDEX(Map!$E:$G,MATCH(C$1,Map!$E:$E,0),2))=0,"",INDEX([1]Sheet3!$B:$S,$A290+1,INDEX(Map!$E:$G,MATCH(C$1,Map!$E:$E,0),2))),""),"")</f>
        <v/>
      </c>
      <c r="D290" t="str">
        <f>IFERROR(IF($A290&gt;0,IF(LEN(INDEX(Map!$E:$G,MATCH(D$1,Map!$E:$E,0),2))=0,"",INDEX([1]Sheet3!$B:$S,$A290+1,INDEX(Map!$E:$G,MATCH(D$1,Map!$E:$E,0),2))),""),"")</f>
        <v/>
      </c>
      <c r="E290" t="str">
        <f>IFERROR(IF($A290&gt;0,IF(LEN(INDEX(Map!$E:$G,MATCH(E$1,Map!$E:$E,0),2))=0,"",INDEX([1]Sheet3!$B:$S,$A290+1,INDEX(Map!$E:$G,MATCH(E$1,Map!$E:$E,0),2))),""),"")</f>
        <v/>
      </c>
      <c r="F290" t="str">
        <f>IFERROR(IF($A290&gt;0,IF(LEN(INDEX(Map!$E:$G,MATCH(F$1,Map!$E:$E,0),2))=0,"",INDEX([1]Sheet3!$B:$S,$A290+1,INDEX(Map!$E:$G,MATCH(F$1,Map!$E:$E,0),2))),""),"")</f>
        <v/>
      </c>
      <c r="G290" t="str">
        <f>IFERROR(IF($A290&gt;0,IF(LEN(INDEX(Map!$E:$G,MATCH(G$1,Map!$E:$E,0),2))=0,"",INDEX([1]Sheet3!$B:$S,$A290+1,INDEX(Map!$E:$G,MATCH(G$1,Map!$E:$E,0),2))),""),"")</f>
        <v/>
      </c>
      <c r="H290" t="str">
        <f>IFERROR(IF($A290&gt;0,IF(LEN(INDEX(Map!$E:$G,MATCH(H$1,Map!$E:$E,0),2))=0,"",INDEX([1]Sheet3!$B:$S,$A290+1,INDEX(Map!$E:$G,MATCH(H$1,Map!$E:$E,0),2))),""),"")</f>
        <v/>
      </c>
      <c r="I290" t="str">
        <f>IFERROR(IF($A290&gt;0,IF(LEN(INDEX(Map!$E:$G,MATCH(I$1,Map!$E:$E,0),2))=0,"",INDEX([1]Sheet3!$B:$S,$A290+1,INDEX(Map!$E:$G,MATCH(I$1,Map!$E:$E,0),2))),""),"")</f>
        <v/>
      </c>
      <c r="J290" t="str">
        <f t="shared" si="4"/>
        <v/>
      </c>
      <c r="K290" t="str">
        <f>IFERROR(IF($A290&gt;0,IF(LEN(INDEX(Map!$E:$G,MATCH(K$1,Map!$E:$E,0),2))=0,"",INDEX([1]Sheet3!$B:$S,$A290+1,INDEX(Map!$E:$G,MATCH(K$1,Map!$E:$E,0),2))),""),"")</f>
        <v/>
      </c>
      <c r="L290" t="str">
        <f>IFERROR(IF($A290&gt;0,IF(LEN(INDEX(Map!$E:$G,MATCH(L$1,Map!$E:$E,0),2))=0,"",INDEX([1]Sheet3!$B:$S,$A290+1,INDEX(Map!$E:$G,MATCH(L$1,Map!$E:$E,0),2))),""),"")</f>
        <v/>
      </c>
      <c r="M290" t="str">
        <f>IFERROR(IF($A290&gt;0,IF(LEN(INDEX(Map!$E:$G,MATCH(M$1,Map!$E:$E,0),2))=0,"",INDEX([1]Sheet3!$B:$S,$A290+1,INDEX(Map!$E:$G,MATCH(M$1,Map!$E:$E,0),2))),""),"")</f>
        <v/>
      </c>
      <c r="N290" t="str">
        <f>IFERROR(IF($A290&gt;0,IF(LEN(INDEX(Map!$E:$G,MATCH(N$1,Map!$E:$E,0),2))=0,"",INDEX([1]Sheet3!$B:$S,$A290+1,INDEX(Map!$E:$G,MATCH(N$1,Map!$E:$E,0),2))),""),"")</f>
        <v/>
      </c>
      <c r="O290" t="str">
        <f>IFERROR(IF($A290&gt;0,IF(LEN(INDEX(Map!$E:$G,MATCH(O$1,Map!$E:$E,0),2))=0,"",INDEX([1]Sheet3!$B:$S,$A290+1,INDEX(Map!$E:$G,MATCH(O$1,Map!$E:$E,0),2))),""),"")</f>
        <v/>
      </c>
      <c r="P290" t="str">
        <f>IFERROR(IF($A290&gt;0,IF(LEN(INDEX(Map!$E:$G,MATCH(P$1,Map!$E:$E,0),2))=0,"",INDEX([1]Sheet3!$B:$S,$A290+1,INDEX(Map!$E:$G,MATCH(P$1,Map!$E:$E,0),2))),""),"")</f>
        <v/>
      </c>
      <c r="Q290" t="str">
        <f>IFERROR(IF($A290&gt;0,IF(LEN(INDEX(Map!$E:$G,MATCH(Q$1,Map!$E:$E,0),2))=0,"",INDEX([1]Sheet3!$B:$S,$A290+1,INDEX(Map!$E:$G,MATCH(Q$1,Map!$E:$E,0),2))),""),"")</f>
        <v/>
      </c>
      <c r="R290" t="str">
        <f>IFERROR(IF($A290&gt;0,IF(LEN(INDEX(Map!$E:$G,MATCH(R$1,Map!$E:$E,0),2))=0,"",INDEX([1]Sheet3!$B:$S,$A290+1,INDEX(Map!$E:$G,MATCH(R$1,Map!$E:$E,0),2))),""),"")</f>
        <v/>
      </c>
      <c r="S290" t="str">
        <f>IFERROR(IF($A290&gt;0,IF(LEN(INDEX(Map!$E:$G,MATCH(S$1,Map!$E:$E,0),2))=0,"",INDEX([1]Sheet3!$B:$S,$A290+1,INDEX(Map!$E:$G,MATCH(S$1,Map!$E:$E,0),2))),""),"")</f>
        <v/>
      </c>
      <c r="T290" t="str">
        <f>IFERROR(IF($A290&gt;0,IF(LEN(INDEX(Map!$E:$G,MATCH(T$1,Map!$E:$E,0),2))=0,"",INDEX([1]Sheet3!$B:$S,$A290+1,INDEX(Map!$E:$G,MATCH(T$1,Map!$E:$E,0),2))),""),"")</f>
        <v/>
      </c>
      <c r="U290" t="str">
        <f>IFERROR(IF($A290&gt;0,IF(LEN(INDEX(Map!$E:$G,MATCH(U$1,Map!$E:$E,0),2))=0,"",INDEX([1]Sheet3!$B:$S,$A290+1,INDEX(Map!$E:$G,MATCH(U$1,Map!$E:$E,0),2))),""),"")</f>
        <v/>
      </c>
      <c r="V290" t="str">
        <f>IFERROR(IF($A290&gt;0,IF(LEN(INDEX(Map!$E:$G,MATCH(V$1,Map!$E:$E,0),2))=0,"",INDEX([1]Sheet3!$B:$S,$A290+1,INDEX(Map!$E:$G,MATCH(V$1,Map!$E:$E,0),2))),""),"")</f>
        <v/>
      </c>
      <c r="W290" t="str">
        <f>IFERROR(IF($A290&gt;0,IF(LEN(INDEX(Map!$E:$G,MATCH(W$1,Map!$E:$E,0),2))=0,"",INDEX([1]Sheet3!$B:$S,$A290+1,INDEX(Map!$E:$G,MATCH(W$1,Map!$E:$E,0),2))),""),"")</f>
        <v/>
      </c>
      <c r="X290" t="str">
        <f>IFERROR(IF($A290&gt;0,IF(LEN(INDEX(Map!$E:$G,MATCH(X$1,Map!$E:$E,0),2))=0,"",INDEX([1]Sheet3!$B:$S,$A290+1,INDEX(Map!$E:$G,MATCH(X$1,Map!$E:$E,0),2))),""),"")</f>
        <v/>
      </c>
      <c r="Y290" t="str">
        <f>IFERROR(IF($A290&gt;0,IF(LEN(INDEX(Map!$E:$G,MATCH(Y$1,Map!$E:$E,0),2))=0,"",INDEX([1]Sheet3!$B:$S,$A290+1,INDEX(Map!$E:$G,MATCH(Y$1,Map!$E:$E,0),2))),""),"")</f>
        <v/>
      </c>
      <c r="Z290" t="str">
        <f>IFERROR(IF($A290&gt;0,IF(LEN(INDEX(Map!$E:$G,MATCH(Z$1,Map!$E:$E,0),2))=0,"",INDEX([1]Sheet3!$B:$S,$A290+1,INDEX(Map!$E:$G,MATCH(Z$1,Map!$E:$E,0),2))),""),"")</f>
        <v/>
      </c>
      <c r="AA290" t="str">
        <f>IFERROR(IF($A290&gt;0,IF(LEN(INDEX(Map!$E:$G,MATCH(AA$1,Map!$E:$E,0),2))=0,"",INDEX([1]Sheet3!$B:$S,$A290+1,INDEX(Map!$E:$G,MATCH(AA$1,Map!$E:$E,0),2))),""),"")</f>
        <v/>
      </c>
      <c r="AB290" t="str">
        <f>IFERROR(IF($A290&gt;0,IF(LEN(INDEX(Map!$E:$G,MATCH(AB$1,Map!$E:$E,0),2))=0,"",INDEX([1]Sheet3!$B:$S,$A290+1,INDEX(Map!$E:$G,MATCH(AB$1,Map!$E:$E,0),2))),""),"")</f>
        <v/>
      </c>
      <c r="AC290" t="str">
        <f>IFERROR(IF($A290&gt;0,IF(LEN(INDEX(Map!$E:$G,MATCH(AC$1,Map!$E:$E,0),2))=0,"",INDEX([1]Sheet3!$B:$S,$A290+1,INDEX(Map!$E:$G,MATCH(AC$1,Map!$E:$E,0),2))),""),"")</f>
        <v/>
      </c>
      <c r="AD290" t="str">
        <f>IFERROR(IF($A290&gt;0,IF(LEN(INDEX(Map!$E:$G,MATCH(AD$1,Map!$E:$E,0),2))=0,"",INDEX([1]Sheet3!$B:$S,$A290+1,INDEX(Map!$E:$G,MATCH(AD$1,Map!$E:$E,0),2))),""),"")</f>
        <v/>
      </c>
      <c r="AE290" t="str">
        <f>IFERROR(IF($A290&gt;0,IF(LEN(INDEX(Map!$E:$G,MATCH(AE$1,Map!$E:$E,0),2))=0,"",INDEX([1]Sheet3!$B:$S,$A290+1,INDEX(Map!$E:$G,MATCH(AE$1,Map!$E:$E,0),2))),""),"")</f>
        <v/>
      </c>
    </row>
    <row r="291" spans="1:31" x14ac:dyDescent="0.25">
      <c r="A291" t="str">
        <f>IF(LEN([1]Sheet3!B291)=0,"",'Mailchimp Inport'!A290+1)</f>
        <v/>
      </c>
      <c r="B291" t="str">
        <f>IFERROR(IF($A291&gt;0,IF(LEN(INDEX(Map!$E:$G,MATCH(B$1,Map!$E:$E,0),2))=0,"",INDEX([1]Sheet3!$B:$S,$A291+1,INDEX(Map!$E:$G,MATCH(B$1,Map!$E:$E,0),2))),""),"")</f>
        <v/>
      </c>
      <c r="C291" t="str">
        <f>IFERROR(IF($A291&gt;0,IF(LEN(INDEX(Map!$E:$G,MATCH(C$1,Map!$E:$E,0),2))=0,"",INDEX([1]Sheet3!$B:$S,$A291+1,INDEX(Map!$E:$G,MATCH(C$1,Map!$E:$E,0),2))),""),"")</f>
        <v/>
      </c>
      <c r="D291" t="str">
        <f>IFERROR(IF($A291&gt;0,IF(LEN(INDEX(Map!$E:$G,MATCH(D$1,Map!$E:$E,0),2))=0,"",INDEX([1]Sheet3!$B:$S,$A291+1,INDEX(Map!$E:$G,MATCH(D$1,Map!$E:$E,0),2))),""),"")</f>
        <v/>
      </c>
      <c r="E291" t="str">
        <f>IFERROR(IF($A291&gt;0,IF(LEN(INDEX(Map!$E:$G,MATCH(E$1,Map!$E:$E,0),2))=0,"",INDEX([1]Sheet3!$B:$S,$A291+1,INDEX(Map!$E:$G,MATCH(E$1,Map!$E:$E,0),2))),""),"")</f>
        <v/>
      </c>
      <c r="F291" t="str">
        <f>IFERROR(IF($A291&gt;0,IF(LEN(INDEX(Map!$E:$G,MATCH(F$1,Map!$E:$E,0),2))=0,"",INDEX([1]Sheet3!$B:$S,$A291+1,INDEX(Map!$E:$G,MATCH(F$1,Map!$E:$E,0),2))),""),"")</f>
        <v/>
      </c>
      <c r="G291" t="str">
        <f>IFERROR(IF($A291&gt;0,IF(LEN(INDEX(Map!$E:$G,MATCH(G$1,Map!$E:$E,0),2))=0,"",INDEX([1]Sheet3!$B:$S,$A291+1,INDEX(Map!$E:$G,MATCH(G$1,Map!$E:$E,0),2))),""),"")</f>
        <v/>
      </c>
      <c r="H291" t="str">
        <f>IFERROR(IF($A291&gt;0,IF(LEN(INDEX(Map!$E:$G,MATCH(H$1,Map!$E:$E,0),2))=0,"",INDEX([1]Sheet3!$B:$S,$A291+1,INDEX(Map!$E:$G,MATCH(H$1,Map!$E:$E,0),2))),""),"")</f>
        <v/>
      </c>
      <c r="I291" t="str">
        <f>IFERROR(IF($A291&gt;0,IF(LEN(INDEX(Map!$E:$G,MATCH(I$1,Map!$E:$E,0),2))=0,"",INDEX([1]Sheet3!$B:$S,$A291+1,INDEX(Map!$E:$G,MATCH(I$1,Map!$E:$E,0),2))),""),"")</f>
        <v/>
      </c>
      <c r="J291" t="str">
        <f t="shared" si="4"/>
        <v/>
      </c>
      <c r="K291" t="str">
        <f>IFERROR(IF($A291&gt;0,IF(LEN(INDEX(Map!$E:$G,MATCH(K$1,Map!$E:$E,0),2))=0,"",INDEX([1]Sheet3!$B:$S,$A291+1,INDEX(Map!$E:$G,MATCH(K$1,Map!$E:$E,0),2))),""),"")</f>
        <v/>
      </c>
      <c r="L291" t="str">
        <f>IFERROR(IF($A291&gt;0,IF(LEN(INDEX(Map!$E:$G,MATCH(L$1,Map!$E:$E,0),2))=0,"",INDEX([1]Sheet3!$B:$S,$A291+1,INDEX(Map!$E:$G,MATCH(L$1,Map!$E:$E,0),2))),""),"")</f>
        <v/>
      </c>
      <c r="M291" t="str">
        <f>IFERROR(IF($A291&gt;0,IF(LEN(INDEX(Map!$E:$G,MATCH(M$1,Map!$E:$E,0),2))=0,"",INDEX([1]Sheet3!$B:$S,$A291+1,INDEX(Map!$E:$G,MATCH(M$1,Map!$E:$E,0),2))),""),"")</f>
        <v/>
      </c>
      <c r="N291" t="str">
        <f>IFERROR(IF($A291&gt;0,IF(LEN(INDEX(Map!$E:$G,MATCH(N$1,Map!$E:$E,0),2))=0,"",INDEX([1]Sheet3!$B:$S,$A291+1,INDEX(Map!$E:$G,MATCH(N$1,Map!$E:$E,0),2))),""),"")</f>
        <v/>
      </c>
      <c r="O291" t="str">
        <f>IFERROR(IF($A291&gt;0,IF(LEN(INDEX(Map!$E:$G,MATCH(O$1,Map!$E:$E,0),2))=0,"",INDEX([1]Sheet3!$B:$S,$A291+1,INDEX(Map!$E:$G,MATCH(O$1,Map!$E:$E,0),2))),""),"")</f>
        <v/>
      </c>
      <c r="P291" t="str">
        <f>IFERROR(IF($A291&gt;0,IF(LEN(INDEX(Map!$E:$G,MATCH(P$1,Map!$E:$E,0),2))=0,"",INDEX([1]Sheet3!$B:$S,$A291+1,INDEX(Map!$E:$G,MATCH(P$1,Map!$E:$E,0),2))),""),"")</f>
        <v/>
      </c>
      <c r="Q291" t="str">
        <f>IFERROR(IF($A291&gt;0,IF(LEN(INDEX(Map!$E:$G,MATCH(Q$1,Map!$E:$E,0),2))=0,"",INDEX([1]Sheet3!$B:$S,$A291+1,INDEX(Map!$E:$G,MATCH(Q$1,Map!$E:$E,0),2))),""),"")</f>
        <v/>
      </c>
      <c r="R291" t="str">
        <f>IFERROR(IF($A291&gt;0,IF(LEN(INDEX(Map!$E:$G,MATCH(R$1,Map!$E:$E,0),2))=0,"",INDEX([1]Sheet3!$B:$S,$A291+1,INDEX(Map!$E:$G,MATCH(R$1,Map!$E:$E,0),2))),""),"")</f>
        <v/>
      </c>
      <c r="S291" t="str">
        <f>IFERROR(IF($A291&gt;0,IF(LEN(INDEX(Map!$E:$G,MATCH(S$1,Map!$E:$E,0),2))=0,"",INDEX([1]Sheet3!$B:$S,$A291+1,INDEX(Map!$E:$G,MATCH(S$1,Map!$E:$E,0),2))),""),"")</f>
        <v/>
      </c>
      <c r="T291" t="str">
        <f>IFERROR(IF($A291&gt;0,IF(LEN(INDEX(Map!$E:$G,MATCH(T$1,Map!$E:$E,0),2))=0,"",INDEX([1]Sheet3!$B:$S,$A291+1,INDEX(Map!$E:$G,MATCH(T$1,Map!$E:$E,0),2))),""),"")</f>
        <v/>
      </c>
      <c r="U291" t="str">
        <f>IFERROR(IF($A291&gt;0,IF(LEN(INDEX(Map!$E:$G,MATCH(U$1,Map!$E:$E,0),2))=0,"",INDEX([1]Sheet3!$B:$S,$A291+1,INDEX(Map!$E:$G,MATCH(U$1,Map!$E:$E,0),2))),""),"")</f>
        <v/>
      </c>
      <c r="V291" t="str">
        <f>IFERROR(IF($A291&gt;0,IF(LEN(INDEX(Map!$E:$G,MATCH(V$1,Map!$E:$E,0),2))=0,"",INDEX([1]Sheet3!$B:$S,$A291+1,INDEX(Map!$E:$G,MATCH(V$1,Map!$E:$E,0),2))),""),"")</f>
        <v/>
      </c>
      <c r="W291" t="str">
        <f>IFERROR(IF($A291&gt;0,IF(LEN(INDEX(Map!$E:$G,MATCH(W$1,Map!$E:$E,0),2))=0,"",INDEX([1]Sheet3!$B:$S,$A291+1,INDEX(Map!$E:$G,MATCH(W$1,Map!$E:$E,0),2))),""),"")</f>
        <v/>
      </c>
      <c r="X291" t="str">
        <f>IFERROR(IF($A291&gt;0,IF(LEN(INDEX(Map!$E:$G,MATCH(X$1,Map!$E:$E,0),2))=0,"",INDEX([1]Sheet3!$B:$S,$A291+1,INDEX(Map!$E:$G,MATCH(X$1,Map!$E:$E,0),2))),""),"")</f>
        <v/>
      </c>
      <c r="Y291" t="str">
        <f>IFERROR(IF($A291&gt;0,IF(LEN(INDEX(Map!$E:$G,MATCH(Y$1,Map!$E:$E,0),2))=0,"",INDEX([1]Sheet3!$B:$S,$A291+1,INDEX(Map!$E:$G,MATCH(Y$1,Map!$E:$E,0),2))),""),"")</f>
        <v/>
      </c>
      <c r="Z291" t="str">
        <f>IFERROR(IF($A291&gt;0,IF(LEN(INDEX(Map!$E:$G,MATCH(Z$1,Map!$E:$E,0),2))=0,"",INDEX([1]Sheet3!$B:$S,$A291+1,INDEX(Map!$E:$G,MATCH(Z$1,Map!$E:$E,0),2))),""),"")</f>
        <v/>
      </c>
      <c r="AA291" t="str">
        <f>IFERROR(IF($A291&gt;0,IF(LEN(INDEX(Map!$E:$G,MATCH(AA$1,Map!$E:$E,0),2))=0,"",INDEX([1]Sheet3!$B:$S,$A291+1,INDEX(Map!$E:$G,MATCH(AA$1,Map!$E:$E,0),2))),""),"")</f>
        <v/>
      </c>
      <c r="AB291" t="str">
        <f>IFERROR(IF($A291&gt;0,IF(LEN(INDEX(Map!$E:$G,MATCH(AB$1,Map!$E:$E,0),2))=0,"",INDEX([1]Sheet3!$B:$S,$A291+1,INDEX(Map!$E:$G,MATCH(AB$1,Map!$E:$E,0),2))),""),"")</f>
        <v/>
      </c>
      <c r="AC291" t="str">
        <f>IFERROR(IF($A291&gt;0,IF(LEN(INDEX(Map!$E:$G,MATCH(AC$1,Map!$E:$E,0),2))=0,"",INDEX([1]Sheet3!$B:$S,$A291+1,INDEX(Map!$E:$G,MATCH(AC$1,Map!$E:$E,0),2))),""),"")</f>
        <v/>
      </c>
      <c r="AD291" t="str">
        <f>IFERROR(IF($A291&gt;0,IF(LEN(INDEX(Map!$E:$G,MATCH(AD$1,Map!$E:$E,0),2))=0,"",INDEX([1]Sheet3!$B:$S,$A291+1,INDEX(Map!$E:$G,MATCH(AD$1,Map!$E:$E,0),2))),""),"")</f>
        <v/>
      </c>
      <c r="AE291" t="str">
        <f>IFERROR(IF($A291&gt;0,IF(LEN(INDEX(Map!$E:$G,MATCH(AE$1,Map!$E:$E,0),2))=0,"",INDEX([1]Sheet3!$B:$S,$A291+1,INDEX(Map!$E:$G,MATCH(AE$1,Map!$E:$E,0),2))),""),"")</f>
        <v/>
      </c>
    </row>
    <row r="292" spans="1:31" x14ac:dyDescent="0.25">
      <c r="A292" t="str">
        <f>IF(LEN([1]Sheet3!B292)=0,"",'Mailchimp Inport'!A291+1)</f>
        <v/>
      </c>
      <c r="B292" t="str">
        <f>IFERROR(IF($A292&gt;0,IF(LEN(INDEX(Map!$E:$G,MATCH(B$1,Map!$E:$E,0),2))=0,"",INDEX([1]Sheet3!$B:$S,$A292+1,INDEX(Map!$E:$G,MATCH(B$1,Map!$E:$E,0),2))),""),"")</f>
        <v/>
      </c>
      <c r="C292" t="str">
        <f>IFERROR(IF($A292&gt;0,IF(LEN(INDEX(Map!$E:$G,MATCH(C$1,Map!$E:$E,0),2))=0,"",INDEX([1]Sheet3!$B:$S,$A292+1,INDEX(Map!$E:$G,MATCH(C$1,Map!$E:$E,0),2))),""),"")</f>
        <v/>
      </c>
      <c r="D292" t="str">
        <f>IFERROR(IF($A292&gt;0,IF(LEN(INDEX(Map!$E:$G,MATCH(D$1,Map!$E:$E,0),2))=0,"",INDEX([1]Sheet3!$B:$S,$A292+1,INDEX(Map!$E:$G,MATCH(D$1,Map!$E:$E,0),2))),""),"")</f>
        <v/>
      </c>
      <c r="E292" t="str">
        <f>IFERROR(IF($A292&gt;0,IF(LEN(INDEX(Map!$E:$G,MATCH(E$1,Map!$E:$E,0),2))=0,"",INDEX([1]Sheet3!$B:$S,$A292+1,INDEX(Map!$E:$G,MATCH(E$1,Map!$E:$E,0),2))),""),"")</f>
        <v/>
      </c>
      <c r="F292" t="str">
        <f>IFERROR(IF($A292&gt;0,IF(LEN(INDEX(Map!$E:$G,MATCH(F$1,Map!$E:$E,0),2))=0,"",INDEX([1]Sheet3!$B:$S,$A292+1,INDEX(Map!$E:$G,MATCH(F$1,Map!$E:$E,0),2))),""),"")</f>
        <v/>
      </c>
      <c r="G292" t="str">
        <f>IFERROR(IF($A292&gt;0,IF(LEN(INDEX(Map!$E:$G,MATCH(G$1,Map!$E:$E,0),2))=0,"",INDEX([1]Sheet3!$B:$S,$A292+1,INDEX(Map!$E:$G,MATCH(G$1,Map!$E:$E,0),2))),""),"")</f>
        <v/>
      </c>
      <c r="H292" t="str">
        <f>IFERROR(IF($A292&gt;0,IF(LEN(INDEX(Map!$E:$G,MATCH(H$1,Map!$E:$E,0),2))=0,"",INDEX([1]Sheet3!$B:$S,$A292+1,INDEX(Map!$E:$G,MATCH(H$1,Map!$E:$E,0),2))),""),"")</f>
        <v/>
      </c>
      <c r="I292" t="str">
        <f>IFERROR(IF($A292&gt;0,IF(LEN(INDEX(Map!$E:$G,MATCH(I$1,Map!$E:$E,0),2))=0,"",INDEX([1]Sheet3!$B:$S,$A292+1,INDEX(Map!$E:$G,MATCH(I$1,Map!$E:$E,0),2))),""),"")</f>
        <v/>
      </c>
      <c r="J292" t="str">
        <f t="shared" si="4"/>
        <v/>
      </c>
      <c r="K292" t="str">
        <f>IFERROR(IF($A292&gt;0,IF(LEN(INDEX(Map!$E:$G,MATCH(K$1,Map!$E:$E,0),2))=0,"",INDEX([1]Sheet3!$B:$S,$A292+1,INDEX(Map!$E:$G,MATCH(K$1,Map!$E:$E,0),2))),""),"")</f>
        <v/>
      </c>
      <c r="L292" t="str">
        <f>IFERROR(IF($A292&gt;0,IF(LEN(INDEX(Map!$E:$G,MATCH(L$1,Map!$E:$E,0),2))=0,"",INDEX([1]Sheet3!$B:$S,$A292+1,INDEX(Map!$E:$G,MATCH(L$1,Map!$E:$E,0),2))),""),"")</f>
        <v/>
      </c>
      <c r="M292" t="str">
        <f>IFERROR(IF($A292&gt;0,IF(LEN(INDEX(Map!$E:$G,MATCH(M$1,Map!$E:$E,0),2))=0,"",INDEX([1]Sheet3!$B:$S,$A292+1,INDEX(Map!$E:$G,MATCH(M$1,Map!$E:$E,0),2))),""),"")</f>
        <v/>
      </c>
      <c r="N292" t="str">
        <f>IFERROR(IF($A292&gt;0,IF(LEN(INDEX(Map!$E:$G,MATCH(N$1,Map!$E:$E,0),2))=0,"",INDEX([1]Sheet3!$B:$S,$A292+1,INDEX(Map!$E:$G,MATCH(N$1,Map!$E:$E,0),2))),""),"")</f>
        <v/>
      </c>
      <c r="O292" t="str">
        <f>IFERROR(IF($A292&gt;0,IF(LEN(INDEX(Map!$E:$G,MATCH(O$1,Map!$E:$E,0),2))=0,"",INDEX([1]Sheet3!$B:$S,$A292+1,INDEX(Map!$E:$G,MATCH(O$1,Map!$E:$E,0),2))),""),"")</f>
        <v/>
      </c>
      <c r="P292" t="str">
        <f>IFERROR(IF($A292&gt;0,IF(LEN(INDEX(Map!$E:$G,MATCH(P$1,Map!$E:$E,0),2))=0,"",INDEX([1]Sheet3!$B:$S,$A292+1,INDEX(Map!$E:$G,MATCH(P$1,Map!$E:$E,0),2))),""),"")</f>
        <v/>
      </c>
      <c r="Q292" t="str">
        <f>IFERROR(IF($A292&gt;0,IF(LEN(INDEX(Map!$E:$G,MATCH(Q$1,Map!$E:$E,0),2))=0,"",INDEX([1]Sheet3!$B:$S,$A292+1,INDEX(Map!$E:$G,MATCH(Q$1,Map!$E:$E,0),2))),""),"")</f>
        <v/>
      </c>
      <c r="R292" t="str">
        <f>IFERROR(IF($A292&gt;0,IF(LEN(INDEX(Map!$E:$G,MATCH(R$1,Map!$E:$E,0),2))=0,"",INDEX([1]Sheet3!$B:$S,$A292+1,INDEX(Map!$E:$G,MATCH(R$1,Map!$E:$E,0),2))),""),"")</f>
        <v/>
      </c>
      <c r="S292" t="str">
        <f>IFERROR(IF($A292&gt;0,IF(LEN(INDEX(Map!$E:$G,MATCH(S$1,Map!$E:$E,0),2))=0,"",INDEX([1]Sheet3!$B:$S,$A292+1,INDEX(Map!$E:$G,MATCH(S$1,Map!$E:$E,0),2))),""),"")</f>
        <v/>
      </c>
      <c r="T292" t="str">
        <f>IFERROR(IF($A292&gt;0,IF(LEN(INDEX(Map!$E:$G,MATCH(T$1,Map!$E:$E,0),2))=0,"",INDEX([1]Sheet3!$B:$S,$A292+1,INDEX(Map!$E:$G,MATCH(T$1,Map!$E:$E,0),2))),""),"")</f>
        <v/>
      </c>
      <c r="U292" t="str">
        <f>IFERROR(IF($A292&gt;0,IF(LEN(INDEX(Map!$E:$G,MATCH(U$1,Map!$E:$E,0),2))=0,"",INDEX([1]Sheet3!$B:$S,$A292+1,INDEX(Map!$E:$G,MATCH(U$1,Map!$E:$E,0),2))),""),"")</f>
        <v/>
      </c>
      <c r="V292" t="str">
        <f>IFERROR(IF($A292&gt;0,IF(LEN(INDEX(Map!$E:$G,MATCH(V$1,Map!$E:$E,0),2))=0,"",INDEX([1]Sheet3!$B:$S,$A292+1,INDEX(Map!$E:$G,MATCH(V$1,Map!$E:$E,0),2))),""),"")</f>
        <v/>
      </c>
      <c r="W292" t="str">
        <f>IFERROR(IF($A292&gt;0,IF(LEN(INDEX(Map!$E:$G,MATCH(W$1,Map!$E:$E,0),2))=0,"",INDEX([1]Sheet3!$B:$S,$A292+1,INDEX(Map!$E:$G,MATCH(W$1,Map!$E:$E,0),2))),""),"")</f>
        <v/>
      </c>
      <c r="X292" t="str">
        <f>IFERROR(IF($A292&gt;0,IF(LEN(INDEX(Map!$E:$G,MATCH(X$1,Map!$E:$E,0),2))=0,"",INDEX([1]Sheet3!$B:$S,$A292+1,INDEX(Map!$E:$G,MATCH(X$1,Map!$E:$E,0),2))),""),"")</f>
        <v/>
      </c>
      <c r="Y292" t="str">
        <f>IFERROR(IF($A292&gt;0,IF(LEN(INDEX(Map!$E:$G,MATCH(Y$1,Map!$E:$E,0),2))=0,"",INDEX([1]Sheet3!$B:$S,$A292+1,INDEX(Map!$E:$G,MATCH(Y$1,Map!$E:$E,0),2))),""),"")</f>
        <v/>
      </c>
      <c r="Z292" t="str">
        <f>IFERROR(IF($A292&gt;0,IF(LEN(INDEX(Map!$E:$G,MATCH(Z$1,Map!$E:$E,0),2))=0,"",INDEX([1]Sheet3!$B:$S,$A292+1,INDEX(Map!$E:$G,MATCH(Z$1,Map!$E:$E,0),2))),""),"")</f>
        <v/>
      </c>
      <c r="AA292" t="str">
        <f>IFERROR(IF($A292&gt;0,IF(LEN(INDEX(Map!$E:$G,MATCH(AA$1,Map!$E:$E,0),2))=0,"",INDEX([1]Sheet3!$B:$S,$A292+1,INDEX(Map!$E:$G,MATCH(AA$1,Map!$E:$E,0),2))),""),"")</f>
        <v/>
      </c>
      <c r="AB292" t="str">
        <f>IFERROR(IF($A292&gt;0,IF(LEN(INDEX(Map!$E:$G,MATCH(AB$1,Map!$E:$E,0),2))=0,"",INDEX([1]Sheet3!$B:$S,$A292+1,INDEX(Map!$E:$G,MATCH(AB$1,Map!$E:$E,0),2))),""),"")</f>
        <v/>
      </c>
      <c r="AC292" t="str">
        <f>IFERROR(IF($A292&gt;0,IF(LEN(INDEX(Map!$E:$G,MATCH(AC$1,Map!$E:$E,0),2))=0,"",INDEX([1]Sheet3!$B:$S,$A292+1,INDEX(Map!$E:$G,MATCH(AC$1,Map!$E:$E,0),2))),""),"")</f>
        <v/>
      </c>
      <c r="AD292" t="str">
        <f>IFERROR(IF($A292&gt;0,IF(LEN(INDEX(Map!$E:$G,MATCH(AD$1,Map!$E:$E,0),2))=0,"",INDEX([1]Sheet3!$B:$S,$A292+1,INDEX(Map!$E:$G,MATCH(AD$1,Map!$E:$E,0),2))),""),"")</f>
        <v/>
      </c>
      <c r="AE292" t="str">
        <f>IFERROR(IF($A292&gt;0,IF(LEN(INDEX(Map!$E:$G,MATCH(AE$1,Map!$E:$E,0),2))=0,"",INDEX([1]Sheet3!$B:$S,$A292+1,INDEX(Map!$E:$G,MATCH(AE$1,Map!$E:$E,0),2))),""),"")</f>
        <v/>
      </c>
    </row>
    <row r="293" spans="1:31" x14ac:dyDescent="0.25">
      <c r="A293" t="str">
        <f>IF(LEN([1]Sheet3!B293)=0,"",'Mailchimp Inport'!A292+1)</f>
        <v/>
      </c>
      <c r="B293" t="str">
        <f>IFERROR(IF($A293&gt;0,IF(LEN(INDEX(Map!$E:$G,MATCH(B$1,Map!$E:$E,0),2))=0,"",INDEX([1]Sheet3!$B:$S,$A293+1,INDEX(Map!$E:$G,MATCH(B$1,Map!$E:$E,0),2))),""),"")</f>
        <v/>
      </c>
      <c r="C293" t="str">
        <f>IFERROR(IF($A293&gt;0,IF(LEN(INDEX(Map!$E:$G,MATCH(C$1,Map!$E:$E,0),2))=0,"",INDEX([1]Sheet3!$B:$S,$A293+1,INDEX(Map!$E:$G,MATCH(C$1,Map!$E:$E,0),2))),""),"")</f>
        <v/>
      </c>
      <c r="D293" t="str">
        <f>IFERROR(IF($A293&gt;0,IF(LEN(INDEX(Map!$E:$G,MATCH(D$1,Map!$E:$E,0),2))=0,"",INDEX([1]Sheet3!$B:$S,$A293+1,INDEX(Map!$E:$G,MATCH(D$1,Map!$E:$E,0),2))),""),"")</f>
        <v/>
      </c>
      <c r="E293" t="str">
        <f>IFERROR(IF($A293&gt;0,IF(LEN(INDEX(Map!$E:$G,MATCH(E$1,Map!$E:$E,0),2))=0,"",INDEX([1]Sheet3!$B:$S,$A293+1,INDEX(Map!$E:$G,MATCH(E$1,Map!$E:$E,0),2))),""),"")</f>
        <v/>
      </c>
      <c r="F293" t="str">
        <f>IFERROR(IF($A293&gt;0,IF(LEN(INDEX(Map!$E:$G,MATCH(F$1,Map!$E:$E,0),2))=0,"",INDEX([1]Sheet3!$B:$S,$A293+1,INDEX(Map!$E:$G,MATCH(F$1,Map!$E:$E,0),2))),""),"")</f>
        <v/>
      </c>
      <c r="G293" t="str">
        <f>IFERROR(IF($A293&gt;0,IF(LEN(INDEX(Map!$E:$G,MATCH(G$1,Map!$E:$E,0),2))=0,"",INDEX([1]Sheet3!$B:$S,$A293+1,INDEX(Map!$E:$G,MATCH(G$1,Map!$E:$E,0),2))),""),"")</f>
        <v/>
      </c>
      <c r="H293" t="str">
        <f>IFERROR(IF($A293&gt;0,IF(LEN(INDEX(Map!$E:$G,MATCH(H$1,Map!$E:$E,0),2))=0,"",INDEX([1]Sheet3!$B:$S,$A293+1,INDEX(Map!$E:$G,MATCH(H$1,Map!$E:$E,0),2))),""),"")</f>
        <v/>
      </c>
      <c r="I293" t="str">
        <f>IFERROR(IF($A293&gt;0,IF(LEN(INDEX(Map!$E:$G,MATCH(I$1,Map!$E:$E,0),2))=0,"",INDEX([1]Sheet3!$B:$S,$A293+1,INDEX(Map!$E:$G,MATCH(I$1,Map!$E:$E,0),2))),""),"")</f>
        <v/>
      </c>
      <c r="J293" t="str">
        <f t="shared" si="4"/>
        <v/>
      </c>
      <c r="K293" t="str">
        <f>IFERROR(IF($A293&gt;0,IF(LEN(INDEX(Map!$E:$G,MATCH(K$1,Map!$E:$E,0),2))=0,"",INDEX([1]Sheet3!$B:$S,$A293+1,INDEX(Map!$E:$G,MATCH(K$1,Map!$E:$E,0),2))),""),"")</f>
        <v/>
      </c>
      <c r="L293" t="str">
        <f>IFERROR(IF($A293&gt;0,IF(LEN(INDEX(Map!$E:$G,MATCH(L$1,Map!$E:$E,0),2))=0,"",INDEX([1]Sheet3!$B:$S,$A293+1,INDEX(Map!$E:$G,MATCH(L$1,Map!$E:$E,0),2))),""),"")</f>
        <v/>
      </c>
      <c r="M293" t="str">
        <f>IFERROR(IF($A293&gt;0,IF(LEN(INDEX(Map!$E:$G,MATCH(M$1,Map!$E:$E,0),2))=0,"",INDEX([1]Sheet3!$B:$S,$A293+1,INDEX(Map!$E:$G,MATCH(M$1,Map!$E:$E,0),2))),""),"")</f>
        <v/>
      </c>
      <c r="N293" t="str">
        <f>IFERROR(IF($A293&gt;0,IF(LEN(INDEX(Map!$E:$G,MATCH(N$1,Map!$E:$E,0),2))=0,"",INDEX([1]Sheet3!$B:$S,$A293+1,INDEX(Map!$E:$G,MATCH(N$1,Map!$E:$E,0),2))),""),"")</f>
        <v/>
      </c>
      <c r="O293" t="str">
        <f>IFERROR(IF($A293&gt;0,IF(LEN(INDEX(Map!$E:$G,MATCH(O$1,Map!$E:$E,0),2))=0,"",INDEX([1]Sheet3!$B:$S,$A293+1,INDEX(Map!$E:$G,MATCH(O$1,Map!$E:$E,0),2))),""),"")</f>
        <v/>
      </c>
      <c r="P293" t="str">
        <f>IFERROR(IF($A293&gt;0,IF(LEN(INDEX(Map!$E:$G,MATCH(P$1,Map!$E:$E,0),2))=0,"",INDEX([1]Sheet3!$B:$S,$A293+1,INDEX(Map!$E:$G,MATCH(P$1,Map!$E:$E,0),2))),""),"")</f>
        <v/>
      </c>
      <c r="Q293" t="str">
        <f>IFERROR(IF($A293&gt;0,IF(LEN(INDEX(Map!$E:$G,MATCH(Q$1,Map!$E:$E,0),2))=0,"",INDEX([1]Sheet3!$B:$S,$A293+1,INDEX(Map!$E:$G,MATCH(Q$1,Map!$E:$E,0),2))),""),"")</f>
        <v/>
      </c>
      <c r="R293" t="str">
        <f>IFERROR(IF($A293&gt;0,IF(LEN(INDEX(Map!$E:$G,MATCH(R$1,Map!$E:$E,0),2))=0,"",INDEX([1]Sheet3!$B:$S,$A293+1,INDEX(Map!$E:$G,MATCH(R$1,Map!$E:$E,0),2))),""),"")</f>
        <v/>
      </c>
      <c r="S293" t="str">
        <f>IFERROR(IF($A293&gt;0,IF(LEN(INDEX(Map!$E:$G,MATCH(S$1,Map!$E:$E,0),2))=0,"",INDEX([1]Sheet3!$B:$S,$A293+1,INDEX(Map!$E:$G,MATCH(S$1,Map!$E:$E,0),2))),""),"")</f>
        <v/>
      </c>
      <c r="T293" t="str">
        <f>IFERROR(IF($A293&gt;0,IF(LEN(INDEX(Map!$E:$G,MATCH(T$1,Map!$E:$E,0),2))=0,"",INDEX([1]Sheet3!$B:$S,$A293+1,INDEX(Map!$E:$G,MATCH(T$1,Map!$E:$E,0),2))),""),"")</f>
        <v/>
      </c>
      <c r="U293" t="str">
        <f>IFERROR(IF($A293&gt;0,IF(LEN(INDEX(Map!$E:$G,MATCH(U$1,Map!$E:$E,0),2))=0,"",INDEX([1]Sheet3!$B:$S,$A293+1,INDEX(Map!$E:$G,MATCH(U$1,Map!$E:$E,0),2))),""),"")</f>
        <v/>
      </c>
      <c r="V293" t="str">
        <f>IFERROR(IF($A293&gt;0,IF(LEN(INDEX(Map!$E:$G,MATCH(V$1,Map!$E:$E,0),2))=0,"",INDEX([1]Sheet3!$B:$S,$A293+1,INDEX(Map!$E:$G,MATCH(V$1,Map!$E:$E,0),2))),""),"")</f>
        <v/>
      </c>
      <c r="W293" t="str">
        <f>IFERROR(IF($A293&gt;0,IF(LEN(INDEX(Map!$E:$G,MATCH(W$1,Map!$E:$E,0),2))=0,"",INDEX([1]Sheet3!$B:$S,$A293+1,INDEX(Map!$E:$G,MATCH(W$1,Map!$E:$E,0),2))),""),"")</f>
        <v/>
      </c>
      <c r="X293" t="str">
        <f>IFERROR(IF($A293&gt;0,IF(LEN(INDEX(Map!$E:$G,MATCH(X$1,Map!$E:$E,0),2))=0,"",INDEX([1]Sheet3!$B:$S,$A293+1,INDEX(Map!$E:$G,MATCH(X$1,Map!$E:$E,0),2))),""),"")</f>
        <v/>
      </c>
      <c r="Y293" t="str">
        <f>IFERROR(IF($A293&gt;0,IF(LEN(INDEX(Map!$E:$G,MATCH(Y$1,Map!$E:$E,0),2))=0,"",INDEX([1]Sheet3!$B:$S,$A293+1,INDEX(Map!$E:$G,MATCH(Y$1,Map!$E:$E,0),2))),""),"")</f>
        <v/>
      </c>
      <c r="Z293" t="str">
        <f>IFERROR(IF($A293&gt;0,IF(LEN(INDEX(Map!$E:$G,MATCH(Z$1,Map!$E:$E,0),2))=0,"",INDEX([1]Sheet3!$B:$S,$A293+1,INDEX(Map!$E:$G,MATCH(Z$1,Map!$E:$E,0),2))),""),"")</f>
        <v/>
      </c>
      <c r="AA293" t="str">
        <f>IFERROR(IF($A293&gt;0,IF(LEN(INDEX(Map!$E:$G,MATCH(AA$1,Map!$E:$E,0),2))=0,"",INDEX([1]Sheet3!$B:$S,$A293+1,INDEX(Map!$E:$G,MATCH(AA$1,Map!$E:$E,0),2))),""),"")</f>
        <v/>
      </c>
      <c r="AB293" t="str">
        <f>IFERROR(IF($A293&gt;0,IF(LEN(INDEX(Map!$E:$G,MATCH(AB$1,Map!$E:$E,0),2))=0,"",INDEX([1]Sheet3!$B:$S,$A293+1,INDEX(Map!$E:$G,MATCH(AB$1,Map!$E:$E,0),2))),""),"")</f>
        <v/>
      </c>
      <c r="AC293" t="str">
        <f>IFERROR(IF($A293&gt;0,IF(LEN(INDEX(Map!$E:$G,MATCH(AC$1,Map!$E:$E,0),2))=0,"",INDEX([1]Sheet3!$B:$S,$A293+1,INDEX(Map!$E:$G,MATCH(AC$1,Map!$E:$E,0),2))),""),"")</f>
        <v/>
      </c>
      <c r="AD293" t="str">
        <f>IFERROR(IF($A293&gt;0,IF(LEN(INDEX(Map!$E:$G,MATCH(AD$1,Map!$E:$E,0),2))=0,"",INDEX([1]Sheet3!$B:$S,$A293+1,INDEX(Map!$E:$G,MATCH(AD$1,Map!$E:$E,0),2))),""),"")</f>
        <v/>
      </c>
      <c r="AE293" t="str">
        <f>IFERROR(IF($A293&gt;0,IF(LEN(INDEX(Map!$E:$G,MATCH(AE$1,Map!$E:$E,0),2))=0,"",INDEX([1]Sheet3!$B:$S,$A293+1,INDEX(Map!$E:$G,MATCH(AE$1,Map!$E:$E,0),2))),""),"")</f>
        <v/>
      </c>
    </row>
    <row r="294" spans="1:31" x14ac:dyDescent="0.25">
      <c r="A294" t="str">
        <f>IF(LEN([1]Sheet3!B294)=0,"",'Mailchimp Inport'!A293+1)</f>
        <v/>
      </c>
      <c r="B294" t="str">
        <f>IFERROR(IF($A294&gt;0,IF(LEN(INDEX(Map!$E:$G,MATCH(B$1,Map!$E:$E,0),2))=0,"",INDEX([1]Sheet3!$B:$S,$A294+1,INDEX(Map!$E:$G,MATCH(B$1,Map!$E:$E,0),2))),""),"")</f>
        <v/>
      </c>
      <c r="C294" t="str">
        <f>IFERROR(IF($A294&gt;0,IF(LEN(INDEX(Map!$E:$G,MATCH(C$1,Map!$E:$E,0),2))=0,"",INDEX([1]Sheet3!$B:$S,$A294+1,INDEX(Map!$E:$G,MATCH(C$1,Map!$E:$E,0),2))),""),"")</f>
        <v/>
      </c>
      <c r="D294" t="str">
        <f>IFERROR(IF($A294&gt;0,IF(LEN(INDEX(Map!$E:$G,MATCH(D$1,Map!$E:$E,0),2))=0,"",INDEX([1]Sheet3!$B:$S,$A294+1,INDEX(Map!$E:$G,MATCH(D$1,Map!$E:$E,0),2))),""),"")</f>
        <v/>
      </c>
      <c r="E294" t="str">
        <f>IFERROR(IF($A294&gt;0,IF(LEN(INDEX(Map!$E:$G,MATCH(E$1,Map!$E:$E,0),2))=0,"",INDEX([1]Sheet3!$B:$S,$A294+1,INDEX(Map!$E:$G,MATCH(E$1,Map!$E:$E,0),2))),""),"")</f>
        <v/>
      </c>
      <c r="F294" t="str">
        <f>IFERROR(IF($A294&gt;0,IF(LEN(INDEX(Map!$E:$G,MATCH(F$1,Map!$E:$E,0),2))=0,"",INDEX([1]Sheet3!$B:$S,$A294+1,INDEX(Map!$E:$G,MATCH(F$1,Map!$E:$E,0),2))),""),"")</f>
        <v/>
      </c>
      <c r="G294" t="str">
        <f>IFERROR(IF($A294&gt;0,IF(LEN(INDEX(Map!$E:$G,MATCH(G$1,Map!$E:$E,0),2))=0,"",INDEX([1]Sheet3!$B:$S,$A294+1,INDEX(Map!$E:$G,MATCH(G$1,Map!$E:$E,0),2))),""),"")</f>
        <v/>
      </c>
      <c r="H294" t="str">
        <f>IFERROR(IF($A294&gt;0,IF(LEN(INDEX(Map!$E:$G,MATCH(H$1,Map!$E:$E,0),2))=0,"",INDEX([1]Sheet3!$B:$S,$A294+1,INDEX(Map!$E:$G,MATCH(H$1,Map!$E:$E,0),2))),""),"")</f>
        <v/>
      </c>
      <c r="I294" t="str">
        <f>IFERROR(IF($A294&gt;0,IF(LEN(INDEX(Map!$E:$G,MATCH(I$1,Map!$E:$E,0),2))=0,"",INDEX([1]Sheet3!$B:$S,$A294+1,INDEX(Map!$E:$G,MATCH(I$1,Map!$E:$E,0),2))),""),"")</f>
        <v/>
      </c>
      <c r="J294" t="str">
        <f t="shared" si="4"/>
        <v/>
      </c>
      <c r="K294" t="str">
        <f>IFERROR(IF($A294&gt;0,IF(LEN(INDEX(Map!$E:$G,MATCH(K$1,Map!$E:$E,0),2))=0,"",INDEX([1]Sheet3!$B:$S,$A294+1,INDEX(Map!$E:$G,MATCH(K$1,Map!$E:$E,0),2))),""),"")</f>
        <v/>
      </c>
      <c r="L294" t="str">
        <f>IFERROR(IF($A294&gt;0,IF(LEN(INDEX(Map!$E:$G,MATCH(L$1,Map!$E:$E,0),2))=0,"",INDEX([1]Sheet3!$B:$S,$A294+1,INDEX(Map!$E:$G,MATCH(L$1,Map!$E:$E,0),2))),""),"")</f>
        <v/>
      </c>
      <c r="M294" t="str">
        <f>IFERROR(IF($A294&gt;0,IF(LEN(INDEX(Map!$E:$G,MATCH(M$1,Map!$E:$E,0),2))=0,"",INDEX([1]Sheet3!$B:$S,$A294+1,INDEX(Map!$E:$G,MATCH(M$1,Map!$E:$E,0),2))),""),"")</f>
        <v/>
      </c>
      <c r="N294" t="str">
        <f>IFERROR(IF($A294&gt;0,IF(LEN(INDEX(Map!$E:$G,MATCH(N$1,Map!$E:$E,0),2))=0,"",INDEX([1]Sheet3!$B:$S,$A294+1,INDEX(Map!$E:$G,MATCH(N$1,Map!$E:$E,0),2))),""),"")</f>
        <v/>
      </c>
      <c r="O294" t="str">
        <f>IFERROR(IF($A294&gt;0,IF(LEN(INDEX(Map!$E:$G,MATCH(O$1,Map!$E:$E,0),2))=0,"",INDEX([1]Sheet3!$B:$S,$A294+1,INDEX(Map!$E:$G,MATCH(O$1,Map!$E:$E,0),2))),""),"")</f>
        <v/>
      </c>
      <c r="P294" t="str">
        <f>IFERROR(IF($A294&gt;0,IF(LEN(INDEX(Map!$E:$G,MATCH(P$1,Map!$E:$E,0),2))=0,"",INDEX([1]Sheet3!$B:$S,$A294+1,INDEX(Map!$E:$G,MATCH(P$1,Map!$E:$E,0),2))),""),"")</f>
        <v/>
      </c>
      <c r="Q294" t="str">
        <f>IFERROR(IF($A294&gt;0,IF(LEN(INDEX(Map!$E:$G,MATCH(Q$1,Map!$E:$E,0),2))=0,"",INDEX([1]Sheet3!$B:$S,$A294+1,INDEX(Map!$E:$G,MATCH(Q$1,Map!$E:$E,0),2))),""),"")</f>
        <v/>
      </c>
      <c r="R294" t="str">
        <f>IFERROR(IF($A294&gt;0,IF(LEN(INDEX(Map!$E:$G,MATCH(R$1,Map!$E:$E,0),2))=0,"",INDEX([1]Sheet3!$B:$S,$A294+1,INDEX(Map!$E:$G,MATCH(R$1,Map!$E:$E,0),2))),""),"")</f>
        <v/>
      </c>
      <c r="S294" t="str">
        <f>IFERROR(IF($A294&gt;0,IF(LEN(INDEX(Map!$E:$G,MATCH(S$1,Map!$E:$E,0),2))=0,"",INDEX([1]Sheet3!$B:$S,$A294+1,INDEX(Map!$E:$G,MATCH(S$1,Map!$E:$E,0),2))),""),"")</f>
        <v/>
      </c>
      <c r="T294" t="str">
        <f>IFERROR(IF($A294&gt;0,IF(LEN(INDEX(Map!$E:$G,MATCH(T$1,Map!$E:$E,0),2))=0,"",INDEX([1]Sheet3!$B:$S,$A294+1,INDEX(Map!$E:$G,MATCH(T$1,Map!$E:$E,0),2))),""),"")</f>
        <v/>
      </c>
      <c r="U294" t="str">
        <f>IFERROR(IF($A294&gt;0,IF(LEN(INDEX(Map!$E:$G,MATCH(U$1,Map!$E:$E,0),2))=0,"",INDEX([1]Sheet3!$B:$S,$A294+1,INDEX(Map!$E:$G,MATCH(U$1,Map!$E:$E,0),2))),""),"")</f>
        <v/>
      </c>
      <c r="V294" t="str">
        <f>IFERROR(IF($A294&gt;0,IF(LEN(INDEX(Map!$E:$G,MATCH(V$1,Map!$E:$E,0),2))=0,"",INDEX([1]Sheet3!$B:$S,$A294+1,INDEX(Map!$E:$G,MATCH(V$1,Map!$E:$E,0),2))),""),"")</f>
        <v/>
      </c>
      <c r="W294" t="str">
        <f>IFERROR(IF($A294&gt;0,IF(LEN(INDEX(Map!$E:$G,MATCH(W$1,Map!$E:$E,0),2))=0,"",INDEX([1]Sheet3!$B:$S,$A294+1,INDEX(Map!$E:$G,MATCH(W$1,Map!$E:$E,0),2))),""),"")</f>
        <v/>
      </c>
      <c r="X294" t="str">
        <f>IFERROR(IF($A294&gt;0,IF(LEN(INDEX(Map!$E:$G,MATCH(X$1,Map!$E:$E,0),2))=0,"",INDEX([1]Sheet3!$B:$S,$A294+1,INDEX(Map!$E:$G,MATCH(X$1,Map!$E:$E,0),2))),""),"")</f>
        <v/>
      </c>
      <c r="Y294" t="str">
        <f>IFERROR(IF($A294&gt;0,IF(LEN(INDEX(Map!$E:$G,MATCH(Y$1,Map!$E:$E,0),2))=0,"",INDEX([1]Sheet3!$B:$S,$A294+1,INDEX(Map!$E:$G,MATCH(Y$1,Map!$E:$E,0),2))),""),"")</f>
        <v/>
      </c>
      <c r="Z294" t="str">
        <f>IFERROR(IF($A294&gt;0,IF(LEN(INDEX(Map!$E:$G,MATCH(Z$1,Map!$E:$E,0),2))=0,"",INDEX([1]Sheet3!$B:$S,$A294+1,INDEX(Map!$E:$G,MATCH(Z$1,Map!$E:$E,0),2))),""),"")</f>
        <v/>
      </c>
      <c r="AA294" t="str">
        <f>IFERROR(IF($A294&gt;0,IF(LEN(INDEX(Map!$E:$G,MATCH(AA$1,Map!$E:$E,0),2))=0,"",INDEX([1]Sheet3!$B:$S,$A294+1,INDEX(Map!$E:$G,MATCH(AA$1,Map!$E:$E,0),2))),""),"")</f>
        <v/>
      </c>
      <c r="AB294" t="str">
        <f>IFERROR(IF($A294&gt;0,IF(LEN(INDEX(Map!$E:$G,MATCH(AB$1,Map!$E:$E,0),2))=0,"",INDEX([1]Sheet3!$B:$S,$A294+1,INDEX(Map!$E:$G,MATCH(AB$1,Map!$E:$E,0),2))),""),"")</f>
        <v/>
      </c>
      <c r="AC294" t="str">
        <f>IFERROR(IF($A294&gt;0,IF(LEN(INDEX(Map!$E:$G,MATCH(AC$1,Map!$E:$E,0),2))=0,"",INDEX([1]Sheet3!$B:$S,$A294+1,INDEX(Map!$E:$G,MATCH(AC$1,Map!$E:$E,0),2))),""),"")</f>
        <v/>
      </c>
      <c r="AD294" t="str">
        <f>IFERROR(IF($A294&gt;0,IF(LEN(INDEX(Map!$E:$G,MATCH(AD$1,Map!$E:$E,0),2))=0,"",INDEX([1]Sheet3!$B:$S,$A294+1,INDEX(Map!$E:$G,MATCH(AD$1,Map!$E:$E,0),2))),""),"")</f>
        <v/>
      </c>
      <c r="AE294" t="str">
        <f>IFERROR(IF($A294&gt;0,IF(LEN(INDEX(Map!$E:$G,MATCH(AE$1,Map!$E:$E,0),2))=0,"",INDEX([1]Sheet3!$B:$S,$A294+1,INDEX(Map!$E:$G,MATCH(AE$1,Map!$E:$E,0),2))),""),"")</f>
        <v/>
      </c>
    </row>
    <row r="295" spans="1:31" x14ac:dyDescent="0.25">
      <c r="A295" t="str">
        <f>IF(LEN([1]Sheet3!B295)=0,"",'Mailchimp Inport'!A294+1)</f>
        <v/>
      </c>
      <c r="B295" t="str">
        <f>IFERROR(IF($A295&gt;0,IF(LEN(INDEX(Map!$E:$G,MATCH(B$1,Map!$E:$E,0),2))=0,"",INDEX([1]Sheet3!$B:$S,$A295+1,INDEX(Map!$E:$G,MATCH(B$1,Map!$E:$E,0),2))),""),"")</f>
        <v/>
      </c>
      <c r="C295" t="str">
        <f>IFERROR(IF($A295&gt;0,IF(LEN(INDEX(Map!$E:$G,MATCH(C$1,Map!$E:$E,0),2))=0,"",INDEX([1]Sheet3!$B:$S,$A295+1,INDEX(Map!$E:$G,MATCH(C$1,Map!$E:$E,0),2))),""),"")</f>
        <v/>
      </c>
      <c r="D295" t="str">
        <f>IFERROR(IF($A295&gt;0,IF(LEN(INDEX(Map!$E:$G,MATCH(D$1,Map!$E:$E,0),2))=0,"",INDEX([1]Sheet3!$B:$S,$A295+1,INDEX(Map!$E:$G,MATCH(D$1,Map!$E:$E,0),2))),""),"")</f>
        <v/>
      </c>
      <c r="E295" t="str">
        <f>IFERROR(IF($A295&gt;0,IF(LEN(INDEX(Map!$E:$G,MATCH(E$1,Map!$E:$E,0),2))=0,"",INDEX([1]Sheet3!$B:$S,$A295+1,INDEX(Map!$E:$G,MATCH(E$1,Map!$E:$E,0),2))),""),"")</f>
        <v/>
      </c>
      <c r="F295" t="str">
        <f>IFERROR(IF($A295&gt;0,IF(LEN(INDEX(Map!$E:$G,MATCH(F$1,Map!$E:$E,0),2))=0,"",INDEX([1]Sheet3!$B:$S,$A295+1,INDEX(Map!$E:$G,MATCH(F$1,Map!$E:$E,0),2))),""),"")</f>
        <v/>
      </c>
      <c r="G295" t="str">
        <f>IFERROR(IF($A295&gt;0,IF(LEN(INDEX(Map!$E:$G,MATCH(G$1,Map!$E:$E,0),2))=0,"",INDEX([1]Sheet3!$B:$S,$A295+1,INDEX(Map!$E:$G,MATCH(G$1,Map!$E:$E,0),2))),""),"")</f>
        <v/>
      </c>
      <c r="H295" t="str">
        <f>IFERROR(IF($A295&gt;0,IF(LEN(INDEX(Map!$E:$G,MATCH(H$1,Map!$E:$E,0),2))=0,"",INDEX([1]Sheet3!$B:$S,$A295+1,INDEX(Map!$E:$G,MATCH(H$1,Map!$E:$E,0),2))),""),"")</f>
        <v/>
      </c>
      <c r="I295" t="str">
        <f>IFERROR(IF($A295&gt;0,IF(LEN(INDEX(Map!$E:$G,MATCH(I$1,Map!$E:$E,0),2))=0,"",INDEX([1]Sheet3!$B:$S,$A295+1,INDEX(Map!$E:$G,MATCH(I$1,Map!$E:$E,0),2))),""),"")</f>
        <v/>
      </c>
      <c r="J295" t="str">
        <f t="shared" si="4"/>
        <v/>
      </c>
      <c r="K295" t="str">
        <f>IFERROR(IF($A295&gt;0,IF(LEN(INDEX(Map!$E:$G,MATCH(K$1,Map!$E:$E,0),2))=0,"",INDEX([1]Sheet3!$B:$S,$A295+1,INDEX(Map!$E:$G,MATCH(K$1,Map!$E:$E,0),2))),""),"")</f>
        <v/>
      </c>
      <c r="L295" t="str">
        <f>IFERROR(IF($A295&gt;0,IF(LEN(INDEX(Map!$E:$G,MATCH(L$1,Map!$E:$E,0),2))=0,"",INDEX([1]Sheet3!$B:$S,$A295+1,INDEX(Map!$E:$G,MATCH(L$1,Map!$E:$E,0),2))),""),"")</f>
        <v/>
      </c>
      <c r="M295" t="str">
        <f>IFERROR(IF($A295&gt;0,IF(LEN(INDEX(Map!$E:$G,MATCH(M$1,Map!$E:$E,0),2))=0,"",INDEX([1]Sheet3!$B:$S,$A295+1,INDEX(Map!$E:$G,MATCH(M$1,Map!$E:$E,0),2))),""),"")</f>
        <v/>
      </c>
      <c r="N295" t="str">
        <f>IFERROR(IF($A295&gt;0,IF(LEN(INDEX(Map!$E:$G,MATCH(N$1,Map!$E:$E,0),2))=0,"",INDEX([1]Sheet3!$B:$S,$A295+1,INDEX(Map!$E:$G,MATCH(N$1,Map!$E:$E,0),2))),""),"")</f>
        <v/>
      </c>
      <c r="O295" t="str">
        <f>IFERROR(IF($A295&gt;0,IF(LEN(INDEX(Map!$E:$G,MATCH(O$1,Map!$E:$E,0),2))=0,"",INDEX([1]Sheet3!$B:$S,$A295+1,INDEX(Map!$E:$G,MATCH(O$1,Map!$E:$E,0),2))),""),"")</f>
        <v/>
      </c>
      <c r="P295" t="str">
        <f>IFERROR(IF($A295&gt;0,IF(LEN(INDEX(Map!$E:$G,MATCH(P$1,Map!$E:$E,0),2))=0,"",INDEX([1]Sheet3!$B:$S,$A295+1,INDEX(Map!$E:$G,MATCH(P$1,Map!$E:$E,0),2))),""),"")</f>
        <v/>
      </c>
      <c r="Q295" t="str">
        <f>IFERROR(IF($A295&gt;0,IF(LEN(INDEX(Map!$E:$G,MATCH(Q$1,Map!$E:$E,0),2))=0,"",INDEX([1]Sheet3!$B:$S,$A295+1,INDEX(Map!$E:$G,MATCH(Q$1,Map!$E:$E,0),2))),""),"")</f>
        <v/>
      </c>
      <c r="R295" t="str">
        <f>IFERROR(IF($A295&gt;0,IF(LEN(INDEX(Map!$E:$G,MATCH(R$1,Map!$E:$E,0),2))=0,"",INDEX([1]Sheet3!$B:$S,$A295+1,INDEX(Map!$E:$G,MATCH(R$1,Map!$E:$E,0),2))),""),"")</f>
        <v/>
      </c>
      <c r="S295" t="str">
        <f>IFERROR(IF($A295&gt;0,IF(LEN(INDEX(Map!$E:$G,MATCH(S$1,Map!$E:$E,0),2))=0,"",INDEX([1]Sheet3!$B:$S,$A295+1,INDEX(Map!$E:$G,MATCH(S$1,Map!$E:$E,0),2))),""),"")</f>
        <v/>
      </c>
      <c r="T295" t="str">
        <f>IFERROR(IF($A295&gt;0,IF(LEN(INDEX(Map!$E:$G,MATCH(T$1,Map!$E:$E,0),2))=0,"",INDEX([1]Sheet3!$B:$S,$A295+1,INDEX(Map!$E:$G,MATCH(T$1,Map!$E:$E,0),2))),""),"")</f>
        <v/>
      </c>
      <c r="U295" t="str">
        <f>IFERROR(IF($A295&gt;0,IF(LEN(INDEX(Map!$E:$G,MATCH(U$1,Map!$E:$E,0),2))=0,"",INDEX([1]Sheet3!$B:$S,$A295+1,INDEX(Map!$E:$G,MATCH(U$1,Map!$E:$E,0),2))),""),"")</f>
        <v/>
      </c>
      <c r="V295" t="str">
        <f>IFERROR(IF($A295&gt;0,IF(LEN(INDEX(Map!$E:$G,MATCH(V$1,Map!$E:$E,0),2))=0,"",INDEX([1]Sheet3!$B:$S,$A295+1,INDEX(Map!$E:$G,MATCH(V$1,Map!$E:$E,0),2))),""),"")</f>
        <v/>
      </c>
      <c r="W295" t="str">
        <f>IFERROR(IF($A295&gt;0,IF(LEN(INDEX(Map!$E:$G,MATCH(W$1,Map!$E:$E,0),2))=0,"",INDEX([1]Sheet3!$B:$S,$A295+1,INDEX(Map!$E:$G,MATCH(W$1,Map!$E:$E,0),2))),""),"")</f>
        <v/>
      </c>
      <c r="X295" t="str">
        <f>IFERROR(IF($A295&gt;0,IF(LEN(INDEX(Map!$E:$G,MATCH(X$1,Map!$E:$E,0),2))=0,"",INDEX([1]Sheet3!$B:$S,$A295+1,INDEX(Map!$E:$G,MATCH(X$1,Map!$E:$E,0),2))),""),"")</f>
        <v/>
      </c>
      <c r="Y295" t="str">
        <f>IFERROR(IF($A295&gt;0,IF(LEN(INDEX(Map!$E:$G,MATCH(Y$1,Map!$E:$E,0),2))=0,"",INDEX([1]Sheet3!$B:$S,$A295+1,INDEX(Map!$E:$G,MATCH(Y$1,Map!$E:$E,0),2))),""),"")</f>
        <v/>
      </c>
      <c r="Z295" t="str">
        <f>IFERROR(IF($A295&gt;0,IF(LEN(INDEX(Map!$E:$G,MATCH(Z$1,Map!$E:$E,0),2))=0,"",INDEX([1]Sheet3!$B:$S,$A295+1,INDEX(Map!$E:$G,MATCH(Z$1,Map!$E:$E,0),2))),""),"")</f>
        <v/>
      </c>
      <c r="AA295" t="str">
        <f>IFERROR(IF($A295&gt;0,IF(LEN(INDEX(Map!$E:$G,MATCH(AA$1,Map!$E:$E,0),2))=0,"",INDEX([1]Sheet3!$B:$S,$A295+1,INDEX(Map!$E:$G,MATCH(AA$1,Map!$E:$E,0),2))),""),"")</f>
        <v/>
      </c>
      <c r="AB295" t="str">
        <f>IFERROR(IF($A295&gt;0,IF(LEN(INDEX(Map!$E:$G,MATCH(AB$1,Map!$E:$E,0),2))=0,"",INDEX([1]Sheet3!$B:$S,$A295+1,INDEX(Map!$E:$G,MATCH(AB$1,Map!$E:$E,0),2))),""),"")</f>
        <v/>
      </c>
      <c r="AC295" t="str">
        <f>IFERROR(IF($A295&gt;0,IF(LEN(INDEX(Map!$E:$G,MATCH(AC$1,Map!$E:$E,0),2))=0,"",INDEX([1]Sheet3!$B:$S,$A295+1,INDEX(Map!$E:$G,MATCH(AC$1,Map!$E:$E,0),2))),""),"")</f>
        <v/>
      </c>
      <c r="AD295" t="str">
        <f>IFERROR(IF($A295&gt;0,IF(LEN(INDEX(Map!$E:$G,MATCH(AD$1,Map!$E:$E,0),2))=0,"",INDEX([1]Sheet3!$B:$S,$A295+1,INDEX(Map!$E:$G,MATCH(AD$1,Map!$E:$E,0),2))),""),"")</f>
        <v/>
      </c>
      <c r="AE295" t="str">
        <f>IFERROR(IF($A295&gt;0,IF(LEN(INDEX(Map!$E:$G,MATCH(AE$1,Map!$E:$E,0),2))=0,"",INDEX([1]Sheet3!$B:$S,$A295+1,INDEX(Map!$E:$G,MATCH(AE$1,Map!$E:$E,0),2))),""),"")</f>
        <v/>
      </c>
    </row>
    <row r="296" spans="1:31" x14ac:dyDescent="0.25">
      <c r="A296" t="str">
        <f>IF(LEN([1]Sheet3!B296)=0,"",'Mailchimp Inport'!A295+1)</f>
        <v/>
      </c>
      <c r="B296" t="str">
        <f>IFERROR(IF($A296&gt;0,IF(LEN(INDEX(Map!$E:$G,MATCH(B$1,Map!$E:$E,0),2))=0,"",INDEX([1]Sheet3!$B:$S,$A296+1,INDEX(Map!$E:$G,MATCH(B$1,Map!$E:$E,0),2))),""),"")</f>
        <v/>
      </c>
      <c r="C296" t="str">
        <f>IFERROR(IF($A296&gt;0,IF(LEN(INDEX(Map!$E:$G,MATCH(C$1,Map!$E:$E,0),2))=0,"",INDEX([1]Sheet3!$B:$S,$A296+1,INDEX(Map!$E:$G,MATCH(C$1,Map!$E:$E,0),2))),""),"")</f>
        <v/>
      </c>
      <c r="D296" t="str">
        <f>IFERROR(IF($A296&gt;0,IF(LEN(INDEX(Map!$E:$G,MATCH(D$1,Map!$E:$E,0),2))=0,"",INDEX([1]Sheet3!$B:$S,$A296+1,INDEX(Map!$E:$G,MATCH(D$1,Map!$E:$E,0),2))),""),"")</f>
        <v/>
      </c>
      <c r="E296" t="str">
        <f>IFERROR(IF($A296&gt;0,IF(LEN(INDEX(Map!$E:$G,MATCH(E$1,Map!$E:$E,0),2))=0,"",INDEX([1]Sheet3!$B:$S,$A296+1,INDEX(Map!$E:$G,MATCH(E$1,Map!$E:$E,0),2))),""),"")</f>
        <v/>
      </c>
      <c r="F296" t="str">
        <f>IFERROR(IF($A296&gt;0,IF(LEN(INDEX(Map!$E:$G,MATCH(F$1,Map!$E:$E,0),2))=0,"",INDEX([1]Sheet3!$B:$S,$A296+1,INDEX(Map!$E:$G,MATCH(F$1,Map!$E:$E,0),2))),""),"")</f>
        <v/>
      </c>
      <c r="G296" t="str">
        <f>IFERROR(IF($A296&gt;0,IF(LEN(INDEX(Map!$E:$G,MATCH(G$1,Map!$E:$E,0),2))=0,"",INDEX([1]Sheet3!$B:$S,$A296+1,INDEX(Map!$E:$G,MATCH(G$1,Map!$E:$E,0),2))),""),"")</f>
        <v/>
      </c>
      <c r="H296" t="str">
        <f>IFERROR(IF($A296&gt;0,IF(LEN(INDEX(Map!$E:$G,MATCH(H$1,Map!$E:$E,0),2))=0,"",INDEX([1]Sheet3!$B:$S,$A296+1,INDEX(Map!$E:$G,MATCH(H$1,Map!$E:$E,0),2))),""),"")</f>
        <v/>
      </c>
      <c r="I296" t="str">
        <f>IFERROR(IF($A296&gt;0,IF(LEN(INDEX(Map!$E:$G,MATCH(I$1,Map!$E:$E,0),2))=0,"",INDEX([1]Sheet3!$B:$S,$A296+1,INDEX(Map!$E:$G,MATCH(I$1,Map!$E:$E,0),2))),""),"")</f>
        <v/>
      </c>
      <c r="J296" t="str">
        <f t="shared" si="4"/>
        <v/>
      </c>
      <c r="K296" t="str">
        <f>IFERROR(IF($A296&gt;0,IF(LEN(INDEX(Map!$E:$G,MATCH(K$1,Map!$E:$E,0),2))=0,"",INDEX([1]Sheet3!$B:$S,$A296+1,INDEX(Map!$E:$G,MATCH(K$1,Map!$E:$E,0),2))),""),"")</f>
        <v/>
      </c>
      <c r="L296" t="str">
        <f>IFERROR(IF($A296&gt;0,IF(LEN(INDEX(Map!$E:$G,MATCH(L$1,Map!$E:$E,0),2))=0,"",INDEX([1]Sheet3!$B:$S,$A296+1,INDEX(Map!$E:$G,MATCH(L$1,Map!$E:$E,0),2))),""),"")</f>
        <v/>
      </c>
      <c r="M296" t="str">
        <f>IFERROR(IF($A296&gt;0,IF(LEN(INDEX(Map!$E:$G,MATCH(M$1,Map!$E:$E,0),2))=0,"",INDEX([1]Sheet3!$B:$S,$A296+1,INDEX(Map!$E:$G,MATCH(M$1,Map!$E:$E,0),2))),""),"")</f>
        <v/>
      </c>
      <c r="N296" t="str">
        <f>IFERROR(IF($A296&gt;0,IF(LEN(INDEX(Map!$E:$G,MATCH(N$1,Map!$E:$E,0),2))=0,"",INDEX([1]Sheet3!$B:$S,$A296+1,INDEX(Map!$E:$G,MATCH(N$1,Map!$E:$E,0),2))),""),"")</f>
        <v/>
      </c>
      <c r="O296" t="str">
        <f>IFERROR(IF($A296&gt;0,IF(LEN(INDEX(Map!$E:$G,MATCH(O$1,Map!$E:$E,0),2))=0,"",INDEX([1]Sheet3!$B:$S,$A296+1,INDEX(Map!$E:$G,MATCH(O$1,Map!$E:$E,0),2))),""),"")</f>
        <v/>
      </c>
      <c r="P296" t="str">
        <f>IFERROR(IF($A296&gt;0,IF(LEN(INDEX(Map!$E:$G,MATCH(P$1,Map!$E:$E,0),2))=0,"",INDEX([1]Sheet3!$B:$S,$A296+1,INDEX(Map!$E:$G,MATCH(P$1,Map!$E:$E,0),2))),""),"")</f>
        <v/>
      </c>
      <c r="Q296" t="str">
        <f>IFERROR(IF($A296&gt;0,IF(LEN(INDEX(Map!$E:$G,MATCH(Q$1,Map!$E:$E,0),2))=0,"",INDEX([1]Sheet3!$B:$S,$A296+1,INDEX(Map!$E:$G,MATCH(Q$1,Map!$E:$E,0),2))),""),"")</f>
        <v/>
      </c>
      <c r="R296" t="str">
        <f>IFERROR(IF($A296&gt;0,IF(LEN(INDEX(Map!$E:$G,MATCH(R$1,Map!$E:$E,0),2))=0,"",INDEX([1]Sheet3!$B:$S,$A296+1,INDEX(Map!$E:$G,MATCH(R$1,Map!$E:$E,0),2))),""),"")</f>
        <v/>
      </c>
      <c r="S296" t="str">
        <f>IFERROR(IF($A296&gt;0,IF(LEN(INDEX(Map!$E:$G,MATCH(S$1,Map!$E:$E,0),2))=0,"",INDEX([1]Sheet3!$B:$S,$A296+1,INDEX(Map!$E:$G,MATCH(S$1,Map!$E:$E,0),2))),""),"")</f>
        <v/>
      </c>
      <c r="T296" t="str">
        <f>IFERROR(IF($A296&gt;0,IF(LEN(INDEX(Map!$E:$G,MATCH(T$1,Map!$E:$E,0),2))=0,"",INDEX([1]Sheet3!$B:$S,$A296+1,INDEX(Map!$E:$G,MATCH(T$1,Map!$E:$E,0),2))),""),"")</f>
        <v/>
      </c>
      <c r="U296" t="str">
        <f>IFERROR(IF($A296&gt;0,IF(LEN(INDEX(Map!$E:$G,MATCH(U$1,Map!$E:$E,0),2))=0,"",INDEX([1]Sheet3!$B:$S,$A296+1,INDEX(Map!$E:$G,MATCH(U$1,Map!$E:$E,0),2))),""),"")</f>
        <v/>
      </c>
      <c r="V296" t="str">
        <f>IFERROR(IF($A296&gt;0,IF(LEN(INDEX(Map!$E:$G,MATCH(V$1,Map!$E:$E,0),2))=0,"",INDEX([1]Sheet3!$B:$S,$A296+1,INDEX(Map!$E:$G,MATCH(V$1,Map!$E:$E,0),2))),""),"")</f>
        <v/>
      </c>
      <c r="W296" t="str">
        <f>IFERROR(IF($A296&gt;0,IF(LEN(INDEX(Map!$E:$G,MATCH(W$1,Map!$E:$E,0),2))=0,"",INDEX([1]Sheet3!$B:$S,$A296+1,INDEX(Map!$E:$G,MATCH(W$1,Map!$E:$E,0),2))),""),"")</f>
        <v/>
      </c>
      <c r="X296" t="str">
        <f>IFERROR(IF($A296&gt;0,IF(LEN(INDEX(Map!$E:$G,MATCH(X$1,Map!$E:$E,0),2))=0,"",INDEX([1]Sheet3!$B:$S,$A296+1,INDEX(Map!$E:$G,MATCH(X$1,Map!$E:$E,0),2))),""),"")</f>
        <v/>
      </c>
      <c r="Y296" t="str">
        <f>IFERROR(IF($A296&gt;0,IF(LEN(INDEX(Map!$E:$G,MATCH(Y$1,Map!$E:$E,0),2))=0,"",INDEX([1]Sheet3!$B:$S,$A296+1,INDEX(Map!$E:$G,MATCH(Y$1,Map!$E:$E,0),2))),""),"")</f>
        <v/>
      </c>
      <c r="Z296" t="str">
        <f>IFERROR(IF($A296&gt;0,IF(LEN(INDEX(Map!$E:$G,MATCH(Z$1,Map!$E:$E,0),2))=0,"",INDEX([1]Sheet3!$B:$S,$A296+1,INDEX(Map!$E:$G,MATCH(Z$1,Map!$E:$E,0),2))),""),"")</f>
        <v/>
      </c>
      <c r="AA296" t="str">
        <f>IFERROR(IF($A296&gt;0,IF(LEN(INDEX(Map!$E:$G,MATCH(AA$1,Map!$E:$E,0),2))=0,"",INDEX([1]Sheet3!$B:$S,$A296+1,INDEX(Map!$E:$G,MATCH(AA$1,Map!$E:$E,0),2))),""),"")</f>
        <v/>
      </c>
      <c r="AB296" t="str">
        <f>IFERROR(IF($A296&gt;0,IF(LEN(INDEX(Map!$E:$G,MATCH(AB$1,Map!$E:$E,0),2))=0,"",INDEX([1]Sheet3!$B:$S,$A296+1,INDEX(Map!$E:$G,MATCH(AB$1,Map!$E:$E,0),2))),""),"")</f>
        <v/>
      </c>
      <c r="AC296" t="str">
        <f>IFERROR(IF($A296&gt;0,IF(LEN(INDEX(Map!$E:$G,MATCH(AC$1,Map!$E:$E,0),2))=0,"",INDEX([1]Sheet3!$B:$S,$A296+1,INDEX(Map!$E:$G,MATCH(AC$1,Map!$E:$E,0),2))),""),"")</f>
        <v/>
      </c>
      <c r="AD296" t="str">
        <f>IFERROR(IF($A296&gt;0,IF(LEN(INDEX(Map!$E:$G,MATCH(AD$1,Map!$E:$E,0),2))=0,"",INDEX([1]Sheet3!$B:$S,$A296+1,INDEX(Map!$E:$G,MATCH(AD$1,Map!$E:$E,0),2))),""),"")</f>
        <v/>
      </c>
      <c r="AE296" t="str">
        <f>IFERROR(IF($A296&gt;0,IF(LEN(INDEX(Map!$E:$G,MATCH(AE$1,Map!$E:$E,0),2))=0,"",INDEX([1]Sheet3!$B:$S,$A296+1,INDEX(Map!$E:$G,MATCH(AE$1,Map!$E:$E,0),2))),""),"")</f>
        <v/>
      </c>
    </row>
    <row r="297" spans="1:31" x14ac:dyDescent="0.25">
      <c r="A297" t="str">
        <f>IF(LEN([1]Sheet3!B297)=0,"",'Mailchimp Inport'!A296+1)</f>
        <v/>
      </c>
      <c r="B297" t="str">
        <f>IFERROR(IF($A297&gt;0,IF(LEN(INDEX(Map!$E:$G,MATCH(B$1,Map!$E:$E,0),2))=0,"",INDEX([1]Sheet3!$B:$S,$A297+1,INDEX(Map!$E:$G,MATCH(B$1,Map!$E:$E,0),2))),""),"")</f>
        <v/>
      </c>
      <c r="C297" t="str">
        <f>IFERROR(IF($A297&gt;0,IF(LEN(INDEX(Map!$E:$G,MATCH(C$1,Map!$E:$E,0),2))=0,"",INDEX([1]Sheet3!$B:$S,$A297+1,INDEX(Map!$E:$G,MATCH(C$1,Map!$E:$E,0),2))),""),"")</f>
        <v/>
      </c>
      <c r="D297" t="str">
        <f>IFERROR(IF($A297&gt;0,IF(LEN(INDEX(Map!$E:$G,MATCH(D$1,Map!$E:$E,0),2))=0,"",INDEX([1]Sheet3!$B:$S,$A297+1,INDEX(Map!$E:$G,MATCH(D$1,Map!$E:$E,0),2))),""),"")</f>
        <v/>
      </c>
      <c r="E297" t="str">
        <f>IFERROR(IF($A297&gt;0,IF(LEN(INDEX(Map!$E:$G,MATCH(E$1,Map!$E:$E,0),2))=0,"",INDEX([1]Sheet3!$B:$S,$A297+1,INDEX(Map!$E:$G,MATCH(E$1,Map!$E:$E,0),2))),""),"")</f>
        <v/>
      </c>
      <c r="F297" t="str">
        <f>IFERROR(IF($A297&gt;0,IF(LEN(INDEX(Map!$E:$G,MATCH(F$1,Map!$E:$E,0),2))=0,"",INDEX([1]Sheet3!$B:$S,$A297+1,INDEX(Map!$E:$G,MATCH(F$1,Map!$E:$E,0),2))),""),"")</f>
        <v/>
      </c>
      <c r="G297" t="str">
        <f>IFERROR(IF($A297&gt;0,IF(LEN(INDEX(Map!$E:$G,MATCH(G$1,Map!$E:$E,0),2))=0,"",INDEX([1]Sheet3!$B:$S,$A297+1,INDEX(Map!$E:$G,MATCH(G$1,Map!$E:$E,0),2))),""),"")</f>
        <v/>
      </c>
      <c r="H297" t="str">
        <f>IFERROR(IF($A297&gt;0,IF(LEN(INDEX(Map!$E:$G,MATCH(H$1,Map!$E:$E,0),2))=0,"",INDEX([1]Sheet3!$B:$S,$A297+1,INDEX(Map!$E:$G,MATCH(H$1,Map!$E:$E,0),2))),""),"")</f>
        <v/>
      </c>
      <c r="I297" t="str">
        <f>IFERROR(IF($A297&gt;0,IF(LEN(INDEX(Map!$E:$G,MATCH(I$1,Map!$E:$E,0),2))=0,"",INDEX([1]Sheet3!$B:$S,$A297+1,INDEX(Map!$E:$G,MATCH(I$1,Map!$E:$E,0),2))),""),"")</f>
        <v/>
      </c>
      <c r="J297" t="str">
        <f t="shared" si="4"/>
        <v/>
      </c>
      <c r="K297" t="str">
        <f>IFERROR(IF($A297&gt;0,IF(LEN(INDEX(Map!$E:$G,MATCH(K$1,Map!$E:$E,0),2))=0,"",INDEX([1]Sheet3!$B:$S,$A297+1,INDEX(Map!$E:$G,MATCH(K$1,Map!$E:$E,0),2))),""),"")</f>
        <v/>
      </c>
      <c r="L297" t="str">
        <f>IFERROR(IF($A297&gt;0,IF(LEN(INDEX(Map!$E:$G,MATCH(L$1,Map!$E:$E,0),2))=0,"",INDEX([1]Sheet3!$B:$S,$A297+1,INDEX(Map!$E:$G,MATCH(L$1,Map!$E:$E,0),2))),""),"")</f>
        <v/>
      </c>
      <c r="M297" t="str">
        <f>IFERROR(IF($A297&gt;0,IF(LEN(INDEX(Map!$E:$G,MATCH(M$1,Map!$E:$E,0),2))=0,"",INDEX([1]Sheet3!$B:$S,$A297+1,INDEX(Map!$E:$G,MATCH(M$1,Map!$E:$E,0),2))),""),"")</f>
        <v/>
      </c>
      <c r="N297" t="str">
        <f>IFERROR(IF($A297&gt;0,IF(LEN(INDEX(Map!$E:$G,MATCH(N$1,Map!$E:$E,0),2))=0,"",INDEX([1]Sheet3!$B:$S,$A297+1,INDEX(Map!$E:$G,MATCH(N$1,Map!$E:$E,0),2))),""),"")</f>
        <v/>
      </c>
      <c r="O297" t="str">
        <f>IFERROR(IF($A297&gt;0,IF(LEN(INDEX(Map!$E:$G,MATCH(O$1,Map!$E:$E,0),2))=0,"",INDEX([1]Sheet3!$B:$S,$A297+1,INDEX(Map!$E:$G,MATCH(O$1,Map!$E:$E,0),2))),""),"")</f>
        <v/>
      </c>
      <c r="P297" t="str">
        <f>IFERROR(IF($A297&gt;0,IF(LEN(INDEX(Map!$E:$G,MATCH(P$1,Map!$E:$E,0),2))=0,"",INDEX([1]Sheet3!$B:$S,$A297+1,INDEX(Map!$E:$G,MATCH(P$1,Map!$E:$E,0),2))),""),"")</f>
        <v/>
      </c>
      <c r="Q297" t="str">
        <f>IFERROR(IF($A297&gt;0,IF(LEN(INDEX(Map!$E:$G,MATCH(Q$1,Map!$E:$E,0),2))=0,"",INDEX([1]Sheet3!$B:$S,$A297+1,INDEX(Map!$E:$G,MATCH(Q$1,Map!$E:$E,0),2))),""),"")</f>
        <v/>
      </c>
      <c r="R297" t="str">
        <f>IFERROR(IF($A297&gt;0,IF(LEN(INDEX(Map!$E:$G,MATCH(R$1,Map!$E:$E,0),2))=0,"",INDEX([1]Sheet3!$B:$S,$A297+1,INDEX(Map!$E:$G,MATCH(R$1,Map!$E:$E,0),2))),""),"")</f>
        <v/>
      </c>
      <c r="S297" t="str">
        <f>IFERROR(IF($A297&gt;0,IF(LEN(INDEX(Map!$E:$G,MATCH(S$1,Map!$E:$E,0),2))=0,"",INDEX([1]Sheet3!$B:$S,$A297+1,INDEX(Map!$E:$G,MATCH(S$1,Map!$E:$E,0),2))),""),"")</f>
        <v/>
      </c>
      <c r="T297" t="str">
        <f>IFERROR(IF($A297&gt;0,IF(LEN(INDEX(Map!$E:$G,MATCH(T$1,Map!$E:$E,0),2))=0,"",INDEX([1]Sheet3!$B:$S,$A297+1,INDEX(Map!$E:$G,MATCH(T$1,Map!$E:$E,0),2))),""),"")</f>
        <v/>
      </c>
      <c r="U297" t="str">
        <f>IFERROR(IF($A297&gt;0,IF(LEN(INDEX(Map!$E:$G,MATCH(U$1,Map!$E:$E,0),2))=0,"",INDEX([1]Sheet3!$B:$S,$A297+1,INDEX(Map!$E:$G,MATCH(U$1,Map!$E:$E,0),2))),""),"")</f>
        <v/>
      </c>
      <c r="V297" t="str">
        <f>IFERROR(IF($A297&gt;0,IF(LEN(INDEX(Map!$E:$G,MATCH(V$1,Map!$E:$E,0),2))=0,"",INDEX([1]Sheet3!$B:$S,$A297+1,INDEX(Map!$E:$G,MATCH(V$1,Map!$E:$E,0),2))),""),"")</f>
        <v/>
      </c>
      <c r="W297" t="str">
        <f>IFERROR(IF($A297&gt;0,IF(LEN(INDEX(Map!$E:$G,MATCH(W$1,Map!$E:$E,0),2))=0,"",INDEX([1]Sheet3!$B:$S,$A297+1,INDEX(Map!$E:$G,MATCH(W$1,Map!$E:$E,0),2))),""),"")</f>
        <v/>
      </c>
      <c r="X297" t="str">
        <f>IFERROR(IF($A297&gt;0,IF(LEN(INDEX(Map!$E:$G,MATCH(X$1,Map!$E:$E,0),2))=0,"",INDEX([1]Sheet3!$B:$S,$A297+1,INDEX(Map!$E:$G,MATCH(X$1,Map!$E:$E,0),2))),""),"")</f>
        <v/>
      </c>
      <c r="Y297" t="str">
        <f>IFERROR(IF($A297&gt;0,IF(LEN(INDEX(Map!$E:$G,MATCH(Y$1,Map!$E:$E,0),2))=0,"",INDEX([1]Sheet3!$B:$S,$A297+1,INDEX(Map!$E:$G,MATCH(Y$1,Map!$E:$E,0),2))),""),"")</f>
        <v/>
      </c>
      <c r="Z297" t="str">
        <f>IFERROR(IF($A297&gt;0,IF(LEN(INDEX(Map!$E:$G,MATCH(Z$1,Map!$E:$E,0),2))=0,"",INDEX([1]Sheet3!$B:$S,$A297+1,INDEX(Map!$E:$G,MATCH(Z$1,Map!$E:$E,0),2))),""),"")</f>
        <v/>
      </c>
      <c r="AA297" t="str">
        <f>IFERROR(IF($A297&gt;0,IF(LEN(INDEX(Map!$E:$G,MATCH(AA$1,Map!$E:$E,0),2))=0,"",INDEX([1]Sheet3!$B:$S,$A297+1,INDEX(Map!$E:$G,MATCH(AA$1,Map!$E:$E,0),2))),""),"")</f>
        <v/>
      </c>
      <c r="AB297" t="str">
        <f>IFERROR(IF($A297&gt;0,IF(LEN(INDEX(Map!$E:$G,MATCH(AB$1,Map!$E:$E,0),2))=0,"",INDEX([1]Sheet3!$B:$S,$A297+1,INDEX(Map!$E:$G,MATCH(AB$1,Map!$E:$E,0),2))),""),"")</f>
        <v/>
      </c>
      <c r="AC297" t="str">
        <f>IFERROR(IF($A297&gt;0,IF(LEN(INDEX(Map!$E:$G,MATCH(AC$1,Map!$E:$E,0),2))=0,"",INDEX([1]Sheet3!$B:$S,$A297+1,INDEX(Map!$E:$G,MATCH(AC$1,Map!$E:$E,0),2))),""),"")</f>
        <v/>
      </c>
      <c r="AD297" t="str">
        <f>IFERROR(IF($A297&gt;0,IF(LEN(INDEX(Map!$E:$G,MATCH(AD$1,Map!$E:$E,0),2))=0,"",INDEX([1]Sheet3!$B:$S,$A297+1,INDEX(Map!$E:$G,MATCH(AD$1,Map!$E:$E,0),2))),""),"")</f>
        <v/>
      </c>
      <c r="AE297" t="str">
        <f>IFERROR(IF($A297&gt;0,IF(LEN(INDEX(Map!$E:$G,MATCH(AE$1,Map!$E:$E,0),2))=0,"",INDEX([1]Sheet3!$B:$S,$A297+1,INDEX(Map!$E:$G,MATCH(AE$1,Map!$E:$E,0),2))),""),"")</f>
        <v/>
      </c>
    </row>
    <row r="298" spans="1:31" x14ac:dyDescent="0.25">
      <c r="A298" t="str">
        <f>IF(LEN([1]Sheet3!B298)=0,"",'Mailchimp Inport'!A297+1)</f>
        <v/>
      </c>
      <c r="B298" t="str">
        <f>IFERROR(IF($A298&gt;0,IF(LEN(INDEX(Map!$E:$G,MATCH(B$1,Map!$E:$E,0),2))=0,"",INDEX([1]Sheet3!$B:$S,$A298+1,INDEX(Map!$E:$G,MATCH(B$1,Map!$E:$E,0),2))),""),"")</f>
        <v/>
      </c>
      <c r="C298" t="str">
        <f>IFERROR(IF($A298&gt;0,IF(LEN(INDEX(Map!$E:$G,MATCH(C$1,Map!$E:$E,0),2))=0,"",INDEX([1]Sheet3!$B:$S,$A298+1,INDEX(Map!$E:$G,MATCH(C$1,Map!$E:$E,0),2))),""),"")</f>
        <v/>
      </c>
      <c r="D298" t="str">
        <f>IFERROR(IF($A298&gt;0,IF(LEN(INDEX(Map!$E:$G,MATCH(D$1,Map!$E:$E,0),2))=0,"",INDEX([1]Sheet3!$B:$S,$A298+1,INDEX(Map!$E:$G,MATCH(D$1,Map!$E:$E,0),2))),""),"")</f>
        <v/>
      </c>
      <c r="E298" t="str">
        <f>IFERROR(IF($A298&gt;0,IF(LEN(INDEX(Map!$E:$G,MATCH(E$1,Map!$E:$E,0),2))=0,"",INDEX([1]Sheet3!$B:$S,$A298+1,INDEX(Map!$E:$G,MATCH(E$1,Map!$E:$E,0),2))),""),"")</f>
        <v/>
      </c>
      <c r="F298" t="str">
        <f>IFERROR(IF($A298&gt;0,IF(LEN(INDEX(Map!$E:$G,MATCH(F$1,Map!$E:$E,0),2))=0,"",INDEX([1]Sheet3!$B:$S,$A298+1,INDEX(Map!$E:$G,MATCH(F$1,Map!$E:$E,0),2))),""),"")</f>
        <v/>
      </c>
      <c r="G298" t="str">
        <f>IFERROR(IF($A298&gt;0,IF(LEN(INDEX(Map!$E:$G,MATCH(G$1,Map!$E:$E,0),2))=0,"",INDEX([1]Sheet3!$B:$S,$A298+1,INDEX(Map!$E:$G,MATCH(G$1,Map!$E:$E,0),2))),""),"")</f>
        <v/>
      </c>
      <c r="H298" t="str">
        <f>IFERROR(IF($A298&gt;0,IF(LEN(INDEX(Map!$E:$G,MATCH(H$1,Map!$E:$E,0),2))=0,"",INDEX([1]Sheet3!$B:$S,$A298+1,INDEX(Map!$E:$G,MATCH(H$1,Map!$E:$E,0),2))),""),"")</f>
        <v/>
      </c>
      <c r="I298" t="str">
        <f>IFERROR(IF($A298&gt;0,IF(LEN(INDEX(Map!$E:$G,MATCH(I$1,Map!$E:$E,0),2))=0,"",INDEX([1]Sheet3!$B:$S,$A298+1,INDEX(Map!$E:$G,MATCH(I$1,Map!$E:$E,0),2))),""),"")</f>
        <v/>
      </c>
      <c r="J298" t="str">
        <f t="shared" si="4"/>
        <v/>
      </c>
      <c r="K298" t="str">
        <f>IFERROR(IF($A298&gt;0,IF(LEN(INDEX(Map!$E:$G,MATCH(K$1,Map!$E:$E,0),2))=0,"",INDEX([1]Sheet3!$B:$S,$A298+1,INDEX(Map!$E:$G,MATCH(K$1,Map!$E:$E,0),2))),""),"")</f>
        <v/>
      </c>
      <c r="L298" t="str">
        <f>IFERROR(IF($A298&gt;0,IF(LEN(INDEX(Map!$E:$G,MATCH(L$1,Map!$E:$E,0),2))=0,"",INDEX([1]Sheet3!$B:$S,$A298+1,INDEX(Map!$E:$G,MATCH(L$1,Map!$E:$E,0),2))),""),"")</f>
        <v/>
      </c>
      <c r="M298" t="str">
        <f>IFERROR(IF($A298&gt;0,IF(LEN(INDEX(Map!$E:$G,MATCH(M$1,Map!$E:$E,0),2))=0,"",INDEX([1]Sheet3!$B:$S,$A298+1,INDEX(Map!$E:$G,MATCH(M$1,Map!$E:$E,0),2))),""),"")</f>
        <v/>
      </c>
      <c r="N298" t="str">
        <f>IFERROR(IF($A298&gt;0,IF(LEN(INDEX(Map!$E:$G,MATCH(N$1,Map!$E:$E,0),2))=0,"",INDEX([1]Sheet3!$B:$S,$A298+1,INDEX(Map!$E:$G,MATCH(N$1,Map!$E:$E,0),2))),""),"")</f>
        <v/>
      </c>
      <c r="O298" t="str">
        <f>IFERROR(IF($A298&gt;0,IF(LEN(INDEX(Map!$E:$G,MATCH(O$1,Map!$E:$E,0),2))=0,"",INDEX([1]Sheet3!$B:$S,$A298+1,INDEX(Map!$E:$G,MATCH(O$1,Map!$E:$E,0),2))),""),"")</f>
        <v/>
      </c>
      <c r="P298" t="str">
        <f>IFERROR(IF($A298&gt;0,IF(LEN(INDEX(Map!$E:$G,MATCH(P$1,Map!$E:$E,0),2))=0,"",INDEX([1]Sheet3!$B:$S,$A298+1,INDEX(Map!$E:$G,MATCH(P$1,Map!$E:$E,0),2))),""),"")</f>
        <v/>
      </c>
      <c r="Q298" t="str">
        <f>IFERROR(IF($A298&gt;0,IF(LEN(INDEX(Map!$E:$G,MATCH(Q$1,Map!$E:$E,0),2))=0,"",INDEX([1]Sheet3!$B:$S,$A298+1,INDEX(Map!$E:$G,MATCH(Q$1,Map!$E:$E,0),2))),""),"")</f>
        <v/>
      </c>
      <c r="R298" t="str">
        <f>IFERROR(IF($A298&gt;0,IF(LEN(INDEX(Map!$E:$G,MATCH(R$1,Map!$E:$E,0),2))=0,"",INDEX([1]Sheet3!$B:$S,$A298+1,INDEX(Map!$E:$G,MATCH(R$1,Map!$E:$E,0),2))),""),"")</f>
        <v/>
      </c>
      <c r="S298" t="str">
        <f>IFERROR(IF($A298&gt;0,IF(LEN(INDEX(Map!$E:$G,MATCH(S$1,Map!$E:$E,0),2))=0,"",INDEX([1]Sheet3!$B:$S,$A298+1,INDEX(Map!$E:$G,MATCH(S$1,Map!$E:$E,0),2))),""),"")</f>
        <v/>
      </c>
      <c r="T298" t="str">
        <f>IFERROR(IF($A298&gt;0,IF(LEN(INDEX(Map!$E:$G,MATCH(T$1,Map!$E:$E,0),2))=0,"",INDEX([1]Sheet3!$B:$S,$A298+1,INDEX(Map!$E:$G,MATCH(T$1,Map!$E:$E,0),2))),""),"")</f>
        <v/>
      </c>
      <c r="U298" t="str">
        <f>IFERROR(IF($A298&gt;0,IF(LEN(INDEX(Map!$E:$G,MATCH(U$1,Map!$E:$E,0),2))=0,"",INDEX([1]Sheet3!$B:$S,$A298+1,INDEX(Map!$E:$G,MATCH(U$1,Map!$E:$E,0),2))),""),"")</f>
        <v/>
      </c>
      <c r="V298" t="str">
        <f>IFERROR(IF($A298&gt;0,IF(LEN(INDEX(Map!$E:$G,MATCH(V$1,Map!$E:$E,0),2))=0,"",INDEX([1]Sheet3!$B:$S,$A298+1,INDEX(Map!$E:$G,MATCH(V$1,Map!$E:$E,0),2))),""),"")</f>
        <v/>
      </c>
      <c r="W298" t="str">
        <f>IFERROR(IF($A298&gt;0,IF(LEN(INDEX(Map!$E:$G,MATCH(W$1,Map!$E:$E,0),2))=0,"",INDEX([1]Sheet3!$B:$S,$A298+1,INDEX(Map!$E:$G,MATCH(W$1,Map!$E:$E,0),2))),""),"")</f>
        <v/>
      </c>
      <c r="X298" t="str">
        <f>IFERROR(IF($A298&gt;0,IF(LEN(INDEX(Map!$E:$G,MATCH(X$1,Map!$E:$E,0),2))=0,"",INDEX([1]Sheet3!$B:$S,$A298+1,INDEX(Map!$E:$G,MATCH(X$1,Map!$E:$E,0),2))),""),"")</f>
        <v/>
      </c>
      <c r="Y298" t="str">
        <f>IFERROR(IF($A298&gt;0,IF(LEN(INDEX(Map!$E:$G,MATCH(Y$1,Map!$E:$E,0),2))=0,"",INDEX([1]Sheet3!$B:$S,$A298+1,INDEX(Map!$E:$G,MATCH(Y$1,Map!$E:$E,0),2))),""),"")</f>
        <v/>
      </c>
      <c r="Z298" t="str">
        <f>IFERROR(IF($A298&gt;0,IF(LEN(INDEX(Map!$E:$G,MATCH(Z$1,Map!$E:$E,0),2))=0,"",INDEX([1]Sheet3!$B:$S,$A298+1,INDEX(Map!$E:$G,MATCH(Z$1,Map!$E:$E,0),2))),""),"")</f>
        <v/>
      </c>
      <c r="AA298" t="str">
        <f>IFERROR(IF($A298&gt;0,IF(LEN(INDEX(Map!$E:$G,MATCH(AA$1,Map!$E:$E,0),2))=0,"",INDEX([1]Sheet3!$B:$S,$A298+1,INDEX(Map!$E:$G,MATCH(AA$1,Map!$E:$E,0),2))),""),"")</f>
        <v/>
      </c>
      <c r="AB298" t="str">
        <f>IFERROR(IF($A298&gt;0,IF(LEN(INDEX(Map!$E:$G,MATCH(AB$1,Map!$E:$E,0),2))=0,"",INDEX([1]Sheet3!$B:$S,$A298+1,INDEX(Map!$E:$G,MATCH(AB$1,Map!$E:$E,0),2))),""),"")</f>
        <v/>
      </c>
      <c r="AC298" t="str">
        <f>IFERROR(IF($A298&gt;0,IF(LEN(INDEX(Map!$E:$G,MATCH(AC$1,Map!$E:$E,0),2))=0,"",INDEX([1]Sheet3!$B:$S,$A298+1,INDEX(Map!$E:$G,MATCH(AC$1,Map!$E:$E,0),2))),""),"")</f>
        <v/>
      </c>
      <c r="AD298" t="str">
        <f>IFERROR(IF($A298&gt;0,IF(LEN(INDEX(Map!$E:$G,MATCH(AD$1,Map!$E:$E,0),2))=0,"",INDEX([1]Sheet3!$B:$S,$A298+1,INDEX(Map!$E:$G,MATCH(AD$1,Map!$E:$E,0),2))),""),"")</f>
        <v/>
      </c>
      <c r="AE298" t="str">
        <f>IFERROR(IF($A298&gt;0,IF(LEN(INDEX(Map!$E:$G,MATCH(AE$1,Map!$E:$E,0),2))=0,"",INDEX([1]Sheet3!$B:$S,$A298+1,INDEX(Map!$E:$G,MATCH(AE$1,Map!$E:$E,0),2))),""),"")</f>
        <v/>
      </c>
    </row>
    <row r="299" spans="1:31" x14ac:dyDescent="0.25">
      <c r="A299" t="str">
        <f>IF(LEN([1]Sheet3!B299)=0,"",'Mailchimp Inport'!A298+1)</f>
        <v/>
      </c>
      <c r="B299" t="str">
        <f>IFERROR(IF($A299&gt;0,IF(LEN(INDEX(Map!$E:$G,MATCH(B$1,Map!$E:$E,0),2))=0,"",INDEX([1]Sheet3!$B:$S,$A299+1,INDEX(Map!$E:$G,MATCH(B$1,Map!$E:$E,0),2))),""),"")</f>
        <v/>
      </c>
      <c r="C299" t="str">
        <f>IFERROR(IF($A299&gt;0,IF(LEN(INDEX(Map!$E:$G,MATCH(C$1,Map!$E:$E,0),2))=0,"",INDEX([1]Sheet3!$B:$S,$A299+1,INDEX(Map!$E:$G,MATCH(C$1,Map!$E:$E,0),2))),""),"")</f>
        <v/>
      </c>
      <c r="D299" t="str">
        <f>IFERROR(IF($A299&gt;0,IF(LEN(INDEX(Map!$E:$G,MATCH(D$1,Map!$E:$E,0),2))=0,"",INDEX([1]Sheet3!$B:$S,$A299+1,INDEX(Map!$E:$G,MATCH(D$1,Map!$E:$E,0),2))),""),"")</f>
        <v/>
      </c>
      <c r="E299" t="str">
        <f>IFERROR(IF($A299&gt;0,IF(LEN(INDEX(Map!$E:$G,MATCH(E$1,Map!$E:$E,0),2))=0,"",INDEX([1]Sheet3!$B:$S,$A299+1,INDEX(Map!$E:$G,MATCH(E$1,Map!$E:$E,0),2))),""),"")</f>
        <v/>
      </c>
      <c r="F299" t="str">
        <f>IFERROR(IF($A299&gt;0,IF(LEN(INDEX(Map!$E:$G,MATCH(F$1,Map!$E:$E,0),2))=0,"",INDEX([1]Sheet3!$B:$S,$A299+1,INDEX(Map!$E:$G,MATCH(F$1,Map!$E:$E,0),2))),""),"")</f>
        <v/>
      </c>
      <c r="G299" t="str">
        <f>IFERROR(IF($A299&gt;0,IF(LEN(INDEX(Map!$E:$G,MATCH(G$1,Map!$E:$E,0),2))=0,"",INDEX([1]Sheet3!$B:$S,$A299+1,INDEX(Map!$E:$G,MATCH(G$1,Map!$E:$E,0),2))),""),"")</f>
        <v/>
      </c>
      <c r="H299" t="str">
        <f>IFERROR(IF($A299&gt;0,IF(LEN(INDEX(Map!$E:$G,MATCH(H$1,Map!$E:$E,0),2))=0,"",INDEX([1]Sheet3!$B:$S,$A299+1,INDEX(Map!$E:$G,MATCH(H$1,Map!$E:$E,0),2))),""),"")</f>
        <v/>
      </c>
      <c r="I299" t="str">
        <f>IFERROR(IF($A299&gt;0,IF(LEN(INDEX(Map!$E:$G,MATCH(I$1,Map!$E:$E,0),2))=0,"",INDEX([1]Sheet3!$B:$S,$A299+1,INDEX(Map!$E:$G,MATCH(I$1,Map!$E:$E,0),2))),""),"")</f>
        <v/>
      </c>
      <c r="J299" t="str">
        <f t="shared" si="4"/>
        <v/>
      </c>
      <c r="K299" t="str">
        <f>IFERROR(IF($A299&gt;0,IF(LEN(INDEX(Map!$E:$G,MATCH(K$1,Map!$E:$E,0),2))=0,"",INDEX([1]Sheet3!$B:$S,$A299+1,INDEX(Map!$E:$G,MATCH(K$1,Map!$E:$E,0),2))),""),"")</f>
        <v/>
      </c>
      <c r="L299" t="str">
        <f>IFERROR(IF($A299&gt;0,IF(LEN(INDEX(Map!$E:$G,MATCH(L$1,Map!$E:$E,0),2))=0,"",INDEX([1]Sheet3!$B:$S,$A299+1,INDEX(Map!$E:$G,MATCH(L$1,Map!$E:$E,0),2))),""),"")</f>
        <v/>
      </c>
      <c r="M299" t="str">
        <f>IFERROR(IF($A299&gt;0,IF(LEN(INDEX(Map!$E:$G,MATCH(M$1,Map!$E:$E,0),2))=0,"",INDEX([1]Sheet3!$B:$S,$A299+1,INDEX(Map!$E:$G,MATCH(M$1,Map!$E:$E,0),2))),""),"")</f>
        <v/>
      </c>
      <c r="N299" t="str">
        <f>IFERROR(IF($A299&gt;0,IF(LEN(INDEX(Map!$E:$G,MATCH(N$1,Map!$E:$E,0),2))=0,"",INDEX([1]Sheet3!$B:$S,$A299+1,INDEX(Map!$E:$G,MATCH(N$1,Map!$E:$E,0),2))),""),"")</f>
        <v/>
      </c>
      <c r="O299" t="str">
        <f>IFERROR(IF($A299&gt;0,IF(LEN(INDEX(Map!$E:$G,MATCH(O$1,Map!$E:$E,0),2))=0,"",INDEX([1]Sheet3!$B:$S,$A299+1,INDEX(Map!$E:$G,MATCH(O$1,Map!$E:$E,0),2))),""),"")</f>
        <v/>
      </c>
      <c r="P299" t="str">
        <f>IFERROR(IF($A299&gt;0,IF(LEN(INDEX(Map!$E:$G,MATCH(P$1,Map!$E:$E,0),2))=0,"",INDEX([1]Sheet3!$B:$S,$A299+1,INDEX(Map!$E:$G,MATCH(P$1,Map!$E:$E,0),2))),""),"")</f>
        <v/>
      </c>
      <c r="Q299" t="str">
        <f>IFERROR(IF($A299&gt;0,IF(LEN(INDEX(Map!$E:$G,MATCH(Q$1,Map!$E:$E,0),2))=0,"",INDEX([1]Sheet3!$B:$S,$A299+1,INDEX(Map!$E:$G,MATCH(Q$1,Map!$E:$E,0),2))),""),"")</f>
        <v/>
      </c>
      <c r="R299" t="str">
        <f>IFERROR(IF($A299&gt;0,IF(LEN(INDEX(Map!$E:$G,MATCH(R$1,Map!$E:$E,0),2))=0,"",INDEX([1]Sheet3!$B:$S,$A299+1,INDEX(Map!$E:$G,MATCH(R$1,Map!$E:$E,0),2))),""),"")</f>
        <v/>
      </c>
      <c r="S299" t="str">
        <f>IFERROR(IF($A299&gt;0,IF(LEN(INDEX(Map!$E:$G,MATCH(S$1,Map!$E:$E,0),2))=0,"",INDEX([1]Sheet3!$B:$S,$A299+1,INDEX(Map!$E:$G,MATCH(S$1,Map!$E:$E,0),2))),""),"")</f>
        <v/>
      </c>
      <c r="T299" t="str">
        <f>IFERROR(IF($A299&gt;0,IF(LEN(INDEX(Map!$E:$G,MATCH(T$1,Map!$E:$E,0),2))=0,"",INDEX([1]Sheet3!$B:$S,$A299+1,INDEX(Map!$E:$G,MATCH(T$1,Map!$E:$E,0),2))),""),"")</f>
        <v/>
      </c>
      <c r="U299" t="str">
        <f>IFERROR(IF($A299&gt;0,IF(LEN(INDEX(Map!$E:$G,MATCH(U$1,Map!$E:$E,0),2))=0,"",INDEX([1]Sheet3!$B:$S,$A299+1,INDEX(Map!$E:$G,MATCH(U$1,Map!$E:$E,0),2))),""),"")</f>
        <v/>
      </c>
      <c r="V299" t="str">
        <f>IFERROR(IF($A299&gt;0,IF(LEN(INDEX(Map!$E:$G,MATCH(V$1,Map!$E:$E,0),2))=0,"",INDEX([1]Sheet3!$B:$S,$A299+1,INDEX(Map!$E:$G,MATCH(V$1,Map!$E:$E,0),2))),""),"")</f>
        <v/>
      </c>
      <c r="W299" t="str">
        <f>IFERROR(IF($A299&gt;0,IF(LEN(INDEX(Map!$E:$G,MATCH(W$1,Map!$E:$E,0),2))=0,"",INDEX([1]Sheet3!$B:$S,$A299+1,INDEX(Map!$E:$G,MATCH(W$1,Map!$E:$E,0),2))),""),"")</f>
        <v/>
      </c>
      <c r="X299" t="str">
        <f>IFERROR(IF($A299&gt;0,IF(LEN(INDEX(Map!$E:$G,MATCH(X$1,Map!$E:$E,0),2))=0,"",INDEX([1]Sheet3!$B:$S,$A299+1,INDEX(Map!$E:$G,MATCH(X$1,Map!$E:$E,0),2))),""),"")</f>
        <v/>
      </c>
      <c r="Y299" t="str">
        <f>IFERROR(IF($A299&gt;0,IF(LEN(INDEX(Map!$E:$G,MATCH(Y$1,Map!$E:$E,0),2))=0,"",INDEX([1]Sheet3!$B:$S,$A299+1,INDEX(Map!$E:$G,MATCH(Y$1,Map!$E:$E,0),2))),""),"")</f>
        <v/>
      </c>
      <c r="Z299" t="str">
        <f>IFERROR(IF($A299&gt;0,IF(LEN(INDEX(Map!$E:$G,MATCH(Z$1,Map!$E:$E,0),2))=0,"",INDEX([1]Sheet3!$B:$S,$A299+1,INDEX(Map!$E:$G,MATCH(Z$1,Map!$E:$E,0),2))),""),"")</f>
        <v/>
      </c>
      <c r="AA299" t="str">
        <f>IFERROR(IF($A299&gt;0,IF(LEN(INDEX(Map!$E:$G,MATCH(AA$1,Map!$E:$E,0),2))=0,"",INDEX([1]Sheet3!$B:$S,$A299+1,INDEX(Map!$E:$G,MATCH(AA$1,Map!$E:$E,0),2))),""),"")</f>
        <v/>
      </c>
      <c r="AB299" t="str">
        <f>IFERROR(IF($A299&gt;0,IF(LEN(INDEX(Map!$E:$G,MATCH(AB$1,Map!$E:$E,0),2))=0,"",INDEX([1]Sheet3!$B:$S,$A299+1,INDEX(Map!$E:$G,MATCH(AB$1,Map!$E:$E,0),2))),""),"")</f>
        <v/>
      </c>
      <c r="AC299" t="str">
        <f>IFERROR(IF($A299&gt;0,IF(LEN(INDEX(Map!$E:$G,MATCH(AC$1,Map!$E:$E,0),2))=0,"",INDEX([1]Sheet3!$B:$S,$A299+1,INDEX(Map!$E:$G,MATCH(AC$1,Map!$E:$E,0),2))),""),"")</f>
        <v/>
      </c>
      <c r="AD299" t="str">
        <f>IFERROR(IF($A299&gt;0,IF(LEN(INDEX(Map!$E:$G,MATCH(AD$1,Map!$E:$E,0),2))=0,"",INDEX([1]Sheet3!$B:$S,$A299+1,INDEX(Map!$E:$G,MATCH(AD$1,Map!$E:$E,0),2))),""),"")</f>
        <v/>
      </c>
      <c r="AE299" t="str">
        <f>IFERROR(IF($A299&gt;0,IF(LEN(INDEX(Map!$E:$G,MATCH(AE$1,Map!$E:$E,0),2))=0,"",INDEX([1]Sheet3!$B:$S,$A299+1,INDEX(Map!$E:$G,MATCH(AE$1,Map!$E:$E,0),2))),""),"")</f>
        <v/>
      </c>
    </row>
    <row r="300" spans="1:31" x14ac:dyDescent="0.25">
      <c r="A300" t="str">
        <f>IF(LEN([1]Sheet3!B300)=0,"",'Mailchimp Inport'!A299+1)</f>
        <v/>
      </c>
      <c r="B300" t="str">
        <f>IFERROR(IF($A300&gt;0,IF(LEN(INDEX(Map!$E:$G,MATCH(B$1,Map!$E:$E,0),2))=0,"",INDEX([1]Sheet3!$B:$S,$A300+1,INDEX(Map!$E:$G,MATCH(B$1,Map!$E:$E,0),2))),""),"")</f>
        <v/>
      </c>
      <c r="C300" t="str">
        <f>IFERROR(IF($A300&gt;0,IF(LEN(INDEX(Map!$E:$G,MATCH(C$1,Map!$E:$E,0),2))=0,"",INDEX([1]Sheet3!$B:$S,$A300+1,INDEX(Map!$E:$G,MATCH(C$1,Map!$E:$E,0),2))),""),"")</f>
        <v/>
      </c>
      <c r="D300" t="str">
        <f>IFERROR(IF($A300&gt;0,IF(LEN(INDEX(Map!$E:$G,MATCH(D$1,Map!$E:$E,0),2))=0,"",INDEX([1]Sheet3!$B:$S,$A300+1,INDEX(Map!$E:$G,MATCH(D$1,Map!$E:$E,0),2))),""),"")</f>
        <v/>
      </c>
      <c r="E300" t="str">
        <f>IFERROR(IF($A300&gt;0,IF(LEN(INDEX(Map!$E:$G,MATCH(E$1,Map!$E:$E,0),2))=0,"",INDEX([1]Sheet3!$B:$S,$A300+1,INDEX(Map!$E:$G,MATCH(E$1,Map!$E:$E,0),2))),""),"")</f>
        <v/>
      </c>
      <c r="F300" t="str">
        <f>IFERROR(IF($A300&gt;0,IF(LEN(INDEX(Map!$E:$G,MATCH(F$1,Map!$E:$E,0),2))=0,"",INDEX([1]Sheet3!$B:$S,$A300+1,INDEX(Map!$E:$G,MATCH(F$1,Map!$E:$E,0),2))),""),"")</f>
        <v/>
      </c>
      <c r="G300" t="str">
        <f>IFERROR(IF($A300&gt;0,IF(LEN(INDEX(Map!$E:$G,MATCH(G$1,Map!$E:$E,0),2))=0,"",INDEX([1]Sheet3!$B:$S,$A300+1,INDEX(Map!$E:$G,MATCH(G$1,Map!$E:$E,0),2))),""),"")</f>
        <v/>
      </c>
      <c r="H300" t="str">
        <f>IFERROR(IF($A300&gt;0,IF(LEN(INDEX(Map!$E:$G,MATCH(H$1,Map!$E:$E,0),2))=0,"",INDEX([1]Sheet3!$B:$S,$A300+1,INDEX(Map!$E:$G,MATCH(H$1,Map!$E:$E,0),2))),""),"")</f>
        <v/>
      </c>
      <c r="I300" t="str">
        <f>IFERROR(IF($A300&gt;0,IF(LEN(INDEX(Map!$E:$G,MATCH(I$1,Map!$E:$E,0),2))=0,"",INDEX([1]Sheet3!$B:$S,$A300+1,INDEX(Map!$E:$G,MATCH(I$1,Map!$E:$E,0),2))),""),"")</f>
        <v/>
      </c>
      <c r="J300" t="str">
        <f t="shared" si="4"/>
        <v/>
      </c>
      <c r="K300" t="str">
        <f>IFERROR(IF($A300&gt;0,IF(LEN(INDEX(Map!$E:$G,MATCH(K$1,Map!$E:$E,0),2))=0,"",INDEX([1]Sheet3!$B:$S,$A300+1,INDEX(Map!$E:$G,MATCH(K$1,Map!$E:$E,0),2))),""),"")</f>
        <v/>
      </c>
      <c r="L300" t="str">
        <f>IFERROR(IF($A300&gt;0,IF(LEN(INDEX(Map!$E:$G,MATCH(L$1,Map!$E:$E,0),2))=0,"",INDEX([1]Sheet3!$B:$S,$A300+1,INDEX(Map!$E:$G,MATCH(L$1,Map!$E:$E,0),2))),""),"")</f>
        <v/>
      </c>
      <c r="M300" t="str">
        <f>IFERROR(IF($A300&gt;0,IF(LEN(INDEX(Map!$E:$G,MATCH(M$1,Map!$E:$E,0),2))=0,"",INDEX([1]Sheet3!$B:$S,$A300+1,INDEX(Map!$E:$G,MATCH(M$1,Map!$E:$E,0),2))),""),"")</f>
        <v/>
      </c>
      <c r="N300" t="str">
        <f>IFERROR(IF($A300&gt;0,IF(LEN(INDEX(Map!$E:$G,MATCH(N$1,Map!$E:$E,0),2))=0,"",INDEX([1]Sheet3!$B:$S,$A300+1,INDEX(Map!$E:$G,MATCH(N$1,Map!$E:$E,0),2))),""),"")</f>
        <v/>
      </c>
      <c r="O300" t="str">
        <f>IFERROR(IF($A300&gt;0,IF(LEN(INDEX(Map!$E:$G,MATCH(O$1,Map!$E:$E,0),2))=0,"",INDEX([1]Sheet3!$B:$S,$A300+1,INDEX(Map!$E:$G,MATCH(O$1,Map!$E:$E,0),2))),""),"")</f>
        <v/>
      </c>
      <c r="P300" t="str">
        <f>IFERROR(IF($A300&gt;0,IF(LEN(INDEX(Map!$E:$G,MATCH(P$1,Map!$E:$E,0),2))=0,"",INDEX([1]Sheet3!$B:$S,$A300+1,INDEX(Map!$E:$G,MATCH(P$1,Map!$E:$E,0),2))),""),"")</f>
        <v/>
      </c>
      <c r="Q300" t="str">
        <f>IFERROR(IF($A300&gt;0,IF(LEN(INDEX(Map!$E:$G,MATCH(Q$1,Map!$E:$E,0),2))=0,"",INDEX([1]Sheet3!$B:$S,$A300+1,INDEX(Map!$E:$G,MATCH(Q$1,Map!$E:$E,0),2))),""),"")</f>
        <v/>
      </c>
      <c r="R300" t="str">
        <f>IFERROR(IF($A300&gt;0,IF(LEN(INDEX(Map!$E:$G,MATCH(R$1,Map!$E:$E,0),2))=0,"",INDEX([1]Sheet3!$B:$S,$A300+1,INDEX(Map!$E:$G,MATCH(R$1,Map!$E:$E,0),2))),""),"")</f>
        <v/>
      </c>
      <c r="S300" t="str">
        <f>IFERROR(IF($A300&gt;0,IF(LEN(INDEX(Map!$E:$G,MATCH(S$1,Map!$E:$E,0),2))=0,"",INDEX([1]Sheet3!$B:$S,$A300+1,INDEX(Map!$E:$G,MATCH(S$1,Map!$E:$E,0),2))),""),"")</f>
        <v/>
      </c>
      <c r="T300" t="str">
        <f>IFERROR(IF($A300&gt;0,IF(LEN(INDEX(Map!$E:$G,MATCH(T$1,Map!$E:$E,0),2))=0,"",INDEX([1]Sheet3!$B:$S,$A300+1,INDEX(Map!$E:$G,MATCH(T$1,Map!$E:$E,0),2))),""),"")</f>
        <v/>
      </c>
      <c r="U300" t="str">
        <f>IFERROR(IF($A300&gt;0,IF(LEN(INDEX(Map!$E:$G,MATCH(U$1,Map!$E:$E,0),2))=0,"",INDEX([1]Sheet3!$B:$S,$A300+1,INDEX(Map!$E:$G,MATCH(U$1,Map!$E:$E,0),2))),""),"")</f>
        <v/>
      </c>
      <c r="V300" t="str">
        <f>IFERROR(IF($A300&gt;0,IF(LEN(INDEX(Map!$E:$G,MATCH(V$1,Map!$E:$E,0),2))=0,"",INDEX([1]Sheet3!$B:$S,$A300+1,INDEX(Map!$E:$G,MATCH(V$1,Map!$E:$E,0),2))),""),"")</f>
        <v/>
      </c>
      <c r="W300" t="str">
        <f>IFERROR(IF($A300&gt;0,IF(LEN(INDEX(Map!$E:$G,MATCH(W$1,Map!$E:$E,0),2))=0,"",INDEX([1]Sheet3!$B:$S,$A300+1,INDEX(Map!$E:$G,MATCH(W$1,Map!$E:$E,0),2))),""),"")</f>
        <v/>
      </c>
      <c r="X300" t="str">
        <f>IFERROR(IF($A300&gt;0,IF(LEN(INDEX(Map!$E:$G,MATCH(X$1,Map!$E:$E,0),2))=0,"",INDEX([1]Sheet3!$B:$S,$A300+1,INDEX(Map!$E:$G,MATCH(X$1,Map!$E:$E,0),2))),""),"")</f>
        <v/>
      </c>
      <c r="Y300" t="str">
        <f>IFERROR(IF($A300&gt;0,IF(LEN(INDEX(Map!$E:$G,MATCH(Y$1,Map!$E:$E,0),2))=0,"",INDEX([1]Sheet3!$B:$S,$A300+1,INDEX(Map!$E:$G,MATCH(Y$1,Map!$E:$E,0),2))),""),"")</f>
        <v/>
      </c>
      <c r="Z300" t="str">
        <f>IFERROR(IF($A300&gt;0,IF(LEN(INDEX(Map!$E:$G,MATCH(Z$1,Map!$E:$E,0),2))=0,"",INDEX([1]Sheet3!$B:$S,$A300+1,INDEX(Map!$E:$G,MATCH(Z$1,Map!$E:$E,0),2))),""),"")</f>
        <v/>
      </c>
      <c r="AA300" t="str">
        <f>IFERROR(IF($A300&gt;0,IF(LEN(INDEX(Map!$E:$G,MATCH(AA$1,Map!$E:$E,0),2))=0,"",INDEX([1]Sheet3!$B:$S,$A300+1,INDEX(Map!$E:$G,MATCH(AA$1,Map!$E:$E,0),2))),""),"")</f>
        <v/>
      </c>
      <c r="AB300" t="str">
        <f>IFERROR(IF($A300&gt;0,IF(LEN(INDEX(Map!$E:$G,MATCH(AB$1,Map!$E:$E,0),2))=0,"",INDEX([1]Sheet3!$B:$S,$A300+1,INDEX(Map!$E:$G,MATCH(AB$1,Map!$E:$E,0),2))),""),"")</f>
        <v/>
      </c>
      <c r="AC300" t="str">
        <f>IFERROR(IF($A300&gt;0,IF(LEN(INDEX(Map!$E:$G,MATCH(AC$1,Map!$E:$E,0),2))=0,"",INDEX([1]Sheet3!$B:$S,$A300+1,INDEX(Map!$E:$G,MATCH(AC$1,Map!$E:$E,0),2))),""),"")</f>
        <v/>
      </c>
      <c r="AD300" t="str">
        <f>IFERROR(IF($A300&gt;0,IF(LEN(INDEX(Map!$E:$G,MATCH(AD$1,Map!$E:$E,0),2))=0,"",INDEX([1]Sheet3!$B:$S,$A300+1,INDEX(Map!$E:$G,MATCH(AD$1,Map!$E:$E,0),2))),""),"")</f>
        <v/>
      </c>
      <c r="AE300" t="str">
        <f>IFERROR(IF($A300&gt;0,IF(LEN(INDEX(Map!$E:$G,MATCH(AE$1,Map!$E:$E,0),2))=0,"",INDEX([1]Sheet3!$B:$S,$A300+1,INDEX(Map!$E:$G,MATCH(AE$1,Map!$E:$E,0),2))),""),"")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ASF</vt:lpstr>
      <vt:lpstr>Sheet4</vt:lpstr>
      <vt:lpstr>Map</vt:lpstr>
      <vt:lpstr>Mailchimp Inport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2021-06-03T12:53:27Z</dcterms:created>
  <dcterms:modified xsi:type="dcterms:W3CDTF">2021-08-27T15:03:47Z</dcterms:modified>
</cp:coreProperties>
</file>