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da\Documents\C\Documents\AviaGlobalGroup\AGG Finance\AGG Taxes\AGG Tax Yr 2020\"/>
    </mc:Choice>
  </mc:AlternateContent>
  <xr:revisionPtr revIDLastSave="0" documentId="13_ncr:1_{5D57BC74-4D9A-4703-9B9C-119EB1EFB750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AGG Income Summ 2020" sheetId="13" r:id="rId1"/>
    <sheet name="AGG MemDistr 2020" sheetId="14" r:id="rId2"/>
    <sheet name="AGG Exps Summ 2020" sheetId="1" r:id="rId3"/>
  </sheets>
  <definedNames>
    <definedName name="_xlnm.Print_Area" localSheetId="2">'AGG Exps Summ 2020'!$B$2:$E$48</definedName>
    <definedName name="_xlnm.Print_Area" localSheetId="0">'AGG Income Summ 2020'!$C$2:$F$20</definedName>
  </definedNames>
  <calcPr calcId="181029"/>
</workbook>
</file>

<file path=xl/calcChain.xml><?xml version="1.0" encoding="utf-8"?>
<calcChain xmlns="http://schemas.openxmlformats.org/spreadsheetml/2006/main">
  <c r="E6" i="1" l="1"/>
  <c r="E55" i="1"/>
  <c r="F55" i="1"/>
  <c r="F20" i="1"/>
  <c r="F18" i="1"/>
  <c r="F27" i="1"/>
  <c r="B13" i="14"/>
  <c r="B4" i="14" s="1"/>
  <c r="C14" i="13"/>
  <c r="F41" i="1"/>
  <c r="F48" i="1" s="1"/>
  <c r="F33" i="1" l="1"/>
  <c r="E48" i="1"/>
  <c r="E9" i="1" s="1"/>
  <c r="E33" i="1"/>
  <c r="E8" i="1" s="1"/>
  <c r="C20" i="13"/>
  <c r="C4" i="13" s="1"/>
  <c r="F21" i="1" l="1"/>
  <c r="F10" i="1" s="1"/>
  <c r="E21" i="1" l="1"/>
  <c r="E7" i="1" s="1"/>
  <c r="E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 Adams</author>
  </authors>
  <commentList>
    <comment ref="E20" authorId="0" shapeId="0" xr:uid="{878E3DA0-1723-46D2-9AB0-762104581264}">
      <text>
        <r>
          <rPr>
            <b/>
            <sz val="9"/>
            <color indexed="81"/>
            <rFont val="Tahoma"/>
            <family val="2"/>
          </rPr>
          <t>Hal Adams:</t>
        </r>
        <r>
          <rPr>
            <sz val="9"/>
            <color indexed="81"/>
            <rFont val="Tahoma"/>
            <family val="2"/>
          </rPr>
          <t xml:space="preserve">
$1400 in actual expenses, less $1000 credit received from AEA but claimed in earlier expense report. Net reimbursed, $400.</t>
        </r>
      </text>
    </comment>
  </commentList>
</comments>
</file>

<file path=xl/sharedStrings.xml><?xml version="1.0" encoding="utf-8"?>
<sst xmlns="http://schemas.openxmlformats.org/spreadsheetml/2006/main" count="154" uniqueCount="117">
  <si>
    <t>Category</t>
  </si>
  <si>
    <t>Item</t>
  </si>
  <si>
    <t>Vendor</t>
  </si>
  <si>
    <t>Amount</t>
  </si>
  <si>
    <t>Totals</t>
  </si>
  <si>
    <t>Invoice</t>
  </si>
  <si>
    <t>Amt</t>
  </si>
  <si>
    <t>Client</t>
  </si>
  <si>
    <t>Description</t>
  </si>
  <si>
    <t>RA Miller</t>
  </si>
  <si>
    <t>FreeFlight Systems</t>
  </si>
  <si>
    <t>Bank of America Account Service Fees</t>
  </si>
  <si>
    <t>See BofA Acct Activity Statement</t>
  </si>
  <si>
    <t>Bank of America</t>
  </si>
  <si>
    <t>Aero Business Development</t>
  </si>
  <si>
    <t>Expense Report/ AGG Activities</t>
  </si>
  <si>
    <t>ADS-B Global</t>
  </si>
  <si>
    <t>Reimbused Expenses Per ER's</t>
  </si>
  <si>
    <t>ER Amount</t>
  </si>
  <si>
    <t>AGG Paid Member Expenses - AGG Business Expense Report (ER) Summary</t>
  </si>
  <si>
    <t>Date ER Paid</t>
  </si>
  <si>
    <t>ER Reference</t>
  </si>
  <si>
    <r>
      <t xml:space="preserve">ADS-B Global  
</t>
    </r>
    <r>
      <rPr>
        <sz val="11"/>
        <rFont val="Arial"/>
        <family val="2"/>
      </rPr>
      <t xml:space="preserve">(Per Exp Reports) </t>
    </r>
    <r>
      <rPr>
        <b/>
        <sz val="11"/>
        <rFont val="Arial"/>
        <family val="2"/>
      </rPr>
      <t xml:space="preserve">
Invoice Reference</t>
    </r>
  </si>
  <si>
    <r>
      <t xml:space="preserve">Forrest W Colliver Expenses </t>
    </r>
    <r>
      <rPr>
        <sz val="11"/>
        <rFont val="Arial"/>
        <family val="2"/>
      </rPr>
      <t>(Per Expense Reports)</t>
    </r>
    <r>
      <rPr>
        <b/>
        <sz val="11"/>
        <rFont val="Arial"/>
        <family val="2"/>
      </rPr>
      <t xml:space="preserve">
 Invoice Reference</t>
    </r>
  </si>
  <si>
    <r>
      <t xml:space="preserve">Aero Business Development </t>
    </r>
    <r>
      <rPr>
        <sz val="11"/>
        <rFont val="Arial"/>
        <family val="2"/>
      </rPr>
      <t xml:space="preserve">(Per Exp Reports) </t>
    </r>
    <r>
      <rPr>
        <b/>
        <sz val="11"/>
        <rFont val="Arial"/>
        <family val="2"/>
      </rPr>
      <t xml:space="preserve">
Invoice Reference</t>
    </r>
  </si>
  <si>
    <t>Total AGG LLC  Expenses</t>
  </si>
  <si>
    <t>Forrest W Collier</t>
  </si>
  <si>
    <r>
      <t>ER Amount
(</t>
    </r>
    <r>
      <rPr>
        <b/>
        <sz val="11"/>
        <color rgb="FFC00000"/>
        <rFont val="Arial"/>
        <family val="2"/>
      </rPr>
      <t>Client Reimbursed</t>
    </r>
    <r>
      <rPr>
        <b/>
        <sz val="11"/>
        <rFont val="Arial"/>
        <family val="2"/>
      </rPr>
      <t>)</t>
    </r>
  </si>
  <si>
    <t>FFSIR 003-19</t>
  </si>
  <si>
    <t>Fee/ Final Report/ Project Pine Needles (Agmt 12APR2019)</t>
  </si>
  <si>
    <t>Peregrine Avionics LLC</t>
  </si>
  <si>
    <t>PERARA 04-20</t>
  </si>
  <si>
    <t>AGG Monthy Retainer</t>
  </si>
  <si>
    <t>PERARA 05-21</t>
  </si>
  <si>
    <t>PERARA 06-22</t>
  </si>
  <si>
    <t>PERARA 07-23</t>
  </si>
  <si>
    <t>RAMGH 003-20</t>
  </si>
  <si>
    <t>AGG_RAMI Consulting Agmt dated 12 April 2018</t>
  </si>
  <si>
    <t>Total 2020 Income Received by AGG</t>
  </si>
  <si>
    <t>Total 2020 AGG Income</t>
  </si>
  <si>
    <t>AGG Client Consulting Services Income</t>
  </si>
  <si>
    <t>AGG Client Expense Reimburement Income</t>
  </si>
  <si>
    <t>Total 2020 reimbursement income for AGG expenses incurred on behalf clients</t>
  </si>
  <si>
    <t>FFSIR 004-19</t>
  </si>
  <si>
    <t>Apparo Fargo Mtg/ 190823 ExpRpt LRC ER 11-2019</t>
  </si>
  <si>
    <t>RAMGH 001-20</t>
  </si>
  <si>
    <t>RAMGH 002-20</t>
  </si>
  <si>
    <t>Cleint EU Sales Support/ Becker_FWC ER 1002-2020</t>
  </si>
  <si>
    <t>Client EU Sales Support/MRO_FWC ER 1001-2020</t>
  </si>
  <si>
    <t>RAMGH 004-20</t>
  </si>
  <si>
    <t>Client EU M&amp;A Suuport/ Becker_FWC ER 09-2020</t>
  </si>
  <si>
    <t>Funds Transfer Fees</t>
  </si>
  <si>
    <t>Per 11JAN21 Acct Summary</t>
  </si>
  <si>
    <t>Monthly Acct Fees</t>
  </si>
  <si>
    <t xml:space="preserve"> AGG General Business Expense Report (ER) Summary</t>
  </si>
  <si>
    <t>Aircraft Electronics Association</t>
  </si>
  <si>
    <t>Annual dues</t>
  </si>
  <si>
    <t>AGG Debit Master Card</t>
  </si>
  <si>
    <t>Shutterstock, Inc.</t>
  </si>
  <si>
    <t xml:space="preserve">AGG Debit Master Card/ </t>
  </si>
  <si>
    <t>Media Pics For Client Website</t>
  </si>
  <si>
    <t>Member</t>
  </si>
  <si>
    <t>Distr Date</t>
  </si>
  <si>
    <t>Aero Business Dvpt</t>
  </si>
  <si>
    <t>Forrest W. Colliver</t>
  </si>
  <si>
    <t>ACH Bank Transfer</t>
  </si>
  <si>
    <t>FWC 2019-1002</t>
  </si>
  <si>
    <t>FWC ANGS ER 07-2019</t>
  </si>
  <si>
    <t>FWC 2020-1001</t>
  </si>
  <si>
    <t>FWC AGG ER 01-2020</t>
  </si>
  <si>
    <t>FWC 2020-1002</t>
  </si>
  <si>
    <t>FWC 2020-1003</t>
  </si>
  <si>
    <t>FWC 2020-1004</t>
  </si>
  <si>
    <t>FWC 2020-1005</t>
  </si>
  <si>
    <t>FWC 2020-1007</t>
  </si>
  <si>
    <t>FWC AGG ER 03.2020</t>
  </si>
  <si>
    <t>FWC AGG ER 04.2020</t>
  </si>
  <si>
    <t>FWC AGG ER 05.2020</t>
  </si>
  <si>
    <t>FWC AGG ER 06.2020</t>
  </si>
  <si>
    <t>FWC AGG ER 02.2020</t>
  </si>
  <si>
    <t>FWC 2020-1008</t>
  </si>
  <si>
    <t>FWC 2020-1009</t>
  </si>
  <si>
    <t>FWC 2020-1010</t>
  </si>
  <si>
    <t>FWC 2020-1011</t>
  </si>
  <si>
    <t>FWC AGG ER 07.2020</t>
  </si>
  <si>
    <t>FWC AGG ER 08.2020</t>
  </si>
  <si>
    <t>FWC AGG ER 09.2020</t>
  </si>
  <si>
    <t>FWC AGG ER 10.2020</t>
  </si>
  <si>
    <t>FWC AGG ER 11.2020</t>
  </si>
  <si>
    <t>FWC 2020-1006</t>
  </si>
  <si>
    <t>179,88</t>
  </si>
  <si>
    <t>LRC ADSBG ER 11-2019</t>
  </si>
  <si>
    <t>LRC ADSBG ER 12-2020-3</t>
  </si>
  <si>
    <t>LRC ADSBG ER 06-202003-3</t>
  </si>
  <si>
    <t>LRC ADSBG ER 04-2019-2</t>
  </si>
  <si>
    <t>LRC ADSBG ER 05-2019-1</t>
  </si>
  <si>
    <t>LRC ADSBG ER 05-2020-03-2</t>
  </si>
  <si>
    <t>LRC ADSBG ER 05-2020-03-1</t>
  </si>
  <si>
    <t>LRC ADSBG ER 08-11-2020</t>
  </si>
  <si>
    <t>LRC ADSBG ER 03-21-2020</t>
  </si>
  <si>
    <t>AGG 0003-2019</t>
  </si>
  <si>
    <t>HEA AGG ER 08-2019</t>
  </si>
  <si>
    <t>HEA AGG ER 09-2019</t>
  </si>
  <si>
    <t>HEA AGG ER 10-2019</t>
  </si>
  <si>
    <t>HEA AGG ER 11-2019</t>
  </si>
  <si>
    <t>AGG 0004-2019</t>
  </si>
  <si>
    <t>AGG 0001-2020</t>
  </si>
  <si>
    <t>HEA AGG ER 01-2020</t>
  </si>
  <si>
    <t>AGG 0002-2020</t>
  </si>
  <si>
    <t>HEA AGG ER 02-2020</t>
  </si>
  <si>
    <t>Bank of America Debit</t>
  </si>
  <si>
    <t>Expenses 2020 - Summary</t>
  </si>
  <si>
    <t>AviaGlobal Group, LLC Expenses CY 2020</t>
  </si>
  <si>
    <t>AviaGlobal Group, LLC (AGG) Member Distributions CY 2020</t>
  </si>
  <si>
    <t>AviaGlobal Group, LLC (AGG) Income CY 2020</t>
  </si>
  <si>
    <t>Total 2020 Income Distribution to AGG Memebers</t>
  </si>
  <si>
    <t>Total 2020 AGG Member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</si>
</sst>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[$-409]d\-mmm\-yy;@"/>
    <numFmt numFmtId="167" formatCode="[$-409]dd/mmm/yy;@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6"/>
      <color indexed="9"/>
      <name val="Tahoma"/>
      <family val="2"/>
    </font>
    <font>
      <sz val="10"/>
      <name val="Arial"/>
      <family val="2"/>
    </font>
    <font>
      <i/>
      <sz val="12"/>
      <color indexed="60"/>
      <name val="Arial Black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b/>
      <sz val="11"/>
      <color rgb="FFC00000"/>
      <name val="Arial"/>
      <family val="2"/>
    </font>
    <font>
      <sz val="16"/>
      <name val="Arial Black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top" wrapText="1"/>
    </xf>
    <xf numFmtId="165" fontId="8" fillId="2" borderId="1" applyFont="0" applyFill="0" applyBorder="0" applyProtection="0">
      <alignment vertical="center"/>
    </xf>
    <xf numFmtId="0" fontId="9" fillId="3" borderId="0" applyBorder="0">
      <alignment horizontal="left" vertical="center" indent="1"/>
    </xf>
    <xf numFmtId="165" fontId="10" fillId="4" borderId="2" applyBorder="0">
      <alignment horizontal="left" vertical="center" indent="1" shrinkToFit="1"/>
    </xf>
    <xf numFmtId="165" fontId="11" fillId="5" borderId="3" applyBorder="0">
      <alignment horizontal="left" vertical="center" indent="1"/>
    </xf>
    <xf numFmtId="0" fontId="11" fillId="6" borderId="4" applyNumberFormat="0" applyBorder="0">
      <alignment horizontal="left" vertical="top" wrapText="1" indent="1"/>
    </xf>
    <xf numFmtId="0" fontId="11" fillId="2" borderId="0" applyBorder="0">
      <alignment horizontal="left" vertical="center" indent="1"/>
    </xf>
    <xf numFmtId="0" fontId="11" fillId="0" borderId="4" applyNumberFormat="0" applyFill="0">
      <alignment horizontal="centerContinuous"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2" fillId="5" borderId="0">
      <alignment horizontal="left" indent="1"/>
    </xf>
    <xf numFmtId="3" fontId="8" fillId="2" borderId="5" applyBorder="0">
      <alignment horizontal="left" vertical="center" indent="2"/>
    </xf>
    <xf numFmtId="0" fontId="7" fillId="0" borderId="0">
      <alignment vertical="top" wrapText="1"/>
    </xf>
    <xf numFmtId="0" fontId="7" fillId="0" borderId="0"/>
    <xf numFmtId="167" fontId="7" fillId="0" borderId="0"/>
    <xf numFmtId="0" fontId="1" fillId="0" borderId="0"/>
    <xf numFmtId="0" fontId="13" fillId="3" borderId="0">
      <alignment horizontal="left" indent="1"/>
    </xf>
    <xf numFmtId="0" fontId="14" fillId="3" borderId="0" applyBorder="0">
      <alignment horizontal="left" vertical="center" indent="1"/>
    </xf>
    <xf numFmtId="0" fontId="15" fillId="7" borderId="0" applyBorder="0">
      <alignment horizontal="left" vertical="center" indent="1"/>
    </xf>
  </cellStyleXfs>
  <cellXfs count="16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4" fontId="0" fillId="0" borderId="0" xfId="0" applyNumberFormat="1">
      <alignment vertical="top" wrapText="1"/>
    </xf>
    <xf numFmtId="0" fontId="0" fillId="0" borderId="0" xfId="0" applyAlignment="1">
      <alignment horizontal="center"/>
    </xf>
    <xf numFmtId="0" fontId="16" fillId="2" borderId="0" xfId="0" applyFont="1" applyFill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1" fillId="0" borderId="0" xfId="0" applyFont="1">
      <alignment vertical="top" wrapText="1"/>
    </xf>
    <xf numFmtId="4" fontId="0" fillId="0" borderId="0" xfId="0" applyNumberFormat="1" applyAlignment="1">
      <alignment horizontal="center"/>
    </xf>
    <xf numFmtId="0" fontId="1" fillId="0" borderId="0" xfId="14"/>
    <xf numFmtId="0" fontId="1" fillId="0" borderId="0" xfId="14" applyAlignment="1">
      <alignment horizontal="center"/>
    </xf>
    <xf numFmtId="0" fontId="1" fillId="0" borderId="0" xfId="14" applyAlignment="1">
      <alignment horizontal="left"/>
    </xf>
    <xf numFmtId="4" fontId="1" fillId="0" borderId="0" xfId="14" applyNumberFormat="1"/>
    <xf numFmtId="0" fontId="6" fillId="0" borderId="0" xfId="14" applyFont="1" applyAlignment="1">
      <alignment vertical="center"/>
    </xf>
    <xf numFmtId="0" fontId="3" fillId="0" borderId="0" xfId="14" applyFont="1" applyAlignment="1">
      <alignment vertical="center"/>
    </xf>
    <xf numFmtId="0" fontId="1" fillId="0" borderId="0" xfId="14" applyAlignment="1">
      <alignment horizontal="center" vertical="center"/>
    </xf>
    <xf numFmtId="4" fontId="25" fillId="0" borderId="0" xfId="0" applyNumberFormat="1" applyFont="1">
      <alignment vertical="top" wrapText="1"/>
    </xf>
    <xf numFmtId="0" fontId="1" fillId="0" borderId="0" xfId="14" applyAlignment="1">
      <alignment vertical="center"/>
    </xf>
    <xf numFmtId="0" fontId="0" fillId="0" borderId="0" xfId="0" applyAlignment="1">
      <alignment vertical="center" wrapText="1"/>
    </xf>
    <xf numFmtId="0" fontId="25" fillId="8" borderId="0" xfId="14" applyFont="1" applyFill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left" vertical="top"/>
    </xf>
    <xf numFmtId="0" fontId="7" fillId="0" borderId="0" xfId="14" applyFont="1" applyAlignment="1">
      <alignment vertical="center"/>
    </xf>
    <xf numFmtId="164" fontId="7" fillId="0" borderId="0" xfId="12" applyNumberFormat="1" applyAlignment="1">
      <alignment horizontal="right" vertical="center"/>
    </xf>
    <xf numFmtId="4" fontId="0" fillId="0" borderId="0" xfId="0" applyNumberFormat="1" applyAlignment="1">
      <alignment vertical="center" wrapText="1"/>
    </xf>
    <xf numFmtId="2" fontId="18" fillId="0" borderId="0" xfId="13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8" borderId="0" xfId="14" applyFill="1"/>
    <xf numFmtId="0" fontId="1" fillId="8" borderId="0" xfId="14" applyFill="1" applyAlignment="1">
      <alignment horizontal="center"/>
    </xf>
    <xf numFmtId="0" fontId="3" fillId="8" borderId="0" xfId="14" applyFont="1" applyFill="1"/>
    <xf numFmtId="0" fontId="1" fillId="8" borderId="0" xfId="14" applyFill="1" applyAlignment="1">
      <alignment horizontal="left"/>
    </xf>
    <xf numFmtId="164" fontId="7" fillId="0" borderId="26" xfId="12" applyNumberFormat="1" applyBorder="1" applyAlignment="1">
      <alignment horizontal="right" vertical="center"/>
    </xf>
    <xf numFmtId="0" fontId="25" fillId="8" borderId="0" xfId="0" applyFont="1" applyFill="1" applyAlignment="1">
      <alignment horizontal="center" vertical="center" wrapText="1"/>
    </xf>
    <xf numFmtId="164" fontId="1" fillId="0" borderId="26" xfId="12" applyNumberFormat="1" applyFont="1" applyBorder="1" applyAlignment="1">
      <alignment horizontal="right" vertical="center"/>
    </xf>
    <xf numFmtId="164" fontId="1" fillId="0" borderId="26" xfId="12" applyNumberFormat="1" applyFont="1" applyBorder="1" applyAlignment="1">
      <alignment horizontal="right" vertical="center" wrapText="1"/>
    </xf>
    <xf numFmtId="164" fontId="23" fillId="0" borderId="26" xfId="12" applyNumberFormat="1" applyFont="1" applyBorder="1" applyAlignment="1">
      <alignment horizontal="right" vertical="center" wrapText="1"/>
    </xf>
    <xf numFmtId="164" fontId="23" fillId="0" borderId="26" xfId="12" applyNumberFormat="1" applyFont="1" applyBorder="1" applyAlignment="1">
      <alignment horizontal="right" vertical="center"/>
    </xf>
    <xf numFmtId="164" fontId="7" fillId="0" borderId="0" xfId="14" applyNumberFormat="1" applyFont="1" applyAlignment="1">
      <alignment vertical="center"/>
    </xf>
    <xf numFmtId="0" fontId="6" fillId="2" borderId="12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" fillId="0" borderId="0" xfId="14" applyFont="1" applyAlignment="1">
      <alignment horizontal="center" vertical="center"/>
    </xf>
    <xf numFmtId="0" fontId="1" fillId="0" borderId="15" xfId="14" applyBorder="1" applyAlignment="1">
      <alignment horizontal="left" vertical="center"/>
    </xf>
    <xf numFmtId="0" fontId="6" fillId="11" borderId="0" xfId="14" applyFont="1" applyFill="1" applyBorder="1" applyAlignment="1">
      <alignment horizontal="center" vertical="center"/>
    </xf>
    <xf numFmtId="0" fontId="6" fillId="11" borderId="15" xfId="14" applyFont="1" applyFill="1" applyBorder="1" applyAlignment="1">
      <alignment horizontal="left" vertical="center"/>
    </xf>
    <xf numFmtId="164" fontId="6" fillId="11" borderId="26" xfId="14" applyNumberFormat="1" applyFont="1" applyFill="1" applyBorder="1" applyAlignment="1">
      <alignment horizontal="center" vertical="center"/>
    </xf>
    <xf numFmtId="17" fontId="1" fillId="0" borderId="0" xfId="14" quotePrefix="1" applyNumberFormat="1" applyFont="1" applyAlignment="1">
      <alignment vertical="center"/>
    </xf>
    <xf numFmtId="0" fontId="1" fillId="0" borderId="15" xfId="14" applyFont="1" applyBorder="1" applyAlignment="1">
      <alignment horizontal="left" vertical="center"/>
    </xf>
    <xf numFmtId="4" fontId="20" fillId="9" borderId="17" xfId="14" applyNumberFormat="1" applyFont="1" applyFill="1" applyBorder="1"/>
    <xf numFmtId="166" fontId="6" fillId="9" borderId="5" xfId="14" applyNumberFormat="1" applyFont="1" applyFill="1" applyBorder="1" applyAlignment="1">
      <alignment horizontal="left"/>
    </xf>
    <xf numFmtId="0" fontId="1" fillId="9" borderId="20" xfId="14" applyFill="1" applyBorder="1" applyAlignment="1">
      <alignment horizontal="left"/>
    </xf>
    <xf numFmtId="0" fontId="28" fillId="8" borderId="0" xfId="14" applyFont="1" applyFill="1"/>
    <xf numFmtId="0" fontId="25" fillId="8" borderId="0" xfId="14" applyFont="1" applyFill="1" applyAlignment="1">
      <alignment horizontal="center"/>
    </xf>
    <xf numFmtId="166" fontId="6" fillId="9" borderId="5" xfId="14" applyNumberFormat="1" applyFont="1" applyFill="1" applyBorder="1" applyAlignment="1">
      <alignment horizontal="center"/>
    </xf>
    <xf numFmtId="0" fontId="7" fillId="8" borderId="0" xfId="14" applyFont="1" applyFill="1" applyAlignment="1">
      <alignment vertical="center"/>
    </xf>
    <xf numFmtId="0" fontId="1" fillId="8" borderId="0" xfId="14" applyFont="1" applyFill="1" applyAlignment="1">
      <alignment horizontal="center" vertical="center"/>
    </xf>
    <xf numFmtId="0" fontId="1" fillId="8" borderId="0" xfId="14" applyFill="1" applyAlignment="1">
      <alignment horizontal="center" vertical="center"/>
    </xf>
    <xf numFmtId="0" fontId="7" fillId="8" borderId="0" xfId="14" applyFont="1" applyFill="1" applyAlignment="1">
      <alignment horizontal="center" vertical="center"/>
    </xf>
    <xf numFmtId="0" fontId="29" fillId="12" borderId="21" xfId="14" applyFont="1" applyFill="1" applyBorder="1" applyAlignment="1">
      <alignment vertical="center"/>
    </xf>
    <xf numFmtId="0" fontId="1" fillId="12" borderId="8" xfId="14" applyFill="1" applyBorder="1" applyAlignment="1">
      <alignment horizontal="center" vertical="center"/>
    </xf>
    <xf numFmtId="0" fontId="25" fillId="12" borderId="8" xfId="14" applyFont="1" applyFill="1" applyBorder="1" applyAlignment="1">
      <alignment horizontal="center" vertical="center"/>
    </xf>
    <xf numFmtId="0" fontId="1" fillId="12" borderId="9" xfId="14" applyFill="1" applyBorder="1" applyAlignment="1">
      <alignment horizontal="left" vertical="center"/>
    </xf>
    <xf numFmtId="164" fontId="3" fillId="11" borderId="21" xfId="14" applyNumberFormat="1" applyFont="1" applyFill="1" applyBorder="1" applyAlignment="1">
      <alignment vertical="center"/>
    </xf>
    <xf numFmtId="164" fontId="6" fillId="10" borderId="30" xfId="14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21" fillId="13" borderId="8" xfId="0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 vertical="top" wrapText="1"/>
    </xf>
    <xf numFmtId="0" fontId="25" fillId="8" borderId="0" xfId="0" applyFont="1" applyFill="1" applyBorder="1" applyAlignment="1">
      <alignment horizontal="center" vertical="top" wrapText="1"/>
    </xf>
    <xf numFmtId="4" fontId="0" fillId="8" borderId="0" xfId="0" applyNumberFormat="1" applyFill="1" applyBorder="1">
      <alignment vertical="top" wrapText="1"/>
    </xf>
    <xf numFmtId="4" fontId="25" fillId="8" borderId="0" xfId="0" applyNumberFormat="1" applyFont="1" applyFill="1" applyBorder="1">
      <alignment vertical="top" wrapText="1"/>
    </xf>
    <xf numFmtId="4" fontId="6" fillId="8" borderId="0" xfId="0" applyNumberFormat="1" applyFont="1" applyFill="1" applyBorder="1" applyAlignment="1">
      <alignment vertical="center" wrapText="1"/>
    </xf>
    <xf numFmtId="4" fontId="25" fillId="8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5" fontId="0" fillId="0" borderId="10" xfId="0" applyNumberFormat="1" applyBorder="1" applyAlignment="1">
      <alignment horizontal="center" vertical="top" wrapText="1"/>
    </xf>
    <xf numFmtId="0" fontId="6" fillId="13" borderId="22" xfId="0" applyFont="1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0" borderId="0" xfId="0" applyBorder="1">
      <alignment vertical="top" wrapText="1"/>
    </xf>
    <xf numFmtId="4" fontId="25" fillId="8" borderId="0" xfId="0" applyNumberFormat="1" applyFont="1" applyFill="1" applyBorder="1" applyAlignment="1">
      <alignment horizontal="center" vertical="center" wrapText="1"/>
    </xf>
    <xf numFmtId="167" fontId="3" fillId="8" borderId="0" xfId="13" applyFont="1" applyFill="1" applyBorder="1" applyAlignment="1">
      <alignment horizontal="center" vertical="center" wrapText="1"/>
    </xf>
    <xf numFmtId="167" fontId="24" fillId="8" borderId="0" xfId="13" applyFont="1" applyFill="1" applyBorder="1" applyAlignment="1">
      <alignment horizontal="center" vertical="center"/>
    </xf>
    <xf numFmtId="4" fontId="25" fillId="8" borderId="0" xfId="0" applyNumberFormat="1" applyFont="1" applyFill="1">
      <alignment vertical="top" wrapText="1"/>
    </xf>
    <xf numFmtId="0" fontId="20" fillId="14" borderId="29" xfId="0" applyFont="1" applyFill="1" applyBorder="1" applyAlignment="1">
      <alignment horizontal="center" vertical="center" wrapText="1"/>
    </xf>
    <xf numFmtId="0" fontId="20" fillId="14" borderId="24" xfId="0" applyFont="1" applyFill="1" applyBorder="1" applyAlignment="1">
      <alignment horizontal="center" vertical="center" wrapText="1"/>
    </xf>
    <xf numFmtId="4" fontId="20" fillId="14" borderId="2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 indent="3"/>
    </xf>
    <xf numFmtId="4" fontId="6" fillId="13" borderId="22" xfId="0" applyNumberFormat="1" applyFont="1" applyFill="1" applyBorder="1" applyAlignment="1">
      <alignment horizontal="center" vertical="center"/>
    </xf>
    <xf numFmtId="4" fontId="0" fillId="0" borderId="0" xfId="0" applyNumberFormat="1" applyBorder="1">
      <alignment vertical="top" wrapText="1"/>
    </xf>
    <xf numFmtId="0" fontId="0" fillId="13" borderId="8" xfId="0" applyFill="1" applyBorder="1" applyAlignment="1">
      <alignment horizontal="center" vertical="top"/>
    </xf>
    <xf numFmtId="15" fontId="0" fillId="0" borderId="1" xfId="0" applyNumberFormat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 wrapText="1"/>
    </xf>
    <xf numFmtId="4" fontId="20" fillId="14" borderId="23" xfId="0" applyNumberFormat="1" applyFont="1" applyFill="1" applyBorder="1" applyAlignment="1">
      <alignment horizontal="center" vertical="center" wrapText="1"/>
    </xf>
    <xf numFmtId="0" fontId="1" fillId="12" borderId="9" xfId="14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vertical="center" wrapText="1"/>
    </xf>
    <xf numFmtId="0" fontId="25" fillId="8" borderId="0" xfId="14" applyFont="1" applyFill="1" applyBorder="1" applyAlignment="1">
      <alignment horizontal="center" vertical="center"/>
    </xf>
    <xf numFmtId="0" fontId="1" fillId="8" borderId="0" xfId="14" applyFill="1" applyBorder="1" applyAlignment="1">
      <alignment horizontal="left" vertical="center"/>
    </xf>
    <xf numFmtId="0" fontId="1" fillId="0" borderId="0" xfId="14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16" fillId="2" borderId="0" xfId="0" applyFont="1" applyFill="1" applyBorder="1">
      <alignment vertical="top" wrapText="1"/>
    </xf>
    <xf numFmtId="0" fontId="3" fillId="0" borderId="0" xfId="0" applyFont="1" applyBorder="1">
      <alignment vertical="top" wrapText="1"/>
    </xf>
    <xf numFmtId="0" fontId="3" fillId="14" borderId="19" xfId="0" applyFont="1" applyFill="1" applyBorder="1" applyAlignment="1">
      <alignment horizontal="center"/>
    </xf>
    <xf numFmtId="0" fontId="4" fillId="13" borderId="22" xfId="0" applyFont="1" applyFill="1" applyBorder="1" applyAlignment="1">
      <alignment vertical="top"/>
    </xf>
    <xf numFmtId="0" fontId="0" fillId="0" borderId="26" xfId="0" applyBorder="1">
      <alignment vertical="top" wrapText="1"/>
    </xf>
    <xf numFmtId="0" fontId="0" fillId="0" borderId="0" xfId="0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167" fontId="3" fillId="8" borderId="26" xfId="13" applyFont="1" applyFill="1" applyBorder="1" applyAlignment="1">
      <alignment horizontal="center" vertical="center"/>
    </xf>
    <xf numFmtId="167" fontId="3" fillId="8" borderId="15" xfId="13" applyFont="1" applyFill="1" applyBorder="1" applyAlignment="1">
      <alignment horizontal="center" vertical="center" wrapText="1"/>
    </xf>
    <xf numFmtId="4" fontId="3" fillId="14" borderId="18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5" fillId="2" borderId="13" xfId="8" applyNumberFormat="1" applyFill="1" applyBorder="1" applyAlignment="1" applyProtection="1">
      <alignment horizontal="center" vertical="center"/>
    </xf>
    <xf numFmtId="4" fontId="4" fillId="13" borderId="9" xfId="0" applyNumberFormat="1" applyFont="1" applyFill="1" applyBorder="1" applyAlignment="1">
      <alignment horizontal="center" vertical="center" wrapText="1"/>
    </xf>
    <xf numFmtId="166" fontId="6" fillId="9" borderId="27" xfId="14" applyNumberFormat="1" applyFont="1" applyFill="1" applyBorder="1" applyAlignment="1">
      <alignment horizontal="left"/>
    </xf>
    <xf numFmtId="166" fontId="6" fillId="9" borderId="27" xfId="14" applyNumberFormat="1" applyFont="1" applyFill="1" applyBorder="1" applyAlignment="1">
      <alignment horizontal="center"/>
    </xf>
    <xf numFmtId="0" fontId="1" fillId="9" borderId="28" xfId="14" applyFill="1" applyBorder="1" applyAlignment="1">
      <alignment horizontal="left"/>
    </xf>
    <xf numFmtId="4" fontId="20" fillId="9" borderId="30" xfId="14" applyNumberFormat="1" applyFont="1" applyFill="1" applyBorder="1"/>
    <xf numFmtId="17" fontId="1" fillId="0" borderId="0" xfId="14" quotePrefix="1" applyNumberFormat="1" applyFont="1" applyBorder="1" applyAlignment="1">
      <alignment vertical="center"/>
    </xf>
    <xf numFmtId="17" fontId="1" fillId="0" borderId="0" xfId="14" quotePrefix="1" applyNumberFormat="1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164" fontId="23" fillId="0" borderId="25" xfId="12" applyNumberFormat="1" applyFont="1" applyBorder="1" applyAlignment="1">
      <alignment horizontal="right" vertical="center" wrapText="1"/>
    </xf>
    <xf numFmtId="17" fontId="1" fillId="0" borderId="14" xfId="14" quotePrefix="1" applyNumberFormat="1" applyFont="1" applyBorder="1" applyAlignment="1">
      <alignment vertical="center"/>
    </xf>
    <xf numFmtId="17" fontId="1" fillId="0" borderId="14" xfId="14" quotePrefix="1" applyNumberFormat="1" applyFont="1" applyBorder="1" applyAlignment="1">
      <alignment horizontal="center" vertical="center"/>
    </xf>
    <xf numFmtId="17" fontId="1" fillId="0" borderId="31" xfId="14" quotePrefix="1" applyNumberFormat="1" applyFont="1" applyBorder="1" applyAlignment="1">
      <alignment horizontal="left" vertical="center"/>
    </xf>
    <xf numFmtId="17" fontId="1" fillId="0" borderId="15" xfId="14" quotePrefix="1" applyNumberFormat="1" applyFont="1" applyBorder="1" applyAlignment="1">
      <alignment horizontal="left" vertical="center"/>
    </xf>
    <xf numFmtId="164" fontId="6" fillId="11" borderId="21" xfId="14" applyNumberFormat="1" applyFont="1" applyFill="1" applyBorder="1" applyAlignment="1">
      <alignment horizontal="right" vertical="center"/>
    </xf>
    <xf numFmtId="15" fontId="0" fillId="0" borderId="32" xfId="0" applyNumberForma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 indent="3"/>
    </xf>
    <xf numFmtId="15" fontId="0" fillId="0" borderId="6" xfId="0" applyNumberForma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15" fontId="1" fillId="0" borderId="0" xfId="14" applyNumberFormat="1" applyFont="1" applyAlignment="1">
      <alignment horizontal="center" vertical="center"/>
    </xf>
    <xf numFmtId="164" fontId="6" fillId="10" borderId="21" xfId="14" applyNumberFormat="1" applyFont="1" applyFill="1" applyBorder="1" applyAlignment="1">
      <alignment horizontal="right" vertical="center"/>
    </xf>
    <xf numFmtId="4" fontId="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15" fontId="7" fillId="2" borderId="11" xfId="0" applyNumberFormat="1" applyFont="1" applyFill="1" applyBorder="1" applyAlignment="1">
      <alignment horizontal="center" vertical="top" wrapText="1"/>
    </xf>
    <xf numFmtId="4" fontId="32" fillId="0" borderId="18" xfId="0" applyNumberFormat="1" applyFont="1" applyBorder="1" applyAlignment="1">
      <alignment horizontal="center" vertical="center"/>
    </xf>
    <xf numFmtId="17" fontId="7" fillId="0" borderId="0" xfId="14" quotePrefix="1" applyNumberFormat="1" applyFont="1" applyAlignment="1">
      <alignment horizontal="left" vertical="center"/>
    </xf>
    <xf numFmtId="0" fontId="7" fillId="0" borderId="0" xfId="14" applyFont="1" applyAlignment="1">
      <alignment horizontal="left" vertical="center"/>
    </xf>
    <xf numFmtId="0" fontId="1" fillId="0" borderId="0" xfId="14" applyAlignment="1">
      <alignment horizontal="left" vertical="center"/>
    </xf>
    <xf numFmtId="0" fontId="3" fillId="11" borderId="8" xfId="14" applyFont="1" applyFill="1" applyBorder="1" applyAlignment="1">
      <alignment horizontal="left" vertical="center"/>
    </xf>
    <xf numFmtId="0" fontId="3" fillId="11" borderId="9" xfId="14" applyFont="1" applyFill="1" applyBorder="1" applyAlignment="1">
      <alignment horizontal="left" vertical="center"/>
    </xf>
    <xf numFmtId="0" fontId="6" fillId="11" borderId="27" xfId="14" applyFont="1" applyFill="1" applyBorder="1" applyAlignment="1">
      <alignment horizontal="left" vertical="center" wrapText="1"/>
    </xf>
    <xf numFmtId="0" fontId="6" fillId="11" borderId="28" xfId="14" applyFont="1" applyFill="1" applyBorder="1" applyAlignment="1">
      <alignment horizontal="left" vertical="center" wrapText="1"/>
    </xf>
    <xf numFmtId="0" fontId="6" fillId="11" borderId="8" xfId="14" applyFont="1" applyFill="1" applyBorder="1" applyAlignment="1">
      <alignment horizontal="left" vertical="center" wrapText="1"/>
    </xf>
    <xf numFmtId="0" fontId="6" fillId="11" borderId="9" xfId="14" applyFont="1" applyFill="1" applyBorder="1" applyAlignment="1">
      <alignment horizontal="left" vertical="center" wrapText="1"/>
    </xf>
    <xf numFmtId="0" fontId="4" fillId="13" borderId="21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center" vertical="top" wrapText="1"/>
    </xf>
    <xf numFmtId="0" fontId="6" fillId="8" borderId="0" xfId="0" applyFont="1" applyFill="1" applyBorder="1" applyAlignment="1">
      <alignment horizontal="center" vertical="top"/>
    </xf>
    <xf numFmtId="4" fontId="25" fillId="8" borderId="0" xfId="0" applyNumberFormat="1" applyFont="1" applyFill="1" applyBorder="1" applyAlignment="1">
      <alignment horizontal="center" vertical="top" wrapText="1"/>
    </xf>
    <xf numFmtId="0" fontId="31" fillId="13" borderId="21" xfId="0" applyFont="1" applyFill="1" applyBorder="1" applyAlignment="1">
      <alignment horizontal="center" vertical="center"/>
    </xf>
    <xf numFmtId="0" fontId="31" fillId="13" borderId="8" xfId="0" applyFont="1" applyFill="1" applyBorder="1" applyAlignment="1">
      <alignment horizontal="center" vertical="center"/>
    </xf>
    <xf numFmtId="0" fontId="31" fillId="13" borderId="9" xfId="0" applyFont="1" applyFill="1" applyBorder="1" applyAlignment="1">
      <alignment horizontal="center" vertical="center"/>
    </xf>
  </cellXfs>
  <cellStyles count="18">
    <cellStyle name="amount" xfId="1" xr:uid="{00000000-0005-0000-0000-000000000000}"/>
    <cellStyle name="Body text" xfId="2" xr:uid="{00000000-0005-0000-0000-000001000000}"/>
    <cellStyle name="header" xfId="3" xr:uid="{00000000-0005-0000-0000-000002000000}"/>
    <cellStyle name="Header Total" xfId="4" xr:uid="{00000000-0005-0000-0000-000003000000}"/>
    <cellStyle name="Header1" xfId="5" xr:uid="{00000000-0005-0000-0000-000004000000}"/>
    <cellStyle name="Header2" xfId="6" xr:uid="{00000000-0005-0000-0000-000005000000}"/>
    <cellStyle name="Header3" xfId="7" xr:uid="{00000000-0005-0000-0000-000006000000}"/>
    <cellStyle name="Hyperlink" xfId="8" builtinId="8"/>
    <cellStyle name="NonPrint_Heading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_2007 AvValues Tax Income Info" xfId="14" xr:uid="{00000000-0005-0000-0000-00000E000000}"/>
    <cellStyle name="Product Title" xfId="15" xr:uid="{00000000-0005-0000-0000-00000F000000}"/>
    <cellStyle name="Text" xfId="16" xr:uid="{00000000-0005-0000-0000-000010000000}"/>
    <cellStyle name="Title" xfId="17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U129"/>
  <sheetViews>
    <sheetView zoomScaleNormal="100" workbookViewId="0">
      <selection activeCell="H7" sqref="H7"/>
    </sheetView>
  </sheetViews>
  <sheetFormatPr defaultRowHeight="12.75" x14ac:dyDescent="0.2"/>
  <cols>
    <col min="1" max="1" width="3" style="9" customWidth="1"/>
    <col min="2" max="2" width="2.85546875" style="9" customWidth="1"/>
    <col min="3" max="3" width="16.28515625" style="9" customWidth="1"/>
    <col min="4" max="4" width="21.85546875" style="10" customWidth="1"/>
    <col min="5" max="5" width="17.42578125" style="10" customWidth="1"/>
    <col min="6" max="6" width="51.85546875" style="11" customWidth="1"/>
    <col min="7" max="7" width="17.28515625" style="29" customWidth="1"/>
    <col min="8" max="8" width="9.140625" style="9"/>
    <col min="9" max="10" width="10.140625" style="9" bestFit="1" customWidth="1"/>
    <col min="11" max="16384" width="9.140625" style="9"/>
  </cols>
  <sheetData>
    <row r="1" spans="1:255" ht="13.5" thickBot="1" x14ac:dyDescent="0.25"/>
    <row r="2" spans="1:255" s="17" customFormat="1" ht="31.5" customHeight="1" thickBot="1" x14ac:dyDescent="0.25">
      <c r="A2" s="14"/>
      <c r="C2" s="59" t="s">
        <v>114</v>
      </c>
      <c r="D2" s="60"/>
      <c r="E2" s="61"/>
      <c r="F2" s="62"/>
      <c r="G2" s="34"/>
    </row>
    <row r="3" spans="1:255" s="29" customFormat="1" ht="16.5" thickBot="1" x14ac:dyDescent="0.3">
      <c r="A3" s="31"/>
      <c r="D3" s="30"/>
      <c r="E3" s="53"/>
      <c r="F3" s="32"/>
    </row>
    <row r="4" spans="1:255" s="24" customFormat="1" ht="29.25" customHeight="1" thickBot="1" x14ac:dyDescent="0.25">
      <c r="C4" s="63">
        <f>C14+C20</f>
        <v>70953.119999999995</v>
      </c>
      <c r="D4" s="150" t="s">
        <v>38</v>
      </c>
      <c r="E4" s="150"/>
      <c r="F4" s="151"/>
      <c r="G4" s="55"/>
    </row>
    <row r="5" spans="1:255" s="24" customFormat="1" ht="29.25" customHeight="1" x14ac:dyDescent="0.2">
      <c r="C5" s="46" t="s">
        <v>6</v>
      </c>
      <c r="D5" s="44" t="s">
        <v>7</v>
      </c>
      <c r="E5" s="44" t="s">
        <v>5</v>
      </c>
      <c r="F5" s="45" t="s">
        <v>8</v>
      </c>
      <c r="G5" s="55"/>
    </row>
    <row r="6" spans="1:255" ht="15" customHeight="1" x14ac:dyDescent="0.25">
      <c r="C6" s="49" t="s">
        <v>40</v>
      </c>
      <c r="D6" s="50"/>
      <c r="E6" s="54"/>
      <c r="F6" s="51"/>
      <c r="G6" s="19"/>
    </row>
    <row r="7" spans="1:255" s="13" customFormat="1" ht="23.1" customHeight="1" x14ac:dyDescent="0.2">
      <c r="A7" s="24"/>
      <c r="B7" s="24"/>
      <c r="C7" s="33">
        <v>20000</v>
      </c>
      <c r="D7" s="47" t="s">
        <v>10</v>
      </c>
      <c r="E7" s="42" t="s">
        <v>28</v>
      </c>
      <c r="F7" s="48" t="s">
        <v>29</v>
      </c>
      <c r="G7" s="56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</row>
    <row r="8" spans="1:255" s="13" customFormat="1" ht="23.1" customHeight="1" x14ac:dyDescent="0.2">
      <c r="A8" s="24"/>
      <c r="B8" s="24"/>
      <c r="C8" s="33">
        <v>6000</v>
      </c>
      <c r="D8" s="47" t="s">
        <v>30</v>
      </c>
      <c r="E8" s="42" t="s">
        <v>31</v>
      </c>
      <c r="F8" s="48" t="s">
        <v>32</v>
      </c>
      <c r="G8" s="56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ht="23.1" customHeight="1" x14ac:dyDescent="0.2">
      <c r="C9" s="33">
        <v>6000</v>
      </c>
      <c r="D9" s="47" t="s">
        <v>30</v>
      </c>
      <c r="E9" s="42" t="s">
        <v>33</v>
      </c>
      <c r="F9" s="48" t="s">
        <v>32</v>
      </c>
      <c r="G9" s="57"/>
    </row>
    <row r="10" spans="1:255" ht="23.1" customHeight="1" x14ac:dyDescent="0.2">
      <c r="C10" s="33">
        <v>6000</v>
      </c>
      <c r="D10" s="47" t="s">
        <v>30</v>
      </c>
      <c r="E10" s="42" t="s">
        <v>34</v>
      </c>
      <c r="F10" s="48" t="s">
        <v>32</v>
      </c>
      <c r="G10" s="57"/>
    </row>
    <row r="11" spans="1:255" ht="23.1" customHeight="1" x14ac:dyDescent="0.2">
      <c r="C11" s="33">
        <v>6000</v>
      </c>
      <c r="D11" s="47" t="s">
        <v>30</v>
      </c>
      <c r="E11" s="42" t="s">
        <v>35</v>
      </c>
      <c r="F11" s="48" t="s">
        <v>32</v>
      </c>
      <c r="G11" s="57"/>
    </row>
    <row r="12" spans="1:255" s="13" customFormat="1" ht="23.1" customHeight="1" x14ac:dyDescent="0.2">
      <c r="A12" s="24"/>
      <c r="B12" s="24"/>
      <c r="C12" s="33">
        <v>20000</v>
      </c>
      <c r="D12" s="47" t="s">
        <v>9</v>
      </c>
      <c r="E12" s="42" t="s">
        <v>36</v>
      </c>
      <c r="F12" s="43" t="s">
        <v>37</v>
      </c>
      <c r="G12" s="5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</row>
    <row r="13" spans="1:255" ht="23.1" customHeight="1" x14ac:dyDescent="0.2">
      <c r="C13" s="35"/>
      <c r="D13" s="47"/>
      <c r="E13" s="15"/>
      <c r="F13" s="43"/>
    </row>
    <row r="14" spans="1:255" s="24" customFormat="1" ht="29.25" customHeight="1" x14ac:dyDescent="0.2">
      <c r="C14" s="64">
        <f>SUM(C7:C13)</f>
        <v>64000</v>
      </c>
      <c r="D14" s="152" t="s">
        <v>39</v>
      </c>
      <c r="E14" s="152"/>
      <c r="F14" s="153"/>
      <c r="G14" s="55"/>
    </row>
    <row r="15" spans="1:255" ht="15" customHeight="1" thickBot="1" x14ac:dyDescent="0.3">
      <c r="C15" s="122" t="s">
        <v>41</v>
      </c>
      <c r="D15" s="119"/>
      <c r="E15" s="120"/>
      <c r="F15" s="121"/>
      <c r="G15" s="52"/>
      <c r="M15" s="27"/>
    </row>
    <row r="16" spans="1:255" s="13" customFormat="1" ht="27.75" customHeight="1" x14ac:dyDescent="0.2">
      <c r="A16" s="24"/>
      <c r="B16" s="24"/>
      <c r="C16" s="126">
        <v>1455.67</v>
      </c>
      <c r="D16" s="127" t="s">
        <v>10</v>
      </c>
      <c r="E16" s="128" t="s">
        <v>43</v>
      </c>
      <c r="F16" s="129" t="s">
        <v>44</v>
      </c>
      <c r="G16" s="58"/>
      <c r="H16" s="24"/>
      <c r="I16" s="24"/>
      <c r="J16" s="24"/>
      <c r="K16" s="24"/>
      <c r="L16" s="24"/>
      <c r="M16" s="27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</row>
    <row r="17" spans="1:255" s="13" customFormat="1" ht="27.75" customHeight="1" x14ac:dyDescent="0.2">
      <c r="A17" s="24"/>
      <c r="B17" s="24"/>
      <c r="C17" s="37">
        <v>2983.66</v>
      </c>
      <c r="D17" s="123" t="s">
        <v>9</v>
      </c>
      <c r="E17" s="124" t="s">
        <v>45</v>
      </c>
      <c r="F17" s="130" t="s">
        <v>48</v>
      </c>
      <c r="G17" s="58"/>
      <c r="H17" s="24"/>
      <c r="I17" s="24"/>
      <c r="J17" s="24"/>
      <c r="K17" s="24"/>
      <c r="L17" s="24"/>
      <c r="M17" s="27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</row>
    <row r="18" spans="1:255" s="13" customFormat="1" ht="23.1" customHeight="1" x14ac:dyDescent="0.2">
      <c r="A18" s="24"/>
      <c r="B18" s="24"/>
      <c r="C18" s="36">
        <v>2030.92</v>
      </c>
      <c r="D18" s="123" t="s">
        <v>9</v>
      </c>
      <c r="E18" s="125" t="s">
        <v>46</v>
      </c>
      <c r="F18" s="48" t="s">
        <v>47</v>
      </c>
      <c r="G18" s="56"/>
      <c r="H18" s="24"/>
      <c r="I18" s="24"/>
      <c r="J18" s="24"/>
      <c r="K18" s="24"/>
      <c r="L18" s="24"/>
      <c r="M18" s="27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</row>
    <row r="19" spans="1:255" s="13" customFormat="1" ht="23.1" customHeight="1" thickBot="1" x14ac:dyDescent="0.25">
      <c r="A19" s="24"/>
      <c r="B19" s="24"/>
      <c r="C19" s="38">
        <v>1938.54</v>
      </c>
      <c r="D19" s="123" t="s">
        <v>9</v>
      </c>
      <c r="E19" s="125" t="s">
        <v>49</v>
      </c>
      <c r="F19" s="48" t="s">
        <v>50</v>
      </c>
      <c r="G19" s="58"/>
      <c r="H19" s="24"/>
      <c r="I19" s="24"/>
      <c r="J19" s="24"/>
      <c r="K19" s="24"/>
      <c r="L19" s="24"/>
      <c r="M19" s="27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</row>
    <row r="20" spans="1:255" s="24" customFormat="1" ht="29.25" customHeight="1" thickBot="1" x14ac:dyDescent="0.25">
      <c r="C20" s="131">
        <f>SUM(C17:C19)</f>
        <v>6953.12</v>
      </c>
      <c r="D20" s="154" t="s">
        <v>42</v>
      </c>
      <c r="E20" s="154"/>
      <c r="F20" s="155"/>
      <c r="G20" s="55"/>
      <c r="I20" s="39"/>
      <c r="J20" s="39"/>
    </row>
    <row r="21" spans="1:255" ht="23.1" customHeight="1" x14ac:dyDescent="0.2">
      <c r="C21" s="25"/>
      <c r="D21" s="147"/>
      <c r="E21" s="149"/>
      <c r="F21" s="149"/>
    </row>
    <row r="22" spans="1:255" ht="23.1" customHeight="1" x14ac:dyDescent="0.2">
      <c r="C22" s="25"/>
      <c r="D22" s="147"/>
      <c r="E22" s="149"/>
      <c r="F22" s="149"/>
    </row>
    <row r="23" spans="1:255" s="13" customFormat="1" ht="23.1" customHeight="1" x14ac:dyDescent="0.2">
      <c r="A23" s="24"/>
      <c r="B23" s="24"/>
      <c r="C23" s="25"/>
      <c r="D23" s="147"/>
      <c r="E23" s="148"/>
      <c r="F23" s="148"/>
      <c r="G23" s="55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</row>
    <row r="24" spans="1:255" ht="23.1" customHeight="1" x14ac:dyDescent="0.2">
      <c r="C24" s="25"/>
      <c r="D24" s="147"/>
      <c r="E24" s="149"/>
      <c r="F24" s="149"/>
    </row>
    <row r="25" spans="1:255" s="13" customFormat="1" ht="23.1" customHeight="1" x14ac:dyDescent="0.2">
      <c r="A25" s="24"/>
      <c r="B25" s="24"/>
      <c r="C25" s="25"/>
      <c r="D25" s="147"/>
      <c r="E25" s="148"/>
      <c r="F25" s="148"/>
      <c r="G25" s="55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</row>
    <row r="26" spans="1:255" ht="23.1" customHeight="1" x14ac:dyDescent="0.2">
      <c r="C26" s="25"/>
      <c r="D26" s="147"/>
      <c r="E26" s="149"/>
      <c r="F26" s="149"/>
    </row>
    <row r="27" spans="1:255" s="13" customFormat="1" ht="23.1" customHeight="1" x14ac:dyDescent="0.2">
      <c r="A27" s="24"/>
      <c r="B27" s="24"/>
      <c r="C27" s="25"/>
      <c r="D27" s="147"/>
      <c r="E27" s="148"/>
      <c r="F27" s="148"/>
      <c r="G27" s="55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</row>
    <row r="28" spans="1:255" ht="23.1" customHeight="1" x14ac:dyDescent="0.2">
      <c r="C28" s="25"/>
      <c r="D28" s="147"/>
      <c r="E28" s="149"/>
      <c r="F28" s="149"/>
    </row>
    <row r="29" spans="1:255" s="13" customFormat="1" ht="23.1" customHeight="1" x14ac:dyDescent="0.2">
      <c r="A29" s="24"/>
      <c r="B29" s="24"/>
      <c r="C29" s="25"/>
      <c r="D29" s="147"/>
      <c r="E29" s="148"/>
      <c r="F29" s="148"/>
      <c r="G29" s="55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</row>
    <row r="30" spans="1:255" ht="23.1" customHeight="1" x14ac:dyDescent="0.2">
      <c r="C30" s="25"/>
      <c r="D30" s="147"/>
      <c r="E30" s="149"/>
      <c r="F30" s="149"/>
    </row>
    <row r="31" spans="1:255" s="13" customFormat="1" ht="23.1" customHeight="1" x14ac:dyDescent="0.2">
      <c r="A31" s="24"/>
      <c r="B31" s="24"/>
      <c r="C31" s="25"/>
      <c r="D31" s="147"/>
      <c r="E31" s="148"/>
      <c r="F31" s="148"/>
      <c r="G31" s="55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</row>
    <row r="32" spans="1:255" ht="23.1" customHeight="1" x14ac:dyDescent="0.2">
      <c r="C32" s="25"/>
      <c r="D32" s="147"/>
      <c r="E32" s="149"/>
      <c r="F32" s="149"/>
    </row>
    <row r="33" spans="1:255" s="13" customFormat="1" ht="23.1" customHeight="1" x14ac:dyDescent="0.2">
      <c r="A33" s="24"/>
      <c r="B33" s="24"/>
      <c r="C33" s="25"/>
      <c r="D33" s="147"/>
      <c r="E33" s="148"/>
      <c r="F33" s="148"/>
      <c r="G33" s="55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</row>
    <row r="34" spans="1:255" ht="23.1" customHeight="1" x14ac:dyDescent="0.2">
      <c r="C34" s="25"/>
      <c r="D34" s="147"/>
      <c r="E34" s="149"/>
      <c r="F34" s="149"/>
    </row>
    <row r="35" spans="1:255" s="13" customFormat="1" ht="23.1" customHeight="1" x14ac:dyDescent="0.2">
      <c r="A35" s="24"/>
      <c r="B35" s="24"/>
      <c r="C35" s="25"/>
      <c r="D35" s="147"/>
      <c r="E35" s="148"/>
      <c r="F35" s="148"/>
      <c r="G35" s="55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</row>
    <row r="36" spans="1:255" ht="23.1" customHeight="1" x14ac:dyDescent="0.2">
      <c r="C36" s="25"/>
      <c r="D36" s="147"/>
      <c r="E36" s="149"/>
      <c r="F36" s="149"/>
    </row>
    <row r="37" spans="1:255" s="13" customFormat="1" ht="23.1" customHeight="1" x14ac:dyDescent="0.2">
      <c r="A37" s="24"/>
      <c r="B37" s="24"/>
      <c r="C37" s="25"/>
      <c r="D37" s="147"/>
      <c r="E37" s="148"/>
      <c r="F37" s="148"/>
      <c r="G37" s="55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</row>
    <row r="38" spans="1:255" ht="23.1" customHeight="1" x14ac:dyDescent="0.2">
      <c r="C38" s="25"/>
      <c r="D38" s="147"/>
      <c r="E38" s="149"/>
      <c r="F38" s="149"/>
    </row>
    <row r="39" spans="1:255" s="13" customFormat="1" ht="23.1" customHeight="1" x14ac:dyDescent="0.2">
      <c r="A39" s="24"/>
      <c r="B39" s="24"/>
      <c r="C39" s="25"/>
      <c r="D39" s="147"/>
      <c r="E39" s="148"/>
      <c r="F39" s="148"/>
      <c r="G39" s="55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</row>
    <row r="40" spans="1:255" ht="23.1" customHeight="1" x14ac:dyDescent="0.2">
      <c r="C40" s="25"/>
      <c r="D40" s="147"/>
      <c r="E40" s="149"/>
      <c r="F40" s="149"/>
    </row>
    <row r="41" spans="1:255" s="13" customFormat="1" ht="23.1" customHeight="1" x14ac:dyDescent="0.2">
      <c r="A41" s="24"/>
      <c r="B41" s="24"/>
      <c r="C41" s="25"/>
      <c r="D41" s="147"/>
      <c r="E41" s="148"/>
      <c r="F41" s="148"/>
      <c r="G41" s="55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</row>
    <row r="42" spans="1:255" ht="23.1" customHeight="1" x14ac:dyDescent="0.2">
      <c r="C42" s="25"/>
      <c r="D42" s="147"/>
      <c r="E42" s="149"/>
      <c r="F42" s="149"/>
    </row>
    <row r="43" spans="1:255" s="13" customFormat="1" ht="23.1" customHeight="1" x14ac:dyDescent="0.2">
      <c r="A43" s="24"/>
      <c r="B43" s="24"/>
      <c r="C43" s="25"/>
      <c r="D43" s="147"/>
      <c r="E43" s="148"/>
      <c r="F43" s="148"/>
      <c r="G43" s="55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</row>
    <row r="44" spans="1:255" ht="23.1" customHeight="1" x14ac:dyDescent="0.2">
      <c r="C44" s="25"/>
      <c r="D44" s="147"/>
      <c r="E44" s="149"/>
      <c r="F44" s="149"/>
    </row>
    <row r="45" spans="1:255" s="13" customFormat="1" ht="23.1" customHeight="1" x14ac:dyDescent="0.2">
      <c r="A45" s="24"/>
      <c r="B45" s="24"/>
      <c r="C45" s="25"/>
      <c r="D45" s="147"/>
      <c r="E45" s="148"/>
      <c r="F45" s="148"/>
      <c r="G45" s="55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</row>
    <row r="46" spans="1:255" ht="23.1" customHeight="1" x14ac:dyDescent="0.2">
      <c r="C46" s="25"/>
      <c r="D46" s="147"/>
      <c r="E46" s="149"/>
      <c r="F46" s="149"/>
    </row>
    <row r="47" spans="1:255" s="13" customFormat="1" ht="23.1" customHeight="1" x14ac:dyDescent="0.2">
      <c r="A47" s="24"/>
      <c r="B47" s="24"/>
      <c r="C47" s="25"/>
      <c r="D47" s="147"/>
      <c r="E47" s="148"/>
      <c r="F47" s="148"/>
      <c r="G47" s="55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</row>
    <row r="48" spans="1:255" ht="23.1" customHeight="1" x14ac:dyDescent="0.2">
      <c r="C48" s="25"/>
      <c r="D48" s="147"/>
      <c r="E48" s="149"/>
      <c r="F48" s="149"/>
    </row>
    <row r="49" spans="1:255" s="13" customFormat="1" ht="23.1" customHeight="1" x14ac:dyDescent="0.2">
      <c r="A49" s="24"/>
      <c r="B49" s="24"/>
      <c r="C49" s="25"/>
      <c r="D49" s="147"/>
      <c r="E49" s="148"/>
      <c r="F49" s="148"/>
      <c r="G49" s="55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</row>
    <row r="50" spans="1:255" ht="23.1" customHeight="1" x14ac:dyDescent="0.2">
      <c r="C50" s="25"/>
      <c r="D50" s="147"/>
      <c r="E50" s="149"/>
      <c r="F50" s="149"/>
    </row>
    <row r="51" spans="1:255" s="13" customFormat="1" ht="23.1" customHeight="1" x14ac:dyDescent="0.2">
      <c r="A51" s="24"/>
      <c r="B51" s="24"/>
      <c r="C51" s="25"/>
      <c r="D51" s="147"/>
      <c r="E51" s="148"/>
      <c r="F51" s="148"/>
      <c r="G51" s="55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</row>
    <row r="52" spans="1:255" ht="23.1" customHeight="1" x14ac:dyDescent="0.2">
      <c r="C52" s="25"/>
      <c r="D52" s="147"/>
      <c r="E52" s="149"/>
      <c r="F52" s="149"/>
    </row>
    <row r="53" spans="1:255" s="13" customFormat="1" ht="23.1" customHeight="1" x14ac:dyDescent="0.2">
      <c r="A53" s="24"/>
      <c r="B53" s="24"/>
      <c r="C53" s="25"/>
      <c r="D53" s="147"/>
      <c r="E53" s="148"/>
      <c r="F53" s="148"/>
      <c r="G53" s="55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</row>
    <row r="54" spans="1:255" ht="23.1" customHeight="1" x14ac:dyDescent="0.2">
      <c r="C54" s="25"/>
      <c r="D54" s="147"/>
      <c r="E54" s="149"/>
      <c r="F54" s="149"/>
    </row>
    <row r="55" spans="1:255" s="13" customFormat="1" ht="23.1" customHeight="1" x14ac:dyDescent="0.2">
      <c r="A55" s="24"/>
      <c r="B55" s="24"/>
      <c r="C55" s="25"/>
      <c r="D55" s="147"/>
      <c r="E55" s="148"/>
      <c r="F55" s="148"/>
      <c r="G55" s="55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</row>
    <row r="56" spans="1:255" ht="23.1" customHeight="1" x14ac:dyDescent="0.2">
      <c r="C56" s="25"/>
      <c r="D56" s="147"/>
      <c r="E56" s="149"/>
      <c r="F56" s="149"/>
    </row>
    <row r="57" spans="1:255" s="13" customFormat="1" ht="23.1" customHeight="1" x14ac:dyDescent="0.2">
      <c r="A57" s="24"/>
      <c r="B57" s="24"/>
      <c r="C57" s="25"/>
      <c r="D57" s="147"/>
      <c r="E57" s="148"/>
      <c r="F57" s="148"/>
      <c r="G57" s="55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</row>
    <row r="58" spans="1:255" ht="23.1" customHeight="1" x14ac:dyDescent="0.2">
      <c r="C58" s="25"/>
      <c r="D58" s="147"/>
      <c r="E58" s="149"/>
      <c r="F58" s="149"/>
    </row>
    <row r="59" spans="1:255" s="13" customFormat="1" ht="23.1" customHeight="1" x14ac:dyDescent="0.2">
      <c r="A59" s="24"/>
      <c r="B59" s="24"/>
      <c r="C59" s="25"/>
      <c r="D59" s="147"/>
      <c r="E59" s="148"/>
      <c r="F59" s="148"/>
      <c r="G59" s="55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</row>
    <row r="60" spans="1:255" ht="23.1" customHeight="1" x14ac:dyDescent="0.2">
      <c r="C60" s="25"/>
      <c r="D60" s="147"/>
      <c r="E60" s="149"/>
      <c r="F60" s="149"/>
    </row>
    <row r="61" spans="1:255" s="13" customFormat="1" ht="23.1" customHeight="1" x14ac:dyDescent="0.2">
      <c r="A61" s="24"/>
      <c r="B61" s="24"/>
      <c r="C61" s="25"/>
      <c r="D61" s="147"/>
      <c r="E61" s="148"/>
      <c r="F61" s="148"/>
      <c r="G61" s="55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</row>
    <row r="62" spans="1:255" ht="23.1" customHeight="1" x14ac:dyDescent="0.2">
      <c r="C62" s="25"/>
      <c r="D62" s="147"/>
      <c r="E62" s="149"/>
      <c r="F62" s="149"/>
    </row>
    <row r="63" spans="1:255" s="13" customFormat="1" ht="23.1" customHeight="1" x14ac:dyDescent="0.2">
      <c r="A63" s="24"/>
      <c r="B63" s="24"/>
      <c r="C63" s="25"/>
      <c r="D63" s="147"/>
      <c r="E63" s="148"/>
      <c r="F63" s="148"/>
      <c r="G63" s="55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</row>
    <row r="64" spans="1:255" ht="23.1" customHeight="1" x14ac:dyDescent="0.2">
      <c r="C64" s="25"/>
      <c r="D64" s="147"/>
      <c r="E64" s="149"/>
      <c r="F64" s="149"/>
    </row>
    <row r="65" spans="1:255" s="13" customFormat="1" ht="23.1" customHeight="1" x14ac:dyDescent="0.2">
      <c r="A65" s="24"/>
      <c r="B65" s="24"/>
      <c r="C65" s="25"/>
      <c r="D65" s="147"/>
      <c r="E65" s="148"/>
      <c r="F65" s="148"/>
      <c r="G65" s="55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</row>
    <row r="66" spans="1:255" ht="23.1" customHeight="1" x14ac:dyDescent="0.2">
      <c r="C66" s="25"/>
      <c r="D66" s="147"/>
      <c r="E66" s="149"/>
      <c r="F66" s="149"/>
    </row>
    <row r="67" spans="1:255" s="13" customFormat="1" ht="23.1" customHeight="1" x14ac:dyDescent="0.2">
      <c r="A67" s="24"/>
      <c r="B67" s="24"/>
      <c r="C67" s="25"/>
      <c r="D67" s="147"/>
      <c r="E67" s="148"/>
      <c r="F67" s="148"/>
      <c r="G67" s="55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</row>
    <row r="68" spans="1:255" ht="23.1" customHeight="1" x14ac:dyDescent="0.2">
      <c r="C68" s="25"/>
      <c r="D68" s="147"/>
      <c r="E68" s="149"/>
      <c r="F68" s="149"/>
    </row>
    <row r="69" spans="1:255" s="13" customFormat="1" ht="23.1" customHeight="1" x14ac:dyDescent="0.2">
      <c r="A69" s="24"/>
      <c r="B69" s="24"/>
      <c r="C69" s="25"/>
      <c r="D69" s="147"/>
      <c r="E69" s="148"/>
      <c r="F69" s="148"/>
      <c r="G69" s="55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</row>
    <row r="70" spans="1:255" ht="23.1" customHeight="1" x14ac:dyDescent="0.2">
      <c r="C70" s="25"/>
      <c r="D70" s="147"/>
      <c r="E70" s="149"/>
      <c r="F70" s="149"/>
    </row>
    <row r="71" spans="1:255" s="13" customFormat="1" ht="23.1" customHeight="1" x14ac:dyDescent="0.2">
      <c r="A71" s="24"/>
      <c r="B71" s="24"/>
      <c r="C71" s="25"/>
      <c r="D71" s="147"/>
      <c r="E71" s="148"/>
      <c r="F71" s="148"/>
      <c r="G71" s="55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</row>
    <row r="72" spans="1:255" ht="23.1" customHeight="1" x14ac:dyDescent="0.2">
      <c r="C72" s="25"/>
      <c r="D72" s="147"/>
      <c r="E72" s="149"/>
      <c r="F72" s="149"/>
    </row>
    <row r="73" spans="1:255" s="13" customFormat="1" ht="23.1" customHeight="1" x14ac:dyDescent="0.2">
      <c r="A73" s="24"/>
      <c r="B73" s="24"/>
      <c r="C73" s="25"/>
      <c r="D73" s="147"/>
      <c r="E73" s="148"/>
      <c r="F73" s="148"/>
      <c r="G73" s="55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</row>
    <row r="74" spans="1:255" ht="23.1" customHeight="1" x14ac:dyDescent="0.2">
      <c r="C74" s="25"/>
      <c r="D74" s="147"/>
      <c r="E74" s="149"/>
      <c r="F74" s="149"/>
    </row>
    <row r="75" spans="1:255" s="13" customFormat="1" ht="23.1" customHeight="1" x14ac:dyDescent="0.2">
      <c r="A75" s="24"/>
      <c r="B75" s="24"/>
      <c r="C75" s="25"/>
      <c r="D75" s="147"/>
      <c r="E75" s="148"/>
      <c r="F75" s="148"/>
      <c r="G75" s="55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</row>
    <row r="76" spans="1:255" ht="23.1" customHeight="1" x14ac:dyDescent="0.2">
      <c r="C76" s="25"/>
      <c r="D76" s="147"/>
      <c r="E76" s="149"/>
      <c r="F76" s="149"/>
    </row>
    <row r="77" spans="1:255" s="13" customFormat="1" ht="23.1" customHeight="1" x14ac:dyDescent="0.2">
      <c r="A77" s="24"/>
      <c r="B77" s="24"/>
      <c r="C77" s="25"/>
      <c r="D77" s="147"/>
      <c r="E77" s="148"/>
      <c r="F77" s="148"/>
      <c r="G77" s="55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</row>
    <row r="78" spans="1:255" ht="23.1" customHeight="1" x14ac:dyDescent="0.2">
      <c r="C78" s="25"/>
      <c r="D78" s="147"/>
      <c r="E78" s="149"/>
      <c r="F78" s="149"/>
    </row>
    <row r="79" spans="1:255" s="13" customFormat="1" ht="23.1" customHeight="1" x14ac:dyDescent="0.2">
      <c r="A79" s="24"/>
      <c r="B79" s="24"/>
      <c r="C79" s="25"/>
      <c r="D79" s="147"/>
      <c r="E79" s="148"/>
      <c r="F79" s="148"/>
      <c r="G79" s="55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  <c r="IU79" s="24"/>
    </row>
    <row r="80" spans="1:255" ht="23.1" customHeight="1" x14ac:dyDescent="0.2">
      <c r="C80" s="25"/>
      <c r="D80" s="147"/>
      <c r="E80" s="149"/>
      <c r="F80" s="149"/>
    </row>
    <row r="81" spans="1:255" s="13" customFormat="1" ht="23.1" customHeight="1" x14ac:dyDescent="0.2">
      <c r="A81" s="24"/>
      <c r="B81" s="24"/>
      <c r="C81" s="25"/>
      <c r="D81" s="147"/>
      <c r="E81" s="148"/>
      <c r="F81" s="148"/>
      <c r="G81" s="55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</row>
    <row r="82" spans="1:255" ht="23.1" customHeight="1" x14ac:dyDescent="0.2">
      <c r="C82" s="25"/>
      <c r="D82" s="147"/>
      <c r="E82" s="149"/>
      <c r="F82" s="149"/>
    </row>
    <row r="83" spans="1:255" s="13" customFormat="1" ht="23.1" customHeight="1" x14ac:dyDescent="0.2">
      <c r="A83" s="24"/>
      <c r="B83" s="24"/>
      <c r="C83" s="25"/>
      <c r="D83" s="147"/>
      <c r="E83" s="148"/>
      <c r="F83" s="148"/>
      <c r="G83" s="55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</row>
    <row r="84" spans="1:255" ht="23.1" customHeight="1" x14ac:dyDescent="0.2">
      <c r="C84" s="25"/>
      <c r="D84" s="147"/>
      <c r="E84" s="149"/>
      <c r="F84" s="149"/>
    </row>
    <row r="85" spans="1:255" s="13" customFormat="1" ht="23.1" customHeight="1" x14ac:dyDescent="0.2">
      <c r="A85" s="24"/>
      <c r="B85" s="24"/>
      <c r="C85" s="25"/>
      <c r="D85" s="147"/>
      <c r="E85" s="148"/>
      <c r="F85" s="148"/>
      <c r="G85" s="55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</row>
    <row r="86" spans="1:255" ht="23.1" customHeight="1" x14ac:dyDescent="0.2">
      <c r="C86" s="25"/>
      <c r="D86" s="147"/>
      <c r="E86" s="149"/>
      <c r="F86" s="149"/>
    </row>
    <row r="87" spans="1:255" s="13" customFormat="1" ht="23.1" customHeight="1" x14ac:dyDescent="0.2">
      <c r="A87" s="24"/>
      <c r="B87" s="24"/>
      <c r="C87" s="25"/>
      <c r="D87" s="147"/>
      <c r="E87" s="148"/>
      <c r="F87" s="148"/>
      <c r="G87" s="55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</row>
    <row r="88" spans="1:255" ht="23.1" customHeight="1" x14ac:dyDescent="0.2">
      <c r="C88" s="25"/>
      <c r="D88" s="147"/>
      <c r="E88" s="149"/>
      <c r="F88" s="149"/>
    </row>
    <row r="89" spans="1:255" ht="12.6" customHeight="1" x14ac:dyDescent="0.2">
      <c r="C89" s="12"/>
    </row>
    <row r="90" spans="1:255" ht="12.6" customHeight="1" x14ac:dyDescent="0.2">
      <c r="C90" s="12"/>
    </row>
    <row r="91" spans="1:255" ht="12.6" customHeight="1" x14ac:dyDescent="0.2">
      <c r="C91" s="12"/>
    </row>
    <row r="92" spans="1:255" ht="12.6" customHeight="1" x14ac:dyDescent="0.2">
      <c r="C92" s="12"/>
    </row>
    <row r="93" spans="1:255" ht="12.6" customHeight="1" x14ac:dyDescent="0.2">
      <c r="C93" s="12"/>
    </row>
    <row r="94" spans="1:255" ht="12.6" customHeight="1" x14ac:dyDescent="0.2">
      <c r="C94" s="12"/>
    </row>
    <row r="95" spans="1:255" ht="12.6" customHeight="1" x14ac:dyDescent="0.2">
      <c r="C95" s="12"/>
    </row>
    <row r="96" spans="1:255" ht="12.6" customHeight="1" x14ac:dyDescent="0.2">
      <c r="C96" s="12"/>
    </row>
    <row r="97" spans="3:3" ht="12.6" customHeight="1" x14ac:dyDescent="0.2">
      <c r="C97" s="12"/>
    </row>
    <row r="98" spans="3:3" ht="12.6" customHeight="1" x14ac:dyDescent="0.2">
      <c r="C98" s="12"/>
    </row>
    <row r="99" spans="3:3" ht="12.6" customHeight="1" x14ac:dyDescent="0.2">
      <c r="C99" s="12"/>
    </row>
    <row r="100" spans="3:3" ht="12.6" customHeight="1" x14ac:dyDescent="0.2">
      <c r="C100" s="12"/>
    </row>
    <row r="101" spans="3:3" ht="12.6" customHeight="1" x14ac:dyDescent="0.2">
      <c r="C101" s="12"/>
    </row>
    <row r="102" spans="3:3" ht="12.6" customHeight="1" x14ac:dyDescent="0.2">
      <c r="C102" s="12"/>
    </row>
    <row r="103" spans="3:3" ht="12.6" customHeight="1" x14ac:dyDescent="0.2">
      <c r="C103" s="12"/>
    </row>
    <row r="104" spans="3:3" ht="12.6" customHeight="1" x14ac:dyDescent="0.2">
      <c r="C104" s="12"/>
    </row>
    <row r="105" spans="3:3" ht="12.6" customHeight="1" x14ac:dyDescent="0.2">
      <c r="C105" s="12"/>
    </row>
    <row r="106" spans="3:3" ht="12.6" customHeight="1" x14ac:dyDescent="0.2">
      <c r="C106" s="12"/>
    </row>
    <row r="107" spans="3:3" ht="12.6" customHeight="1" x14ac:dyDescent="0.2">
      <c r="C107" s="12"/>
    </row>
    <row r="108" spans="3:3" ht="12.6" customHeight="1" x14ac:dyDescent="0.2">
      <c r="C108" s="12"/>
    </row>
    <row r="109" spans="3:3" ht="12.6" customHeight="1" x14ac:dyDescent="0.2">
      <c r="C109" s="12"/>
    </row>
    <row r="110" spans="3:3" ht="12.6" customHeight="1" x14ac:dyDescent="0.2">
      <c r="C110" s="12"/>
    </row>
    <row r="111" spans="3:3" ht="12.6" customHeight="1" x14ac:dyDescent="0.2">
      <c r="C111" s="12"/>
    </row>
    <row r="112" spans="3:3" ht="12.6" customHeight="1" x14ac:dyDescent="0.2">
      <c r="C112" s="12"/>
    </row>
    <row r="113" spans="3:3" ht="12.6" customHeight="1" x14ac:dyDescent="0.2">
      <c r="C113" s="12"/>
    </row>
    <row r="114" spans="3:3" ht="12.6" customHeight="1" x14ac:dyDescent="0.2">
      <c r="C114" s="12"/>
    </row>
    <row r="115" spans="3:3" ht="12.6" customHeight="1" x14ac:dyDescent="0.2">
      <c r="C115" s="12"/>
    </row>
    <row r="116" spans="3:3" ht="12.6" customHeight="1" x14ac:dyDescent="0.2">
      <c r="C116" s="12"/>
    </row>
    <row r="117" spans="3:3" ht="12.6" customHeight="1" x14ac:dyDescent="0.2">
      <c r="C117" s="12"/>
    </row>
    <row r="118" spans="3:3" ht="12.6" customHeight="1" x14ac:dyDescent="0.2">
      <c r="C118" s="12"/>
    </row>
    <row r="119" spans="3:3" ht="12.6" customHeight="1" x14ac:dyDescent="0.2">
      <c r="C119" s="12"/>
    </row>
    <row r="120" spans="3:3" ht="12.6" customHeight="1" x14ac:dyDescent="0.2">
      <c r="C120" s="12"/>
    </row>
    <row r="121" spans="3:3" ht="12.6" customHeight="1" x14ac:dyDescent="0.2">
      <c r="C121" s="12"/>
    </row>
    <row r="122" spans="3:3" ht="12.6" customHeight="1" x14ac:dyDescent="0.2">
      <c r="C122" s="12"/>
    </row>
    <row r="123" spans="3:3" ht="12.6" customHeight="1" x14ac:dyDescent="0.2">
      <c r="C123" s="12"/>
    </row>
    <row r="124" spans="3:3" ht="12.6" customHeight="1" x14ac:dyDescent="0.2">
      <c r="C124" s="12"/>
    </row>
    <row r="125" spans="3:3" ht="12.6" customHeight="1" x14ac:dyDescent="0.2">
      <c r="C125" s="12"/>
    </row>
    <row r="126" spans="3:3" ht="12.6" customHeight="1" x14ac:dyDescent="0.2">
      <c r="C126" s="12"/>
    </row>
    <row r="127" spans="3:3" ht="12.6" customHeight="1" x14ac:dyDescent="0.2">
      <c r="C127" s="12"/>
    </row>
    <row r="128" spans="3:3" ht="12.6" customHeight="1" x14ac:dyDescent="0.2">
      <c r="C128" s="12"/>
    </row>
    <row r="129" spans="3:3" ht="12.6" customHeight="1" x14ac:dyDescent="0.2">
      <c r="C129" s="12"/>
    </row>
  </sheetData>
  <mergeCells count="71">
    <mergeCell ref="D4:F4"/>
    <mergeCell ref="D14:F14"/>
    <mergeCell ref="D30:F30"/>
    <mergeCell ref="D22:F22"/>
    <mergeCell ref="D23:F23"/>
    <mergeCell ref="D24:F24"/>
    <mergeCell ref="D20:F20"/>
    <mergeCell ref="D21:F21"/>
    <mergeCell ref="D25:F25"/>
    <mergeCell ref="D26:F26"/>
    <mergeCell ref="D27:F27"/>
    <mergeCell ref="D28:F28"/>
    <mergeCell ref="D29:F29"/>
    <mergeCell ref="D42:F42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54:F54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66:F66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78:F78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85:F85"/>
    <mergeCell ref="D86:F86"/>
    <mergeCell ref="D87:F87"/>
    <mergeCell ref="D88:F88"/>
    <mergeCell ref="D79:F79"/>
    <mergeCell ref="D80:F80"/>
    <mergeCell ref="D81:F81"/>
    <mergeCell ref="D82:F82"/>
    <mergeCell ref="D83:F83"/>
    <mergeCell ref="D84:F84"/>
  </mergeCells>
  <phoneticPr fontId="2" type="noConversion"/>
  <pageMargins left="0.25" right="0.1" top="0.79" bottom="0.59" header="0.23" footer="0.25"/>
  <pageSetup scale="90" orientation="portrait" horizontalDpi="4294967293" verticalDpi="4294967293" r:id="rId1"/>
  <headerFooter alignWithMargins="0">
    <oddHeader>&amp;C&amp;"Arial,Bold"Aero Business Development llc
Tax Year CY 2020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01FB-18A5-41A4-B1ED-A608952D7DE0}">
  <sheetPr>
    <tabColor theme="3" tint="0.39997558519241921"/>
    <pageSetUpPr fitToPage="1"/>
  </sheetPr>
  <dimension ref="B1:E122"/>
  <sheetViews>
    <sheetView workbookViewId="0">
      <selection activeCell="C34" sqref="C34:E34"/>
    </sheetView>
  </sheetViews>
  <sheetFormatPr defaultRowHeight="12.75" x14ac:dyDescent="0.2"/>
  <cols>
    <col min="2" max="2" width="16.28515625" style="9" customWidth="1"/>
    <col min="3" max="3" width="21.85546875" style="10" customWidth="1"/>
    <col min="4" max="4" width="17.42578125" style="10" customWidth="1"/>
    <col min="5" max="5" width="51.85546875" style="11" customWidth="1"/>
  </cols>
  <sheetData>
    <row r="1" spans="2:5" ht="13.5" thickBot="1" x14ac:dyDescent="0.25"/>
    <row r="2" spans="2:5" ht="24" thickBot="1" x14ac:dyDescent="0.25">
      <c r="B2" s="59" t="s">
        <v>113</v>
      </c>
      <c r="C2" s="60"/>
      <c r="D2" s="61"/>
      <c r="E2" s="62"/>
    </row>
    <row r="3" spans="2:5" ht="13.5" thickBot="1" x14ac:dyDescent="0.25">
      <c r="B3" s="29"/>
      <c r="C3" s="30"/>
      <c r="D3" s="53"/>
      <c r="E3" s="32"/>
    </row>
    <row r="4" spans="2:5" ht="16.5" thickBot="1" x14ac:dyDescent="0.25">
      <c r="B4" s="63">
        <f>B13</f>
        <v>42000</v>
      </c>
      <c r="C4" s="150" t="s">
        <v>115</v>
      </c>
      <c r="D4" s="150"/>
      <c r="E4" s="151"/>
    </row>
    <row r="5" spans="2:5" x14ac:dyDescent="0.2">
      <c r="B5" s="46" t="s">
        <v>3</v>
      </c>
      <c r="C5" s="44" t="s">
        <v>61</v>
      </c>
      <c r="D5" s="44" t="s">
        <v>62</v>
      </c>
      <c r="E5" s="45" t="s">
        <v>8</v>
      </c>
    </row>
    <row r="6" spans="2:5" x14ac:dyDescent="0.2">
      <c r="B6" s="33">
        <v>10000</v>
      </c>
      <c r="C6" s="47" t="s">
        <v>63</v>
      </c>
      <c r="D6" s="140">
        <v>44090</v>
      </c>
      <c r="E6" s="48" t="s">
        <v>65</v>
      </c>
    </row>
    <row r="7" spans="2:5" x14ac:dyDescent="0.2">
      <c r="B7" s="33">
        <v>10000</v>
      </c>
      <c r="C7" s="47" t="s">
        <v>16</v>
      </c>
      <c r="D7" s="140">
        <v>44090</v>
      </c>
      <c r="E7" s="48" t="s">
        <v>65</v>
      </c>
    </row>
    <row r="8" spans="2:5" x14ac:dyDescent="0.2">
      <c r="B8" s="33">
        <v>10000</v>
      </c>
      <c r="C8" s="47" t="s">
        <v>64</v>
      </c>
      <c r="D8" s="140">
        <v>44090</v>
      </c>
      <c r="E8" s="48" t="s">
        <v>65</v>
      </c>
    </row>
    <row r="9" spans="2:5" x14ac:dyDescent="0.2">
      <c r="B9" s="33">
        <v>4000</v>
      </c>
      <c r="C9" s="47" t="s">
        <v>63</v>
      </c>
      <c r="D9" s="140">
        <v>44166</v>
      </c>
      <c r="E9" s="48" t="s">
        <v>65</v>
      </c>
    </row>
    <row r="10" spans="2:5" x14ac:dyDescent="0.2">
      <c r="B10" s="33">
        <v>4000</v>
      </c>
      <c r="C10" s="47" t="s">
        <v>16</v>
      </c>
      <c r="D10" s="140">
        <v>44166</v>
      </c>
      <c r="E10" s="48" t="s">
        <v>65</v>
      </c>
    </row>
    <row r="11" spans="2:5" x14ac:dyDescent="0.2">
      <c r="B11" s="33">
        <v>4000</v>
      </c>
      <c r="C11" s="47" t="s">
        <v>64</v>
      </c>
      <c r="D11" s="140">
        <v>44166</v>
      </c>
      <c r="E11" s="43" t="s">
        <v>65</v>
      </c>
    </row>
    <row r="12" spans="2:5" ht="13.5" thickBot="1" x14ac:dyDescent="0.25">
      <c r="B12" s="35"/>
      <c r="C12" s="47"/>
      <c r="D12" s="15"/>
      <c r="E12" s="43"/>
    </row>
    <row r="13" spans="2:5" ht="13.5" thickBot="1" x14ac:dyDescent="0.25">
      <c r="B13" s="141">
        <f>SUM(B6:B12)</f>
        <v>42000</v>
      </c>
      <c r="C13" s="154" t="s">
        <v>116</v>
      </c>
      <c r="D13" s="154"/>
      <c r="E13" s="155"/>
    </row>
    <row r="14" spans="2:5" x14ac:dyDescent="0.2">
      <c r="B14" s="25"/>
      <c r="C14" s="147"/>
      <c r="D14" s="149"/>
      <c r="E14" s="149"/>
    </row>
    <row r="15" spans="2:5" x14ac:dyDescent="0.2">
      <c r="B15" s="25"/>
      <c r="C15" s="147"/>
      <c r="D15" s="149"/>
      <c r="E15" s="149"/>
    </row>
    <row r="16" spans="2:5" x14ac:dyDescent="0.2">
      <c r="B16" s="25"/>
      <c r="C16" s="147"/>
      <c r="D16" s="148"/>
      <c r="E16" s="148"/>
    </row>
    <row r="17" spans="2:5" x14ac:dyDescent="0.2">
      <c r="B17" s="25"/>
      <c r="C17" s="147"/>
      <c r="D17" s="149"/>
      <c r="E17" s="149"/>
    </row>
    <row r="18" spans="2:5" x14ac:dyDescent="0.2">
      <c r="B18" s="25"/>
      <c r="C18" s="147"/>
      <c r="D18" s="148"/>
      <c r="E18" s="148"/>
    </row>
    <row r="19" spans="2:5" x14ac:dyDescent="0.2">
      <c r="B19" s="25"/>
      <c r="C19" s="147"/>
      <c r="D19" s="149"/>
      <c r="E19" s="149"/>
    </row>
    <row r="20" spans="2:5" x14ac:dyDescent="0.2">
      <c r="B20" s="25"/>
      <c r="C20" s="147"/>
      <c r="D20" s="148"/>
      <c r="E20" s="148"/>
    </row>
    <row r="21" spans="2:5" x14ac:dyDescent="0.2">
      <c r="B21" s="25"/>
      <c r="C21" s="147"/>
      <c r="D21" s="149"/>
      <c r="E21" s="149"/>
    </row>
    <row r="22" spans="2:5" x14ac:dyDescent="0.2">
      <c r="B22" s="25"/>
      <c r="C22" s="147"/>
      <c r="D22" s="148"/>
      <c r="E22" s="148"/>
    </row>
    <row r="23" spans="2:5" x14ac:dyDescent="0.2">
      <c r="B23" s="25"/>
      <c r="C23" s="147"/>
      <c r="D23" s="149"/>
      <c r="E23" s="149"/>
    </row>
    <row r="24" spans="2:5" x14ac:dyDescent="0.2">
      <c r="B24" s="25"/>
      <c r="C24" s="147"/>
      <c r="D24" s="148"/>
      <c r="E24" s="148"/>
    </row>
    <row r="25" spans="2:5" x14ac:dyDescent="0.2">
      <c r="B25" s="25"/>
      <c r="C25" s="147"/>
      <c r="D25" s="149"/>
      <c r="E25" s="149"/>
    </row>
    <row r="26" spans="2:5" x14ac:dyDescent="0.2">
      <c r="B26" s="25"/>
      <c r="C26" s="147"/>
      <c r="D26" s="148"/>
      <c r="E26" s="148"/>
    </row>
    <row r="27" spans="2:5" x14ac:dyDescent="0.2">
      <c r="B27" s="25"/>
      <c r="C27" s="147"/>
      <c r="D27" s="149"/>
      <c r="E27" s="149"/>
    </row>
    <row r="28" spans="2:5" x14ac:dyDescent="0.2">
      <c r="B28" s="25"/>
      <c r="C28" s="147"/>
      <c r="D28" s="148"/>
      <c r="E28" s="148"/>
    </row>
    <row r="29" spans="2:5" x14ac:dyDescent="0.2">
      <c r="B29" s="25"/>
      <c r="C29" s="147"/>
      <c r="D29" s="149"/>
      <c r="E29" s="149"/>
    </row>
    <row r="30" spans="2:5" x14ac:dyDescent="0.2">
      <c r="B30" s="25"/>
      <c r="C30" s="147"/>
      <c r="D30" s="148"/>
      <c r="E30" s="148"/>
    </row>
    <row r="31" spans="2:5" x14ac:dyDescent="0.2">
      <c r="B31" s="25"/>
      <c r="C31" s="147"/>
      <c r="D31" s="149"/>
      <c r="E31" s="149"/>
    </row>
    <row r="32" spans="2:5" x14ac:dyDescent="0.2">
      <c r="B32" s="25"/>
      <c r="C32" s="147"/>
      <c r="D32" s="148"/>
      <c r="E32" s="148"/>
    </row>
    <row r="33" spans="2:5" x14ac:dyDescent="0.2">
      <c r="B33" s="25"/>
      <c r="C33" s="147"/>
      <c r="D33" s="149"/>
      <c r="E33" s="149"/>
    </row>
    <row r="34" spans="2:5" x14ac:dyDescent="0.2">
      <c r="B34" s="25"/>
      <c r="C34" s="147"/>
      <c r="D34" s="148"/>
      <c r="E34" s="148"/>
    </row>
    <row r="35" spans="2:5" x14ac:dyDescent="0.2">
      <c r="B35" s="25"/>
      <c r="C35" s="147"/>
      <c r="D35" s="149"/>
      <c r="E35" s="149"/>
    </row>
    <row r="36" spans="2:5" x14ac:dyDescent="0.2">
      <c r="B36" s="25"/>
      <c r="C36" s="147"/>
      <c r="D36" s="148"/>
      <c r="E36" s="148"/>
    </row>
    <row r="37" spans="2:5" x14ac:dyDescent="0.2">
      <c r="B37" s="25"/>
      <c r="C37" s="147"/>
      <c r="D37" s="149"/>
      <c r="E37" s="149"/>
    </row>
    <row r="38" spans="2:5" x14ac:dyDescent="0.2">
      <c r="B38" s="25"/>
      <c r="C38" s="147"/>
      <c r="D38" s="148"/>
      <c r="E38" s="148"/>
    </row>
    <row r="39" spans="2:5" x14ac:dyDescent="0.2">
      <c r="B39" s="25"/>
      <c r="C39" s="147"/>
      <c r="D39" s="149"/>
      <c r="E39" s="149"/>
    </row>
    <row r="40" spans="2:5" x14ac:dyDescent="0.2">
      <c r="B40" s="25"/>
      <c r="C40" s="147"/>
      <c r="D40" s="148"/>
      <c r="E40" s="148"/>
    </row>
    <row r="41" spans="2:5" x14ac:dyDescent="0.2">
      <c r="B41" s="25"/>
      <c r="C41" s="147"/>
      <c r="D41" s="149"/>
      <c r="E41" s="149"/>
    </row>
    <row r="42" spans="2:5" x14ac:dyDescent="0.2">
      <c r="B42" s="25"/>
      <c r="C42" s="147"/>
      <c r="D42" s="148"/>
      <c r="E42" s="148"/>
    </row>
    <row r="43" spans="2:5" x14ac:dyDescent="0.2">
      <c r="B43" s="25"/>
      <c r="C43" s="147"/>
      <c r="D43" s="149"/>
      <c r="E43" s="149"/>
    </row>
    <row r="44" spans="2:5" x14ac:dyDescent="0.2">
      <c r="B44" s="25"/>
      <c r="C44" s="147"/>
      <c r="D44" s="148"/>
      <c r="E44" s="148"/>
    </row>
    <row r="45" spans="2:5" x14ac:dyDescent="0.2">
      <c r="B45" s="25"/>
      <c r="C45" s="147"/>
      <c r="D45" s="149"/>
      <c r="E45" s="149"/>
    </row>
    <row r="46" spans="2:5" x14ac:dyDescent="0.2">
      <c r="B46" s="25"/>
      <c r="C46" s="147"/>
      <c r="D46" s="148"/>
      <c r="E46" s="148"/>
    </row>
    <row r="47" spans="2:5" x14ac:dyDescent="0.2">
      <c r="B47" s="25"/>
      <c r="C47" s="147"/>
      <c r="D47" s="149"/>
      <c r="E47" s="149"/>
    </row>
    <row r="48" spans="2:5" x14ac:dyDescent="0.2">
      <c r="B48" s="25"/>
      <c r="C48" s="147"/>
      <c r="D48" s="148"/>
      <c r="E48" s="148"/>
    </row>
    <row r="49" spans="2:5" x14ac:dyDescent="0.2">
      <c r="B49" s="25"/>
      <c r="C49" s="147"/>
      <c r="D49" s="149"/>
      <c r="E49" s="149"/>
    </row>
    <row r="50" spans="2:5" x14ac:dyDescent="0.2">
      <c r="B50" s="25"/>
      <c r="C50" s="147"/>
      <c r="D50" s="148"/>
      <c r="E50" s="148"/>
    </row>
    <row r="51" spans="2:5" x14ac:dyDescent="0.2">
      <c r="B51" s="25"/>
      <c r="C51" s="147"/>
      <c r="D51" s="149"/>
      <c r="E51" s="149"/>
    </row>
    <row r="52" spans="2:5" x14ac:dyDescent="0.2">
      <c r="B52" s="25"/>
      <c r="C52" s="147"/>
      <c r="D52" s="148"/>
      <c r="E52" s="148"/>
    </row>
    <row r="53" spans="2:5" x14ac:dyDescent="0.2">
      <c r="B53" s="25"/>
      <c r="C53" s="147"/>
      <c r="D53" s="149"/>
      <c r="E53" s="149"/>
    </row>
    <row r="54" spans="2:5" x14ac:dyDescent="0.2">
      <c r="B54" s="25"/>
      <c r="C54" s="147"/>
      <c r="D54" s="148"/>
      <c r="E54" s="148"/>
    </row>
    <row r="55" spans="2:5" x14ac:dyDescent="0.2">
      <c r="B55" s="25"/>
      <c r="C55" s="147"/>
      <c r="D55" s="149"/>
      <c r="E55" s="149"/>
    </row>
    <row r="56" spans="2:5" x14ac:dyDescent="0.2">
      <c r="B56" s="25"/>
      <c r="C56" s="147"/>
      <c r="D56" s="148"/>
      <c r="E56" s="148"/>
    </row>
    <row r="57" spans="2:5" x14ac:dyDescent="0.2">
      <c r="B57" s="25"/>
      <c r="C57" s="147"/>
      <c r="D57" s="149"/>
      <c r="E57" s="149"/>
    </row>
    <row r="58" spans="2:5" x14ac:dyDescent="0.2">
      <c r="B58" s="25"/>
      <c r="C58" s="147"/>
      <c r="D58" s="148"/>
      <c r="E58" s="148"/>
    </row>
    <row r="59" spans="2:5" x14ac:dyDescent="0.2">
      <c r="B59" s="25"/>
      <c r="C59" s="147"/>
      <c r="D59" s="149"/>
      <c r="E59" s="149"/>
    </row>
    <row r="60" spans="2:5" x14ac:dyDescent="0.2">
      <c r="B60" s="25"/>
      <c r="C60" s="147"/>
      <c r="D60" s="148"/>
      <c r="E60" s="148"/>
    </row>
    <row r="61" spans="2:5" x14ac:dyDescent="0.2">
      <c r="B61" s="25"/>
      <c r="C61" s="147"/>
      <c r="D61" s="149"/>
      <c r="E61" s="149"/>
    </row>
    <row r="62" spans="2:5" x14ac:dyDescent="0.2">
      <c r="B62" s="25"/>
      <c r="C62" s="147"/>
      <c r="D62" s="148"/>
      <c r="E62" s="148"/>
    </row>
    <row r="63" spans="2:5" x14ac:dyDescent="0.2">
      <c r="B63" s="25"/>
      <c r="C63" s="147"/>
      <c r="D63" s="149"/>
      <c r="E63" s="149"/>
    </row>
    <row r="64" spans="2:5" x14ac:dyDescent="0.2">
      <c r="B64" s="25"/>
      <c r="C64" s="147"/>
      <c r="D64" s="148"/>
      <c r="E64" s="148"/>
    </row>
    <row r="65" spans="2:5" x14ac:dyDescent="0.2">
      <c r="B65" s="25"/>
      <c r="C65" s="147"/>
      <c r="D65" s="149"/>
      <c r="E65" s="149"/>
    </row>
    <row r="66" spans="2:5" x14ac:dyDescent="0.2">
      <c r="B66" s="25"/>
      <c r="C66" s="147"/>
      <c r="D66" s="148"/>
      <c r="E66" s="148"/>
    </row>
    <row r="67" spans="2:5" x14ac:dyDescent="0.2">
      <c r="B67" s="25"/>
      <c r="C67" s="147"/>
      <c r="D67" s="149"/>
      <c r="E67" s="149"/>
    </row>
    <row r="68" spans="2:5" x14ac:dyDescent="0.2">
      <c r="B68" s="25"/>
      <c r="C68" s="147"/>
      <c r="D68" s="148"/>
      <c r="E68" s="148"/>
    </row>
    <row r="69" spans="2:5" x14ac:dyDescent="0.2">
      <c r="B69" s="25"/>
      <c r="C69" s="147"/>
      <c r="D69" s="149"/>
      <c r="E69" s="149"/>
    </row>
    <row r="70" spans="2:5" x14ac:dyDescent="0.2">
      <c r="B70" s="25"/>
      <c r="C70" s="147"/>
      <c r="D70" s="148"/>
      <c r="E70" s="148"/>
    </row>
    <row r="71" spans="2:5" x14ac:dyDescent="0.2">
      <c r="B71" s="25"/>
      <c r="C71" s="147"/>
      <c r="D71" s="149"/>
      <c r="E71" s="149"/>
    </row>
    <row r="72" spans="2:5" x14ac:dyDescent="0.2">
      <c r="B72" s="25"/>
      <c r="C72" s="147"/>
      <c r="D72" s="148"/>
      <c r="E72" s="148"/>
    </row>
    <row r="73" spans="2:5" x14ac:dyDescent="0.2">
      <c r="B73" s="25"/>
      <c r="C73" s="147"/>
      <c r="D73" s="149"/>
      <c r="E73" s="149"/>
    </row>
    <row r="74" spans="2:5" x14ac:dyDescent="0.2">
      <c r="B74" s="25"/>
      <c r="C74" s="147"/>
      <c r="D74" s="148"/>
      <c r="E74" s="148"/>
    </row>
    <row r="75" spans="2:5" x14ac:dyDescent="0.2">
      <c r="B75" s="25"/>
      <c r="C75" s="147"/>
      <c r="D75" s="149"/>
      <c r="E75" s="149"/>
    </row>
    <row r="76" spans="2:5" x14ac:dyDescent="0.2">
      <c r="B76" s="25"/>
      <c r="C76" s="147"/>
      <c r="D76" s="148"/>
      <c r="E76" s="148"/>
    </row>
    <row r="77" spans="2:5" x14ac:dyDescent="0.2">
      <c r="B77" s="25"/>
      <c r="C77" s="147"/>
      <c r="D77" s="149"/>
      <c r="E77" s="149"/>
    </row>
    <row r="78" spans="2:5" x14ac:dyDescent="0.2">
      <c r="B78" s="25"/>
      <c r="C78" s="147"/>
      <c r="D78" s="148"/>
      <c r="E78" s="148"/>
    </row>
    <row r="79" spans="2:5" x14ac:dyDescent="0.2">
      <c r="B79" s="25"/>
      <c r="C79" s="147"/>
      <c r="D79" s="149"/>
      <c r="E79" s="149"/>
    </row>
    <row r="80" spans="2:5" x14ac:dyDescent="0.2">
      <c r="B80" s="25"/>
      <c r="C80" s="147"/>
      <c r="D80" s="148"/>
      <c r="E80" s="148"/>
    </row>
    <row r="81" spans="2:5" x14ac:dyDescent="0.2">
      <c r="B81" s="25"/>
      <c r="C81" s="147"/>
      <c r="D81" s="149"/>
      <c r="E81" s="149"/>
    </row>
    <row r="82" spans="2:5" x14ac:dyDescent="0.2">
      <c r="B82" s="12"/>
    </row>
    <row r="83" spans="2:5" x14ac:dyDescent="0.2">
      <c r="B83" s="12"/>
    </row>
    <row r="84" spans="2:5" x14ac:dyDescent="0.2">
      <c r="B84" s="12"/>
    </row>
    <row r="85" spans="2:5" x14ac:dyDescent="0.2">
      <c r="B85" s="12"/>
    </row>
    <row r="86" spans="2:5" x14ac:dyDescent="0.2">
      <c r="B86" s="12"/>
    </row>
    <row r="87" spans="2:5" x14ac:dyDescent="0.2">
      <c r="B87" s="12"/>
    </row>
    <row r="88" spans="2:5" x14ac:dyDescent="0.2">
      <c r="B88" s="12"/>
    </row>
    <row r="89" spans="2:5" x14ac:dyDescent="0.2">
      <c r="B89" s="12"/>
    </row>
    <row r="90" spans="2:5" x14ac:dyDescent="0.2">
      <c r="B90" s="12"/>
    </row>
    <row r="91" spans="2:5" x14ac:dyDescent="0.2">
      <c r="B91" s="12"/>
    </row>
    <row r="92" spans="2:5" x14ac:dyDescent="0.2">
      <c r="B92" s="12"/>
    </row>
    <row r="93" spans="2:5" x14ac:dyDescent="0.2">
      <c r="B93" s="12"/>
    </row>
    <row r="94" spans="2:5" x14ac:dyDescent="0.2">
      <c r="B94" s="12"/>
    </row>
    <row r="95" spans="2:5" x14ac:dyDescent="0.2">
      <c r="B95" s="12"/>
    </row>
    <row r="96" spans="2:5" x14ac:dyDescent="0.2">
      <c r="B96" s="12"/>
    </row>
    <row r="97" spans="2:2" x14ac:dyDescent="0.2">
      <c r="B97" s="12"/>
    </row>
    <row r="98" spans="2:2" x14ac:dyDescent="0.2">
      <c r="B98" s="12"/>
    </row>
    <row r="99" spans="2:2" x14ac:dyDescent="0.2">
      <c r="B99" s="12"/>
    </row>
    <row r="100" spans="2:2" x14ac:dyDescent="0.2">
      <c r="B100" s="12"/>
    </row>
    <row r="101" spans="2:2" x14ac:dyDescent="0.2">
      <c r="B101" s="12"/>
    </row>
    <row r="102" spans="2:2" x14ac:dyDescent="0.2">
      <c r="B102" s="12"/>
    </row>
    <row r="103" spans="2:2" x14ac:dyDescent="0.2">
      <c r="B103" s="12"/>
    </row>
    <row r="104" spans="2:2" x14ac:dyDescent="0.2">
      <c r="B104" s="12"/>
    </row>
    <row r="105" spans="2:2" x14ac:dyDescent="0.2">
      <c r="B105" s="12"/>
    </row>
    <row r="106" spans="2:2" x14ac:dyDescent="0.2">
      <c r="B106" s="12"/>
    </row>
    <row r="107" spans="2:2" x14ac:dyDescent="0.2">
      <c r="B107" s="12"/>
    </row>
    <row r="108" spans="2:2" x14ac:dyDescent="0.2">
      <c r="B108" s="12"/>
    </row>
    <row r="109" spans="2:2" x14ac:dyDescent="0.2">
      <c r="B109" s="12"/>
    </row>
    <row r="110" spans="2:2" x14ac:dyDescent="0.2">
      <c r="B110" s="12"/>
    </row>
    <row r="111" spans="2:2" x14ac:dyDescent="0.2">
      <c r="B111" s="12"/>
    </row>
    <row r="112" spans="2:2" x14ac:dyDescent="0.2">
      <c r="B112" s="12"/>
    </row>
    <row r="113" spans="2:2" x14ac:dyDescent="0.2">
      <c r="B113" s="12"/>
    </row>
    <row r="114" spans="2:2" x14ac:dyDescent="0.2">
      <c r="B114" s="12"/>
    </row>
    <row r="115" spans="2:2" x14ac:dyDescent="0.2">
      <c r="B115" s="12"/>
    </row>
    <row r="116" spans="2:2" x14ac:dyDescent="0.2">
      <c r="B116" s="12"/>
    </row>
    <row r="117" spans="2:2" x14ac:dyDescent="0.2">
      <c r="B117" s="12"/>
    </row>
    <row r="118" spans="2:2" x14ac:dyDescent="0.2">
      <c r="B118" s="12"/>
    </row>
    <row r="119" spans="2:2" x14ac:dyDescent="0.2">
      <c r="B119" s="12"/>
    </row>
    <row r="120" spans="2:2" x14ac:dyDescent="0.2">
      <c r="B120" s="12"/>
    </row>
    <row r="121" spans="2:2" x14ac:dyDescent="0.2">
      <c r="B121" s="12"/>
    </row>
    <row r="122" spans="2:2" x14ac:dyDescent="0.2">
      <c r="B122" s="12"/>
    </row>
  </sheetData>
  <mergeCells count="70">
    <mergeCell ref="C13:E13"/>
    <mergeCell ref="C14:E14"/>
    <mergeCell ref="C15:E15"/>
    <mergeCell ref="C16:E16"/>
    <mergeCell ref="C4:E4"/>
    <mergeCell ref="C19:E19"/>
    <mergeCell ref="C20:E20"/>
    <mergeCell ref="C21:E21"/>
    <mergeCell ref="C17:E17"/>
    <mergeCell ref="C18:E18"/>
    <mergeCell ref="C25:E25"/>
    <mergeCell ref="C26:E26"/>
    <mergeCell ref="C27:E27"/>
    <mergeCell ref="C22:E22"/>
    <mergeCell ref="C23:E23"/>
    <mergeCell ref="C24:E24"/>
    <mergeCell ref="C31:E31"/>
    <mergeCell ref="C32:E32"/>
    <mergeCell ref="C33:E33"/>
    <mergeCell ref="C28:E28"/>
    <mergeCell ref="C29:E29"/>
    <mergeCell ref="C30:E30"/>
    <mergeCell ref="C37:E37"/>
    <mergeCell ref="C38:E38"/>
    <mergeCell ref="C39:E39"/>
    <mergeCell ref="C34:E34"/>
    <mergeCell ref="C35:E35"/>
    <mergeCell ref="C36:E36"/>
    <mergeCell ref="C43:E43"/>
    <mergeCell ref="C44:E44"/>
    <mergeCell ref="C45:E45"/>
    <mergeCell ref="C40:E40"/>
    <mergeCell ref="C41:E41"/>
    <mergeCell ref="C42:E42"/>
    <mergeCell ref="C49:E49"/>
    <mergeCell ref="C50:E50"/>
    <mergeCell ref="C51:E51"/>
    <mergeCell ref="C46:E46"/>
    <mergeCell ref="C47:E47"/>
    <mergeCell ref="C48:E48"/>
    <mergeCell ref="C55:E55"/>
    <mergeCell ref="C56:E56"/>
    <mergeCell ref="C57:E57"/>
    <mergeCell ref="C52:E52"/>
    <mergeCell ref="C53:E53"/>
    <mergeCell ref="C54:E54"/>
    <mergeCell ref="C61:E61"/>
    <mergeCell ref="C62:E62"/>
    <mergeCell ref="C63:E63"/>
    <mergeCell ref="C58:E58"/>
    <mergeCell ref="C59:E59"/>
    <mergeCell ref="C60:E60"/>
    <mergeCell ref="C67:E67"/>
    <mergeCell ref="C68:E68"/>
    <mergeCell ref="C69:E69"/>
    <mergeCell ref="C64:E64"/>
    <mergeCell ref="C65:E65"/>
    <mergeCell ref="C66:E66"/>
    <mergeCell ref="C73:E73"/>
    <mergeCell ref="C74:E74"/>
    <mergeCell ref="C75:E75"/>
    <mergeCell ref="C70:E70"/>
    <mergeCell ref="C71:E71"/>
    <mergeCell ref="C72:E72"/>
    <mergeCell ref="C79:E79"/>
    <mergeCell ref="C80:E80"/>
    <mergeCell ref="C81:E81"/>
    <mergeCell ref="C76:E76"/>
    <mergeCell ref="C77:E77"/>
    <mergeCell ref="C78:E78"/>
  </mergeCells>
  <pageMargins left="0.25" right="0.25" top="0.75" bottom="0.75" header="0.3" footer="0.3"/>
  <pageSetup scale="89" fitToHeight="0" orientation="portrait" horizontalDpi="4294967293" verticalDpi="4294967293" r:id="rId1"/>
  <headerFooter>
    <oddHeader>&amp;C&amp;"Arial,Bold"AviaGlobal Group LLC
Tax Year CY 2020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L62"/>
  <sheetViews>
    <sheetView tabSelected="1" topLeftCell="A10" zoomScale="90" zoomScaleNormal="90" workbookViewId="0">
      <selection activeCell="J23" sqref="J23"/>
    </sheetView>
  </sheetViews>
  <sheetFormatPr defaultRowHeight="12.75" x14ac:dyDescent="0.2"/>
  <cols>
    <col min="2" max="2" width="32.42578125" customWidth="1"/>
    <col min="3" max="4" width="31.7109375" style="6" customWidth="1"/>
    <col min="5" max="5" width="31.7109375" style="28" customWidth="1"/>
    <col min="6" max="6" width="21.85546875" style="3" customWidth="1"/>
    <col min="7" max="7" width="15" style="2" customWidth="1"/>
    <col min="8" max="8" width="12.7109375" customWidth="1"/>
    <col min="9" max="9" width="13.5703125" customWidth="1"/>
    <col min="10" max="10" width="12.7109375" customWidth="1"/>
    <col min="11" max="11" width="17.5703125" customWidth="1"/>
    <col min="12" max="12" width="13" customWidth="1"/>
  </cols>
  <sheetData>
    <row r="1" spans="2:12" ht="13.5" thickBot="1" x14ac:dyDescent="0.25"/>
    <row r="2" spans="2:12" s="17" customFormat="1" ht="31.5" customHeight="1" thickBot="1" x14ac:dyDescent="0.25">
      <c r="B2" s="59" t="s">
        <v>112</v>
      </c>
      <c r="C2" s="60"/>
      <c r="D2" s="60"/>
      <c r="E2" s="95"/>
      <c r="F2" s="98"/>
      <c r="G2" s="99"/>
      <c r="H2" s="100"/>
      <c r="I2" s="100"/>
      <c r="J2" s="34"/>
    </row>
    <row r="3" spans="2:12" ht="12.75" customHeight="1" thickBot="1" x14ac:dyDescent="0.25">
      <c r="B3" s="97"/>
      <c r="D3" s="96"/>
      <c r="E3" s="93"/>
      <c r="F3" s="101"/>
      <c r="G3" s="101"/>
      <c r="H3" s="159"/>
      <c r="I3" s="159"/>
    </row>
    <row r="4" spans="2:12" s="4" customFormat="1" ht="26.25" customHeight="1" thickBot="1" x14ac:dyDescent="0.25">
      <c r="B4" s="160" t="s">
        <v>111</v>
      </c>
      <c r="C4" s="161"/>
      <c r="D4" s="161"/>
      <c r="E4" s="162"/>
      <c r="F4" s="101"/>
      <c r="G4" s="101"/>
      <c r="H4" s="102"/>
      <c r="I4" s="102"/>
    </row>
    <row r="5" spans="2:12" s="1" customFormat="1" ht="15.75" x14ac:dyDescent="0.25">
      <c r="B5" s="104" t="s">
        <v>0</v>
      </c>
      <c r="C5" s="68" t="s">
        <v>1</v>
      </c>
      <c r="D5" s="68" t="s">
        <v>2</v>
      </c>
      <c r="E5" s="111" t="s">
        <v>3</v>
      </c>
      <c r="F5" s="103"/>
      <c r="G5" s="103"/>
      <c r="H5" s="103"/>
      <c r="I5" s="103"/>
    </row>
    <row r="6" spans="2:12" s="21" customFormat="1" ht="27" customHeight="1" x14ac:dyDescent="0.2">
      <c r="B6" s="40" t="s">
        <v>11</v>
      </c>
      <c r="C6" s="65" t="s">
        <v>12</v>
      </c>
      <c r="D6" s="66" t="s">
        <v>13</v>
      </c>
      <c r="E6" s="117">
        <f>E52+E51</f>
        <v>313.5</v>
      </c>
      <c r="H6" s="41"/>
    </row>
    <row r="7" spans="2:12" s="21" customFormat="1" ht="33" customHeight="1" x14ac:dyDescent="0.2">
      <c r="B7" s="40" t="s">
        <v>15</v>
      </c>
      <c r="C7" s="65" t="s">
        <v>17</v>
      </c>
      <c r="D7" s="65" t="s">
        <v>14</v>
      </c>
      <c r="E7" s="117">
        <f>E21</f>
        <v>6499.74</v>
      </c>
      <c r="H7" s="41"/>
    </row>
    <row r="8" spans="2:12" s="21" customFormat="1" ht="33" customHeight="1" x14ac:dyDescent="0.2">
      <c r="B8" s="40" t="s">
        <v>15</v>
      </c>
      <c r="C8" s="65" t="s">
        <v>17</v>
      </c>
      <c r="D8" s="65" t="s">
        <v>16</v>
      </c>
      <c r="E8" s="117">
        <f>E33</f>
        <v>9229.43</v>
      </c>
      <c r="H8" s="41"/>
    </row>
    <row r="9" spans="2:12" s="21" customFormat="1" ht="33" customHeight="1" thickBot="1" x14ac:dyDescent="0.25">
      <c r="B9" s="40" t="s">
        <v>15</v>
      </c>
      <c r="C9" s="65" t="s">
        <v>17</v>
      </c>
      <c r="D9" s="65" t="s">
        <v>26</v>
      </c>
      <c r="E9" s="117">
        <f>E48</f>
        <v>28495.770000000004</v>
      </c>
      <c r="H9" s="41"/>
    </row>
    <row r="10" spans="2:12" s="7" customFormat="1" ht="22.5" customHeight="1" thickBot="1" x14ac:dyDescent="0.3">
      <c r="B10" s="156" t="s">
        <v>25</v>
      </c>
      <c r="C10" s="157"/>
      <c r="D10" s="67"/>
      <c r="E10" s="118">
        <f>SUM(E6:E9)</f>
        <v>44538.44</v>
      </c>
      <c r="F10" s="22">
        <f>F21+F33+F48+E6</f>
        <v>27556.230000000003</v>
      </c>
    </row>
    <row r="11" spans="2:12" ht="13.5" thickBot="1" x14ac:dyDescent="0.25"/>
    <row r="12" spans="2:12" ht="18.75" thickBot="1" x14ac:dyDescent="0.25">
      <c r="B12" s="105" t="s">
        <v>19</v>
      </c>
      <c r="C12" s="91"/>
      <c r="D12" s="91"/>
      <c r="E12" s="112"/>
    </row>
    <row r="13" spans="2:12" ht="13.5" thickBot="1" x14ac:dyDescent="0.25">
      <c r="B13" s="106"/>
      <c r="C13" s="107"/>
      <c r="D13" s="107"/>
      <c r="E13" s="113"/>
      <c r="H13" s="158"/>
      <c r="I13" s="158"/>
      <c r="J13" s="158"/>
      <c r="K13" s="23"/>
    </row>
    <row r="14" spans="2:12" ht="45" x14ac:dyDescent="0.2">
      <c r="B14" s="85" t="s">
        <v>24</v>
      </c>
      <c r="C14" s="86" t="s">
        <v>21</v>
      </c>
      <c r="D14" s="86" t="s">
        <v>20</v>
      </c>
      <c r="E14" s="87" t="s">
        <v>18</v>
      </c>
      <c r="G14" s="75"/>
      <c r="H14" s="69"/>
      <c r="I14" s="70"/>
      <c r="J14" s="69"/>
      <c r="K14" s="84"/>
    </row>
    <row r="15" spans="2:12" x14ac:dyDescent="0.2">
      <c r="B15" s="88" t="s">
        <v>100</v>
      </c>
      <c r="C15" s="76" t="s">
        <v>101</v>
      </c>
      <c r="D15" s="77">
        <v>43863</v>
      </c>
      <c r="E15" s="114">
        <v>1940.02</v>
      </c>
      <c r="G15" s="71"/>
      <c r="H15" s="71"/>
      <c r="I15" s="72"/>
      <c r="J15" s="71"/>
      <c r="K15" s="2"/>
      <c r="L15" s="2"/>
    </row>
    <row r="16" spans="2:12" x14ac:dyDescent="0.2">
      <c r="B16" s="88" t="s">
        <v>100</v>
      </c>
      <c r="C16" s="76" t="s">
        <v>102</v>
      </c>
      <c r="D16" s="77">
        <v>43863</v>
      </c>
      <c r="E16" s="115">
        <v>660</v>
      </c>
      <c r="G16" s="71"/>
      <c r="H16" s="71"/>
      <c r="I16" s="72"/>
      <c r="J16" s="71"/>
    </row>
    <row r="17" spans="2:12" x14ac:dyDescent="0.2">
      <c r="B17" s="88" t="s">
        <v>105</v>
      </c>
      <c r="C17" s="76" t="s">
        <v>103</v>
      </c>
      <c r="D17" s="77">
        <v>43863</v>
      </c>
      <c r="E17" s="116">
        <v>529.20000000000005</v>
      </c>
      <c r="F17" s="8"/>
      <c r="G17" s="71"/>
      <c r="H17" s="71"/>
      <c r="I17" s="72"/>
      <c r="J17" s="71"/>
    </row>
    <row r="18" spans="2:12" x14ac:dyDescent="0.2">
      <c r="B18" s="88" t="s">
        <v>105</v>
      </c>
      <c r="C18" s="76" t="s">
        <v>104</v>
      </c>
      <c r="D18" s="77">
        <v>43863</v>
      </c>
      <c r="E18" s="115">
        <v>1332.61</v>
      </c>
      <c r="F18" s="8">
        <f>SUM(E15:E18)</f>
        <v>4461.83</v>
      </c>
      <c r="G18" s="71"/>
      <c r="H18" s="71"/>
      <c r="I18" s="72"/>
      <c r="J18" s="71"/>
    </row>
    <row r="19" spans="2:12" x14ac:dyDescent="0.2">
      <c r="B19" s="88" t="s">
        <v>106</v>
      </c>
      <c r="C19" s="76" t="s">
        <v>107</v>
      </c>
      <c r="D19" s="92">
        <v>43880</v>
      </c>
      <c r="E19" s="115">
        <v>1637.91</v>
      </c>
      <c r="G19" s="71"/>
      <c r="H19" s="71"/>
      <c r="I19" s="72"/>
      <c r="J19" s="71"/>
    </row>
    <row r="20" spans="2:12" ht="13.5" thickBot="1" x14ac:dyDescent="0.25">
      <c r="B20" s="88" t="s">
        <v>108</v>
      </c>
      <c r="C20" s="76" t="s">
        <v>109</v>
      </c>
      <c r="D20" s="92">
        <v>44193</v>
      </c>
      <c r="E20" s="115">
        <v>400</v>
      </c>
      <c r="F20" s="3">
        <f>525+875</f>
        <v>1400</v>
      </c>
      <c r="G20" s="71"/>
      <c r="H20" s="71"/>
      <c r="I20" s="72"/>
      <c r="J20" s="71"/>
    </row>
    <row r="21" spans="2:12" s="18" customFormat="1" ht="22.5" customHeight="1" thickBot="1" x14ac:dyDescent="0.25">
      <c r="B21" s="78" t="s">
        <v>4</v>
      </c>
      <c r="C21" s="79"/>
      <c r="D21" s="79"/>
      <c r="E21" s="89">
        <f>SUM(E15:E20)</f>
        <v>6499.74</v>
      </c>
      <c r="F21" s="18">
        <f>SUM(F15:F20)</f>
        <v>5861.83</v>
      </c>
      <c r="G21" s="73"/>
      <c r="H21" s="73"/>
      <c r="I21" s="74"/>
      <c r="J21" s="73"/>
      <c r="K21" s="26"/>
      <c r="L21" s="26"/>
    </row>
    <row r="22" spans="2:12" ht="13.5" thickBot="1" x14ac:dyDescent="0.25">
      <c r="B22" s="108"/>
      <c r="C22" s="107"/>
      <c r="D22" s="107"/>
      <c r="E22" s="113"/>
      <c r="F22" s="20"/>
      <c r="G22" s="71"/>
      <c r="H22" s="2"/>
      <c r="I22" s="16"/>
      <c r="J22" s="2"/>
      <c r="K22" s="2"/>
      <c r="L22" s="2"/>
    </row>
    <row r="23" spans="2:12" ht="45" x14ac:dyDescent="0.2">
      <c r="B23" s="85" t="s">
        <v>22</v>
      </c>
      <c r="C23" s="86" t="s">
        <v>21</v>
      </c>
      <c r="D23" s="86" t="s">
        <v>20</v>
      </c>
      <c r="E23" s="94" t="s">
        <v>27</v>
      </c>
      <c r="G23" s="75"/>
      <c r="H23" s="69"/>
      <c r="I23" s="70"/>
      <c r="J23" s="69"/>
      <c r="K23" s="84"/>
    </row>
    <row r="24" spans="2:12" x14ac:dyDescent="0.2">
      <c r="B24" s="88">
        <v>1055</v>
      </c>
      <c r="C24" s="76" t="s">
        <v>91</v>
      </c>
      <c r="D24" s="77">
        <v>43864</v>
      </c>
      <c r="E24" s="146">
        <v>1455.67</v>
      </c>
      <c r="G24" s="71"/>
      <c r="H24" s="71"/>
      <c r="I24" s="72"/>
      <c r="J24" s="71"/>
      <c r="K24" s="2"/>
      <c r="L24" s="2"/>
    </row>
    <row r="25" spans="2:12" x14ac:dyDescent="0.2">
      <c r="B25" s="88">
        <v>1056</v>
      </c>
      <c r="C25" s="76" t="s">
        <v>92</v>
      </c>
      <c r="D25" s="77">
        <v>43864</v>
      </c>
      <c r="E25" s="115">
        <v>516.70000000000005</v>
      </c>
      <c r="G25" s="71"/>
      <c r="H25" s="71"/>
      <c r="I25" s="72"/>
      <c r="J25" s="71"/>
    </row>
    <row r="26" spans="2:12" x14ac:dyDescent="0.2">
      <c r="B26" s="88">
        <v>1057</v>
      </c>
      <c r="C26" s="76" t="s">
        <v>94</v>
      </c>
      <c r="D26" s="77">
        <v>43864</v>
      </c>
      <c r="E26" s="116">
        <v>329</v>
      </c>
      <c r="G26" s="71"/>
      <c r="H26" s="71"/>
      <c r="I26" s="72"/>
      <c r="J26" s="71"/>
    </row>
    <row r="27" spans="2:12" x14ac:dyDescent="0.2">
      <c r="B27" s="88">
        <v>1058</v>
      </c>
      <c r="C27" s="76" t="s">
        <v>95</v>
      </c>
      <c r="D27" s="77">
        <v>43864</v>
      </c>
      <c r="E27" s="115">
        <v>1876.63</v>
      </c>
      <c r="F27" s="8">
        <f>SUM(E24:E27)</f>
        <v>4178</v>
      </c>
      <c r="G27" s="71"/>
      <c r="H27" s="71"/>
      <c r="I27" s="72"/>
      <c r="J27" s="71"/>
    </row>
    <row r="28" spans="2:12" x14ac:dyDescent="0.2">
      <c r="B28" s="88">
        <v>1060</v>
      </c>
      <c r="C28" s="76" t="s">
        <v>93</v>
      </c>
      <c r="D28" s="77">
        <v>43900</v>
      </c>
      <c r="E28" s="115">
        <v>698.88</v>
      </c>
      <c r="F28" s="8"/>
      <c r="G28" s="71"/>
      <c r="H28" s="71"/>
      <c r="I28" s="72"/>
      <c r="J28" s="71"/>
    </row>
    <row r="29" spans="2:12" x14ac:dyDescent="0.2">
      <c r="B29" s="88">
        <v>1061</v>
      </c>
      <c r="C29" s="76" t="s">
        <v>96</v>
      </c>
      <c r="D29" s="77">
        <v>43900</v>
      </c>
      <c r="E29" s="115">
        <v>1715.77</v>
      </c>
      <c r="F29" s="8"/>
      <c r="G29" s="71"/>
      <c r="H29" s="71"/>
      <c r="I29" s="72"/>
      <c r="J29" s="71"/>
    </row>
    <row r="30" spans="2:12" x14ac:dyDescent="0.2">
      <c r="B30" s="88">
        <v>1062</v>
      </c>
      <c r="C30" s="76" t="s">
        <v>97</v>
      </c>
      <c r="D30" s="77">
        <v>43900</v>
      </c>
      <c r="E30" s="115">
        <v>1375.53</v>
      </c>
      <c r="F30" s="8"/>
      <c r="G30" s="71"/>
      <c r="H30" s="71"/>
      <c r="I30" s="72"/>
      <c r="J30" s="71"/>
    </row>
    <row r="31" spans="2:12" x14ac:dyDescent="0.2">
      <c r="B31" s="88">
        <v>1063</v>
      </c>
      <c r="C31" s="76" t="s">
        <v>99</v>
      </c>
      <c r="D31" s="77">
        <v>43920</v>
      </c>
      <c r="E31" s="115">
        <v>1049.71</v>
      </c>
      <c r="F31" s="8"/>
      <c r="G31" s="71"/>
      <c r="H31" s="71"/>
      <c r="I31" s="72"/>
      <c r="J31" s="71"/>
    </row>
    <row r="32" spans="2:12" ht="13.5" thickBot="1" x14ac:dyDescent="0.25">
      <c r="B32" s="88">
        <v>1063</v>
      </c>
      <c r="C32" s="76" t="s">
        <v>98</v>
      </c>
      <c r="D32" s="77">
        <v>44064</v>
      </c>
      <c r="E32" s="115">
        <v>211.54</v>
      </c>
      <c r="F32" s="8"/>
      <c r="G32" s="71"/>
      <c r="H32" s="71"/>
      <c r="I32" s="72"/>
      <c r="J32" s="71"/>
    </row>
    <row r="33" spans="2:12" s="18" customFormat="1" ht="22.5" customHeight="1" thickBot="1" x14ac:dyDescent="0.25">
      <c r="B33" s="78" t="s">
        <v>4</v>
      </c>
      <c r="C33" s="79"/>
      <c r="D33" s="79"/>
      <c r="E33" s="89">
        <f>SUM(E24:E32)</f>
        <v>9229.43</v>
      </c>
      <c r="F33" s="18">
        <f>SUM(F24:F32)</f>
        <v>4178</v>
      </c>
      <c r="G33" s="73"/>
      <c r="H33" s="73"/>
      <c r="I33" s="74"/>
      <c r="J33" s="73"/>
      <c r="K33" s="26"/>
      <c r="L33" s="26"/>
    </row>
    <row r="34" spans="2:12" s="80" customFormat="1" ht="16.5" thickBot="1" x14ac:dyDescent="0.25">
      <c r="B34" s="109"/>
      <c r="C34" s="82"/>
      <c r="D34" s="82"/>
      <c r="E34" s="110"/>
      <c r="F34" s="83"/>
      <c r="G34" s="81"/>
    </row>
    <row r="35" spans="2:12" ht="45" x14ac:dyDescent="0.2">
      <c r="B35" s="85" t="s">
        <v>23</v>
      </c>
      <c r="C35" s="86" t="s">
        <v>21</v>
      </c>
      <c r="D35" s="86" t="s">
        <v>20</v>
      </c>
      <c r="E35" s="94" t="s">
        <v>27</v>
      </c>
      <c r="G35" s="75"/>
      <c r="H35" s="69"/>
      <c r="I35" s="70"/>
      <c r="J35" s="69"/>
      <c r="K35" s="84"/>
    </row>
    <row r="36" spans="2:12" x14ac:dyDescent="0.2">
      <c r="B36" s="133" t="s">
        <v>66</v>
      </c>
      <c r="C36" s="133" t="s">
        <v>67</v>
      </c>
      <c r="D36" s="132">
        <v>43836</v>
      </c>
      <c r="E36" s="114">
        <v>2555.1999999999998</v>
      </c>
      <c r="G36" s="71"/>
      <c r="H36" s="71"/>
      <c r="I36" s="72"/>
      <c r="J36" s="71"/>
      <c r="K36" s="2"/>
      <c r="L36" s="2"/>
    </row>
    <row r="37" spans="2:12" x14ac:dyDescent="0.2">
      <c r="B37" s="133" t="s">
        <v>68</v>
      </c>
      <c r="C37" s="133" t="s">
        <v>69</v>
      </c>
      <c r="D37" s="132">
        <v>43864</v>
      </c>
      <c r="E37" s="115">
        <v>319.87</v>
      </c>
      <c r="G37" s="71"/>
      <c r="H37" s="71"/>
      <c r="I37" s="72"/>
      <c r="J37" s="71"/>
    </row>
    <row r="38" spans="2:12" x14ac:dyDescent="0.2">
      <c r="B38" s="133" t="s">
        <v>70</v>
      </c>
      <c r="C38" s="133" t="s">
        <v>79</v>
      </c>
      <c r="D38" s="132">
        <v>43864</v>
      </c>
      <c r="E38" s="143">
        <v>2983.66</v>
      </c>
      <c r="G38" s="71"/>
      <c r="H38" s="71"/>
      <c r="I38" s="72"/>
      <c r="J38" s="71"/>
    </row>
    <row r="39" spans="2:12" x14ac:dyDescent="0.2">
      <c r="B39" s="133" t="s">
        <v>71</v>
      </c>
      <c r="C39" s="133" t="s">
        <v>75</v>
      </c>
      <c r="D39" s="132">
        <v>43864</v>
      </c>
      <c r="E39" s="115">
        <v>7446.62</v>
      </c>
      <c r="G39" s="71"/>
      <c r="H39" s="71"/>
      <c r="I39" s="72"/>
      <c r="J39" s="71"/>
    </row>
    <row r="40" spans="2:12" x14ac:dyDescent="0.2">
      <c r="B40" s="133" t="s">
        <v>72</v>
      </c>
      <c r="C40" s="133" t="s">
        <v>76</v>
      </c>
      <c r="D40" s="132">
        <v>43864</v>
      </c>
      <c r="E40" s="115">
        <v>1866.63</v>
      </c>
      <c r="G40" s="71"/>
      <c r="H40" s="71"/>
      <c r="I40" s="72"/>
      <c r="J40" s="71"/>
    </row>
    <row r="41" spans="2:12" x14ac:dyDescent="0.2">
      <c r="B41" s="133" t="s">
        <v>73</v>
      </c>
      <c r="C41" s="133" t="s">
        <v>77</v>
      </c>
      <c r="D41" s="132">
        <v>43864</v>
      </c>
      <c r="E41" s="143">
        <v>2030.92</v>
      </c>
      <c r="F41" s="8">
        <f>SUM(E36:E41)</f>
        <v>17202.900000000001</v>
      </c>
      <c r="G41" s="71"/>
      <c r="H41" s="71"/>
      <c r="I41" s="72"/>
      <c r="J41" s="71"/>
    </row>
    <row r="42" spans="2:12" x14ac:dyDescent="0.2">
      <c r="B42" s="133" t="s">
        <v>89</v>
      </c>
      <c r="C42" s="133" t="s">
        <v>78</v>
      </c>
      <c r="D42" s="132">
        <v>44182</v>
      </c>
      <c r="E42" s="142">
        <v>226.97</v>
      </c>
      <c r="F42" s="8"/>
      <c r="G42" s="71"/>
      <c r="H42" s="71"/>
      <c r="I42" s="72"/>
      <c r="J42" s="71"/>
    </row>
    <row r="43" spans="2:12" x14ac:dyDescent="0.2">
      <c r="B43" s="133" t="s">
        <v>74</v>
      </c>
      <c r="C43" s="133" t="s">
        <v>84</v>
      </c>
      <c r="D43" s="132">
        <v>43922</v>
      </c>
      <c r="E43" s="142">
        <v>4111.83</v>
      </c>
      <c r="F43" s="8"/>
      <c r="G43" s="71"/>
      <c r="H43" s="71"/>
      <c r="I43" s="72"/>
      <c r="J43" s="71"/>
    </row>
    <row r="44" spans="2:12" x14ac:dyDescent="0.2">
      <c r="B44" s="133" t="s">
        <v>80</v>
      </c>
      <c r="C44" s="133" t="s">
        <v>85</v>
      </c>
      <c r="D44" s="132">
        <v>43922</v>
      </c>
      <c r="E44" s="142">
        <v>676.01</v>
      </c>
      <c r="F44" s="8"/>
      <c r="G44" s="71"/>
      <c r="H44" s="71"/>
      <c r="I44" s="72"/>
      <c r="J44" s="71"/>
    </row>
    <row r="45" spans="2:12" x14ac:dyDescent="0.2">
      <c r="B45" s="133" t="s">
        <v>81</v>
      </c>
      <c r="C45" s="133" t="s">
        <v>86</v>
      </c>
      <c r="D45" s="132">
        <v>44182</v>
      </c>
      <c r="E45" s="143">
        <v>1983.54</v>
      </c>
      <c r="F45" s="8"/>
      <c r="G45" s="71"/>
      <c r="H45" s="71"/>
      <c r="I45" s="72"/>
      <c r="J45" s="71"/>
    </row>
    <row r="46" spans="2:12" x14ac:dyDescent="0.2">
      <c r="B46" s="133" t="s">
        <v>82</v>
      </c>
      <c r="C46" s="133" t="s">
        <v>87</v>
      </c>
      <c r="D46" s="132">
        <v>44182</v>
      </c>
      <c r="E46" s="142">
        <v>4294.5200000000004</v>
      </c>
      <c r="F46" s="8"/>
      <c r="G46" s="71"/>
      <c r="H46" s="71"/>
      <c r="I46" s="72"/>
      <c r="J46" s="71"/>
    </row>
    <row r="47" spans="2:12" ht="13.5" thickBot="1" x14ac:dyDescent="0.25">
      <c r="B47" s="133" t="s">
        <v>83</v>
      </c>
      <c r="C47" s="133" t="s">
        <v>88</v>
      </c>
      <c r="D47" s="145">
        <v>44195</v>
      </c>
      <c r="E47" s="144" t="s">
        <v>90</v>
      </c>
      <c r="G47" s="71"/>
      <c r="H47" s="71"/>
      <c r="I47" s="72"/>
      <c r="J47" s="71"/>
    </row>
    <row r="48" spans="2:12" s="18" customFormat="1" ht="22.5" customHeight="1" thickBot="1" x14ac:dyDescent="0.25">
      <c r="B48" s="78" t="s">
        <v>4</v>
      </c>
      <c r="C48" s="79"/>
      <c r="D48" s="79"/>
      <c r="E48" s="89">
        <f>SUM(E36:E47)</f>
        <v>28495.770000000004</v>
      </c>
      <c r="F48" s="18">
        <f>SUM(F36:F47)</f>
        <v>17202.900000000001</v>
      </c>
      <c r="G48" s="73"/>
      <c r="H48" s="73"/>
      <c r="I48" s="74"/>
      <c r="J48" s="73"/>
      <c r="K48" s="26"/>
      <c r="L48" s="26"/>
    </row>
    <row r="49" spans="2:12" ht="13.5" thickBot="1" x14ac:dyDescent="0.25">
      <c r="G49" s="90"/>
    </row>
    <row r="50" spans="2:12" ht="18.75" thickBot="1" x14ac:dyDescent="0.25">
      <c r="B50" s="105" t="s">
        <v>54</v>
      </c>
      <c r="C50" s="91"/>
      <c r="D50" s="91"/>
      <c r="E50" s="112"/>
    </row>
    <row r="51" spans="2:12" x14ac:dyDescent="0.2">
      <c r="B51" s="136" t="s">
        <v>110</v>
      </c>
      <c r="C51" s="136" t="s">
        <v>51</v>
      </c>
      <c r="D51" s="135" t="s">
        <v>52</v>
      </c>
      <c r="E51" s="116">
        <v>14</v>
      </c>
      <c r="G51" s="90"/>
    </row>
    <row r="52" spans="2:12" x14ac:dyDescent="0.2">
      <c r="B52" s="137" t="s">
        <v>110</v>
      </c>
      <c r="C52" s="137" t="s">
        <v>53</v>
      </c>
      <c r="D52" s="134" t="s">
        <v>52</v>
      </c>
      <c r="E52" s="116">
        <v>299.5</v>
      </c>
      <c r="G52" s="71"/>
      <c r="H52" s="71"/>
      <c r="I52" s="72"/>
      <c r="J52" s="71"/>
    </row>
    <row r="53" spans="2:12" x14ac:dyDescent="0.2">
      <c r="B53" s="138" t="s">
        <v>55</v>
      </c>
      <c r="C53" s="138" t="s">
        <v>56</v>
      </c>
      <c r="D53" s="5" t="s">
        <v>57</v>
      </c>
      <c r="E53" s="116">
        <v>875</v>
      </c>
    </row>
    <row r="54" spans="2:12" ht="13.5" thickBot="1" x14ac:dyDescent="0.25">
      <c r="B54" s="138" t="s">
        <v>58</v>
      </c>
      <c r="C54" s="138" t="s">
        <v>60</v>
      </c>
      <c r="D54" s="5" t="s">
        <v>59</v>
      </c>
      <c r="E54" s="116">
        <v>106</v>
      </c>
    </row>
    <row r="55" spans="2:12" s="18" customFormat="1" ht="22.5" customHeight="1" thickBot="1" x14ac:dyDescent="0.25">
      <c r="B55" s="78" t="s">
        <v>4</v>
      </c>
      <c r="C55" s="79"/>
      <c r="D55" s="79"/>
      <c r="E55" s="89">
        <f>SUM(E51:E54)</f>
        <v>1294.5</v>
      </c>
      <c r="F55" s="18">
        <f>SUM(F49:F54)</f>
        <v>0</v>
      </c>
      <c r="G55" s="73"/>
      <c r="H55" s="73"/>
      <c r="I55" s="74"/>
      <c r="J55" s="73"/>
      <c r="K55" s="26"/>
      <c r="L55" s="26"/>
    </row>
    <row r="56" spans="2:12" x14ac:dyDescent="0.2">
      <c r="B56" s="139"/>
    </row>
    <row r="57" spans="2:12" x14ac:dyDescent="0.2">
      <c r="B57" s="139"/>
    </row>
    <row r="58" spans="2:12" x14ac:dyDescent="0.2">
      <c r="B58" s="139"/>
    </row>
    <row r="59" spans="2:12" x14ac:dyDescent="0.2">
      <c r="B59" s="139"/>
    </row>
    <row r="60" spans="2:12" x14ac:dyDescent="0.2">
      <c r="B60" s="139"/>
    </row>
    <row r="61" spans="2:12" x14ac:dyDescent="0.2">
      <c r="B61" s="139"/>
    </row>
    <row r="62" spans="2:12" x14ac:dyDescent="0.2">
      <c r="B62" s="139"/>
    </row>
  </sheetData>
  <mergeCells count="4">
    <mergeCell ref="B10:C10"/>
    <mergeCell ref="H13:J13"/>
    <mergeCell ref="H3:I3"/>
    <mergeCell ref="B4:E4"/>
  </mergeCells>
  <phoneticPr fontId="2" type="noConversion"/>
  <pageMargins left="0.25" right="0.06" top="0.67" bottom="0.51" header="0.16" footer="0.12"/>
  <pageSetup scale="82" fitToHeight="0" orientation="portrait" horizontalDpi="4294967293" verticalDpi="4294967293" r:id="rId1"/>
  <headerFooter alignWithMargins="0">
    <oddHeader>&amp;C&amp;"Arial,Bold"&amp;12AviaGlobal Group LLC Expense Summary
Tax Year CY 2020</oddHeader>
    <oddFooter>&amp;LHal Adams
&amp;F&amp;RPage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AGG Income Summ 2020</vt:lpstr>
      <vt:lpstr>AGG MemDistr 2020</vt:lpstr>
      <vt:lpstr>AGG Exps Summ 2020</vt:lpstr>
      <vt:lpstr>'AGG Exps Summ 2020'!Print_Area</vt:lpstr>
      <vt:lpstr>'AGG Income Summ 2020'!Print_Area</vt:lpstr>
    </vt:vector>
  </TitlesOfParts>
  <Company>AvValues,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cp:lastPrinted>2021-01-20T22:51:58Z</cp:lastPrinted>
  <dcterms:created xsi:type="dcterms:W3CDTF">2004-12-11T18:59:06Z</dcterms:created>
  <dcterms:modified xsi:type="dcterms:W3CDTF">2021-01-21T00:21:04Z</dcterms:modified>
</cp:coreProperties>
</file>