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da\Documents\C\Documents\AviaGlobalGroup\AGG Finance\AGG Taxes\AGG TaxYr 2019\"/>
    </mc:Choice>
  </mc:AlternateContent>
  <xr:revisionPtr revIDLastSave="0" documentId="13_ncr:1_{C708EE85-4F74-4DEE-99CB-66DC931A50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GG Income Summ 2019" sheetId="13" r:id="rId1"/>
    <sheet name="AGG Exps Summ 2019" sheetId="1" r:id="rId2"/>
  </sheets>
  <definedNames>
    <definedName name="_xlnm.Print_Area" localSheetId="1">'AGG Exps Summ 2019'!$A$1:$D$44</definedName>
    <definedName name="_xlnm.Print_Area" localSheetId="0">'AGG Income Summ 2019'!$C$1:$F$16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  <c r="E44" i="1" s="1"/>
  <c r="E31" i="1" l="1"/>
  <c r="E33" i="1" s="1"/>
  <c r="E21" i="1"/>
  <c r="E17" i="1"/>
  <c r="D44" i="1"/>
  <c r="D8" i="1" s="1"/>
  <c r="D33" i="1"/>
  <c r="D7" i="1" s="1"/>
  <c r="D5" i="1"/>
  <c r="C16" i="13"/>
  <c r="E23" i="1" l="1"/>
  <c r="E9" i="1" s="1"/>
  <c r="D23" i="1" l="1"/>
  <c r="D6" i="1" l="1"/>
  <c r="D9" i="1" s="1"/>
  <c r="C11" i="13"/>
  <c r="C3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 Adams</author>
  </authors>
  <commentList>
    <comment ref="D6" authorId="0" shapeId="0" xr:uid="{4B711297-23B6-4502-B4C3-C463F6E86EA3}">
      <text>
        <r>
          <rPr>
            <b/>
            <sz val="9"/>
            <color indexed="81"/>
            <rFont val="Tahoma"/>
            <family val="2"/>
          </rPr>
          <t>Hal Adams:</t>
        </r>
        <r>
          <rPr>
            <sz val="9"/>
            <color indexed="81"/>
            <rFont val="Tahoma"/>
            <family val="2"/>
          </rPr>
          <t xml:space="preserve">
See IRS 1099 received from RA Miller $33,023.30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 Adams</author>
  </authors>
  <commentList>
    <comment ref="D42" authorId="0" shapeId="0" xr:uid="{08492012-4D5E-448D-8838-B29B5A8C9843}">
      <text>
        <r>
          <rPr>
            <b/>
            <sz val="9"/>
            <color indexed="81"/>
            <rFont val="Tahoma"/>
            <charset val="1"/>
          </rPr>
          <t>Hal Adams:</t>
        </r>
        <r>
          <rPr>
            <sz val="9"/>
            <color indexed="81"/>
            <rFont val="Tahoma"/>
            <charset val="1"/>
          </rPr>
          <t xml:space="preserve">
100% incurred on behalf of RA Miller, client, and reimbursed16 Aug 19, ACH to AGG BofA acct</t>
        </r>
      </text>
    </comment>
  </commentList>
</comments>
</file>

<file path=xl/sharedStrings.xml><?xml version="1.0" encoding="utf-8"?>
<sst xmlns="http://schemas.openxmlformats.org/spreadsheetml/2006/main" count="99" uniqueCount="73">
  <si>
    <t>Category</t>
  </si>
  <si>
    <t>Item</t>
  </si>
  <si>
    <t>Vendor</t>
  </si>
  <si>
    <t>Amount</t>
  </si>
  <si>
    <t>Totals</t>
  </si>
  <si>
    <t>Invoice</t>
  </si>
  <si>
    <t>Total 2018 Income for AeroBD Consulting Services</t>
  </si>
  <si>
    <t>AviaGlobal Group, LLC Income</t>
  </si>
  <si>
    <t>Total 2019 Income Received by AGG</t>
  </si>
  <si>
    <t>Amt</t>
  </si>
  <si>
    <t>Client</t>
  </si>
  <si>
    <t>Description</t>
  </si>
  <si>
    <t>RA Miller</t>
  </si>
  <si>
    <t>Power Aviation Strategies</t>
  </si>
  <si>
    <t>FreeFlight Systems</t>
  </si>
  <si>
    <t>FAA Data Extraction Per Client Specifications</t>
  </si>
  <si>
    <t>AGG_RAMI Consulting Agmt dated 12 April 2019</t>
  </si>
  <si>
    <t>AGG_FFS Consulting Agmt dated 13 June 2019</t>
  </si>
  <si>
    <t xml:space="preserve">Client Europe Business Acquisition </t>
  </si>
  <si>
    <t>RAMGH 001-19</t>
  </si>
  <si>
    <t>PASRI 001-19</t>
  </si>
  <si>
    <t>FFSIR 001-19</t>
  </si>
  <si>
    <t>RAMGH 003-19</t>
  </si>
  <si>
    <t>RAMGH '002-19</t>
  </si>
  <si>
    <t>RAMGH 004-19</t>
  </si>
  <si>
    <t>Client Expense Reimburement Income</t>
  </si>
  <si>
    <t>Client Consulting Services Income</t>
  </si>
  <si>
    <t>Bank of America Account Service Fees</t>
  </si>
  <si>
    <t>See BofA Acct Activity Statement</t>
  </si>
  <si>
    <t>Bank of America</t>
  </si>
  <si>
    <t>AviaGlobal Group, LLC Expenses</t>
  </si>
  <si>
    <t>Aero Business Development</t>
  </si>
  <si>
    <t>Expense Report/ AGG Activities</t>
  </si>
  <si>
    <t>ADS-B Global</t>
  </si>
  <si>
    <t>Reimbused Expenses Per ER's</t>
  </si>
  <si>
    <t>ER Amount</t>
  </si>
  <si>
    <t>AGG Paid Member Expenses - AGG Business Expense Report (ER) Summary</t>
  </si>
  <si>
    <t>Date ER Paid</t>
  </si>
  <si>
    <t>ER Reference</t>
  </si>
  <si>
    <t>AGG 0001-2019</t>
  </si>
  <si>
    <t>HEA AGG ER 01-2019</t>
  </si>
  <si>
    <t>HEA AGG ER 02-2019</t>
  </si>
  <si>
    <t>HEA AGG ER 03-2019</t>
  </si>
  <si>
    <t>HEA AGG ER 04-2019</t>
  </si>
  <si>
    <r>
      <t xml:space="preserve">ADS-B Global  
</t>
    </r>
    <r>
      <rPr>
        <sz val="11"/>
        <rFont val="Arial"/>
        <family val="2"/>
      </rPr>
      <t xml:space="preserve">(Per Exp Reports) </t>
    </r>
    <r>
      <rPr>
        <b/>
        <sz val="11"/>
        <rFont val="Arial"/>
        <family val="2"/>
      </rPr>
      <t xml:space="preserve">
Invoice Reference</t>
    </r>
  </si>
  <si>
    <r>
      <t xml:space="preserve">Forrest W Colliver Expenses </t>
    </r>
    <r>
      <rPr>
        <sz val="11"/>
        <rFont val="Arial"/>
        <family val="2"/>
      </rPr>
      <t>(Per Expense Reports)</t>
    </r>
    <r>
      <rPr>
        <b/>
        <sz val="11"/>
        <rFont val="Arial"/>
        <family val="2"/>
      </rPr>
      <t xml:space="preserve">
 Invoice Reference</t>
    </r>
  </si>
  <si>
    <r>
      <t xml:space="preserve">Aero Business Development </t>
    </r>
    <r>
      <rPr>
        <sz val="11"/>
        <rFont val="Arial"/>
        <family val="2"/>
      </rPr>
      <t xml:space="preserve">(Per Exp Reports) </t>
    </r>
    <r>
      <rPr>
        <b/>
        <sz val="11"/>
        <rFont val="Arial"/>
        <family val="2"/>
      </rPr>
      <t xml:space="preserve">
Invoice Reference</t>
    </r>
  </si>
  <si>
    <t>Total AGG LLC  Expenses</t>
  </si>
  <si>
    <t>AGG 0002-2019</t>
  </si>
  <si>
    <t>HEA AGG ER 05-2019</t>
  </si>
  <si>
    <t>HEA AGG ER 06-2019</t>
  </si>
  <si>
    <t>HEA AGG ER 07-2019</t>
  </si>
  <si>
    <t>190611 - Fe2019 Invoice 1048</t>
  </si>
  <si>
    <t>190611 - Fe2019 Invoice 1049</t>
  </si>
  <si>
    <t>190611 - Fe2019 Invoice 1050</t>
  </si>
  <si>
    <t>190611 - Fe2019 Invoice 1051</t>
  </si>
  <si>
    <t>190611 - Fe2019 Invoice 1052</t>
  </si>
  <si>
    <t>FWC AGG ER 01.2019</t>
  </si>
  <si>
    <t>FWC 2019-1001</t>
  </si>
  <si>
    <t>FWC AGG ER 02.2019</t>
  </si>
  <si>
    <t>FWC AGG ER 03.2019</t>
  </si>
  <si>
    <t>FWC AGG ER 04.2019</t>
  </si>
  <si>
    <t>FWC AGG ER 05.2019</t>
  </si>
  <si>
    <t>FWC AGG ER 06.2019</t>
  </si>
  <si>
    <t>Forrest W Collier</t>
  </si>
  <si>
    <t>Total 2019 reimbursement income for AGG expenses incurred on behalf of RA Miller, Client</t>
  </si>
  <si>
    <r>
      <t>ER Amount
(</t>
    </r>
    <r>
      <rPr>
        <b/>
        <sz val="11"/>
        <color rgb="FFC00000"/>
        <rFont val="Arial"/>
        <family val="2"/>
      </rPr>
      <t>Client Reimbursed</t>
    </r>
    <r>
      <rPr>
        <b/>
        <sz val="11"/>
        <rFont val="Arial"/>
        <family val="2"/>
      </rPr>
      <t>)</t>
    </r>
  </si>
  <si>
    <t>LRC ADS_BG ER 02-2019</t>
  </si>
  <si>
    <t>LRC ADS_BG ER 03-2019</t>
  </si>
  <si>
    <t>LRC ADS_BG ER 04-2019</t>
  </si>
  <si>
    <t>LRC ADS_BG ER 05-2019</t>
  </si>
  <si>
    <t>LRC ADS_BG ER 06-2019</t>
  </si>
  <si>
    <t>Expenses 2018 -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</si>
</sst>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[$-409]d\-mmm\-yy;@"/>
    <numFmt numFmtId="167" formatCode="[$-409]dd/mmm/yy;@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6"/>
      <color indexed="9"/>
      <name val="Tahoma"/>
      <family val="2"/>
    </font>
    <font>
      <sz val="10"/>
      <name val="Arial"/>
      <family val="2"/>
    </font>
    <font>
      <i/>
      <sz val="12"/>
      <color indexed="60"/>
      <name val="Arial Black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Calibri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C00000"/>
      <name val="Arial"/>
      <family val="2"/>
    </font>
    <font>
      <sz val="16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8">
    <xf numFmtId="0" fontId="0" fillId="0" borderId="0">
      <alignment vertical="top" wrapText="1"/>
    </xf>
    <xf numFmtId="165" fontId="8" fillId="2" borderId="1" applyFont="0" applyFill="0" applyBorder="0" applyProtection="0">
      <alignment vertical="center"/>
    </xf>
    <xf numFmtId="0" fontId="9" fillId="3" borderId="0" applyBorder="0">
      <alignment horizontal="left" vertical="center" indent="1"/>
    </xf>
    <xf numFmtId="165" fontId="10" fillId="4" borderId="2" applyBorder="0">
      <alignment horizontal="left" vertical="center" indent="1" shrinkToFit="1"/>
    </xf>
    <xf numFmtId="165" fontId="11" fillId="5" borderId="3" applyBorder="0">
      <alignment horizontal="left" vertical="center" indent="1"/>
    </xf>
    <xf numFmtId="0" fontId="11" fillId="6" borderId="4" applyNumberFormat="0" applyBorder="0">
      <alignment horizontal="left" vertical="top" wrapText="1" indent="1"/>
    </xf>
    <xf numFmtId="0" fontId="11" fillId="2" borderId="0" applyBorder="0">
      <alignment horizontal="left" vertical="center" indent="1"/>
    </xf>
    <xf numFmtId="0" fontId="11" fillId="0" borderId="4" applyNumberFormat="0" applyFill="0">
      <alignment horizontal="centerContinuous"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2" fillId="5" borderId="0">
      <alignment horizontal="left" indent="1"/>
    </xf>
    <xf numFmtId="3" fontId="8" fillId="2" borderId="5" applyBorder="0">
      <alignment horizontal="left" vertical="center" indent="2"/>
    </xf>
    <xf numFmtId="0" fontId="7" fillId="0" borderId="0">
      <alignment vertical="top" wrapText="1"/>
    </xf>
    <xf numFmtId="0" fontId="7" fillId="0" borderId="0"/>
    <xf numFmtId="167" fontId="7" fillId="0" borderId="0"/>
    <xf numFmtId="0" fontId="1" fillId="0" borderId="0"/>
    <xf numFmtId="0" fontId="13" fillId="3" borderId="0">
      <alignment horizontal="left" indent="1"/>
    </xf>
    <xf numFmtId="0" fontId="14" fillId="3" borderId="0" applyBorder="0">
      <alignment horizontal="left" vertical="center" indent="1"/>
    </xf>
    <xf numFmtId="0" fontId="15" fillId="7" borderId="0" applyBorder="0">
      <alignment horizontal="left" vertical="center" indent="1"/>
    </xf>
  </cellStyleXfs>
  <cellXfs count="15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4" fontId="0" fillId="0" borderId="0" xfId="0" applyNumberFormat="1">
      <alignment vertical="top" wrapText="1"/>
    </xf>
    <xf numFmtId="0" fontId="0" fillId="0" borderId="0" xfId="0" applyAlignment="1">
      <alignment horizontal="center"/>
    </xf>
    <xf numFmtId="0" fontId="16" fillId="2" borderId="0" xfId="0" applyFont="1" applyFill="1">
      <alignment vertical="top" wrapText="1"/>
    </xf>
    <xf numFmtId="0" fontId="7" fillId="0" borderId="0" xfId="0" applyFo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1" fillId="0" borderId="0" xfId="0" applyFont="1">
      <alignment vertical="top" wrapText="1"/>
    </xf>
    <xf numFmtId="4" fontId="0" fillId="0" borderId="0" xfId="0" applyNumberFormat="1" applyAlignment="1">
      <alignment horizontal="center"/>
    </xf>
    <xf numFmtId="0" fontId="1" fillId="0" borderId="0" xfId="14"/>
    <xf numFmtId="0" fontId="1" fillId="0" borderId="0" xfId="14" applyAlignment="1">
      <alignment horizontal="center"/>
    </xf>
    <xf numFmtId="0" fontId="1" fillId="0" borderId="0" xfId="14" applyAlignment="1">
      <alignment horizontal="left"/>
    </xf>
    <xf numFmtId="4" fontId="1" fillId="0" borderId="0" xfId="14" applyNumberFormat="1"/>
    <xf numFmtId="0" fontId="6" fillId="0" borderId="0" xfId="14" applyFont="1" applyAlignment="1">
      <alignment vertical="center"/>
    </xf>
    <xf numFmtId="0" fontId="3" fillId="0" borderId="0" xfId="14" applyFont="1" applyAlignment="1">
      <alignment vertical="center"/>
    </xf>
    <xf numFmtId="0" fontId="7" fillId="0" borderId="6" xfId="0" applyFont="1" applyBorder="1" applyAlignment="1">
      <alignment horizontal="center" vertical="top" wrapText="1"/>
    </xf>
    <xf numFmtId="0" fontId="1" fillId="0" borderId="0" xfId="14" applyAlignment="1">
      <alignment horizontal="center" vertical="center"/>
    </xf>
    <xf numFmtId="4" fontId="25" fillId="0" borderId="0" xfId="0" applyNumberFormat="1" applyFont="1">
      <alignment vertical="top" wrapText="1"/>
    </xf>
    <xf numFmtId="0" fontId="1" fillId="0" borderId="0" xfId="14" applyAlignment="1">
      <alignment vertical="center"/>
    </xf>
    <xf numFmtId="0" fontId="0" fillId="0" borderId="0" xfId="0" applyAlignment="1">
      <alignment vertical="center" wrapText="1"/>
    </xf>
    <xf numFmtId="0" fontId="7" fillId="0" borderId="0" xfId="14" applyFont="1" applyAlignment="1">
      <alignment horizontal="center" vertical="center"/>
    </xf>
    <xf numFmtId="0" fontId="25" fillId="8" borderId="0" xfId="14" applyFont="1" applyFill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left" vertical="top"/>
    </xf>
    <xf numFmtId="0" fontId="7" fillId="0" borderId="0" xfId="14" applyFont="1" applyAlignment="1">
      <alignment vertical="center"/>
    </xf>
    <xf numFmtId="164" fontId="7" fillId="0" borderId="0" xfId="12" applyNumberFormat="1" applyAlignment="1">
      <alignment horizontal="right" vertical="center"/>
    </xf>
    <xf numFmtId="0" fontId="7" fillId="2" borderId="7" xfId="0" applyFont="1" applyFill="1" applyBorder="1" applyAlignment="1">
      <alignment horizontal="center" vertical="top" wrapText="1"/>
    </xf>
    <xf numFmtId="4" fontId="0" fillId="0" borderId="0" xfId="0" applyNumberFormat="1" applyAlignment="1">
      <alignment vertical="center" wrapText="1"/>
    </xf>
    <xf numFmtId="2" fontId="18" fillId="0" borderId="0" xfId="13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8" borderId="0" xfId="14" applyFill="1"/>
    <xf numFmtId="0" fontId="1" fillId="8" borderId="0" xfId="14" applyFill="1" applyAlignment="1">
      <alignment horizontal="center"/>
    </xf>
    <xf numFmtId="0" fontId="3" fillId="8" borderId="0" xfId="14" applyFont="1" applyFill="1"/>
    <xf numFmtId="0" fontId="1" fillId="8" borderId="0" xfId="14" applyFill="1" applyAlignment="1">
      <alignment horizontal="left"/>
    </xf>
    <xf numFmtId="164" fontId="7" fillId="0" borderId="28" xfId="12" applyNumberFormat="1" applyBorder="1" applyAlignment="1">
      <alignment horizontal="right" vertical="center"/>
    </xf>
    <xf numFmtId="0" fontId="25" fillId="8" borderId="0" xfId="0" applyFont="1" applyFill="1" applyAlignment="1">
      <alignment horizontal="center" vertical="center" wrapText="1"/>
    </xf>
    <xf numFmtId="164" fontId="1" fillId="0" borderId="28" xfId="12" applyNumberFormat="1" applyFont="1" applyBorder="1" applyAlignment="1">
      <alignment horizontal="right" vertical="center"/>
    </xf>
    <xf numFmtId="164" fontId="1" fillId="0" borderId="28" xfId="12" applyNumberFormat="1" applyFont="1" applyBorder="1" applyAlignment="1">
      <alignment horizontal="right" vertical="center" wrapText="1"/>
    </xf>
    <xf numFmtId="164" fontId="23" fillId="0" borderId="28" xfId="12" applyNumberFormat="1" applyFont="1" applyBorder="1" applyAlignment="1">
      <alignment horizontal="right" vertical="center" wrapText="1"/>
    </xf>
    <xf numFmtId="164" fontId="23" fillId="0" borderId="28" xfId="12" applyNumberFormat="1" applyFont="1" applyBorder="1" applyAlignment="1">
      <alignment horizontal="right" vertical="center"/>
    </xf>
    <xf numFmtId="164" fontId="6" fillId="11" borderId="29" xfId="14" applyNumberFormat="1" applyFont="1" applyFill="1" applyBorder="1" applyAlignment="1">
      <alignment horizontal="right" vertical="center"/>
    </xf>
    <xf numFmtId="164" fontId="7" fillId="0" borderId="0" xfId="14" applyNumberFormat="1" applyFont="1" applyAlignment="1">
      <alignment vertical="center"/>
    </xf>
    <xf numFmtId="0" fontId="6" fillId="2" borderId="13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" fillId="0" borderId="0" xfId="14" applyFont="1" applyAlignment="1">
      <alignment horizontal="center" vertical="center"/>
    </xf>
    <xf numFmtId="0" fontId="7" fillId="0" borderId="16" xfId="14" applyFont="1" applyBorder="1" applyAlignment="1">
      <alignment horizontal="left" vertical="center"/>
    </xf>
    <xf numFmtId="0" fontId="1" fillId="0" borderId="16" xfId="14" applyBorder="1" applyAlignment="1">
      <alignment horizontal="left" vertical="center"/>
    </xf>
    <xf numFmtId="17" fontId="1" fillId="0" borderId="32" xfId="14" quotePrefix="1" applyNumberFormat="1" applyFont="1" applyBorder="1" applyAlignment="1">
      <alignment horizontal="left" vertical="center"/>
    </xf>
    <xf numFmtId="0" fontId="6" fillId="11" borderId="0" xfId="14" applyFont="1" applyFill="1" applyBorder="1" applyAlignment="1">
      <alignment horizontal="center" vertical="center"/>
    </xf>
    <xf numFmtId="0" fontId="6" fillId="11" borderId="16" xfId="14" applyFont="1" applyFill="1" applyBorder="1" applyAlignment="1">
      <alignment horizontal="left" vertical="center"/>
    </xf>
    <xf numFmtId="164" fontId="6" fillId="11" borderId="28" xfId="14" applyNumberFormat="1" applyFont="1" applyFill="1" applyBorder="1" applyAlignment="1">
      <alignment horizontal="center" vertical="center"/>
    </xf>
    <xf numFmtId="17" fontId="1" fillId="0" borderId="0" xfId="14" quotePrefix="1" applyNumberFormat="1" applyFont="1" applyAlignment="1">
      <alignment vertical="center"/>
    </xf>
    <xf numFmtId="0" fontId="1" fillId="0" borderId="16" xfId="14" applyFont="1" applyBorder="1" applyAlignment="1">
      <alignment horizontal="left" vertical="center"/>
    </xf>
    <xf numFmtId="4" fontId="20" fillId="9" borderId="19" xfId="14" applyNumberFormat="1" applyFont="1" applyFill="1" applyBorder="1"/>
    <xf numFmtId="166" fontId="6" fillId="9" borderId="5" xfId="14" applyNumberFormat="1" applyFont="1" applyFill="1" applyBorder="1" applyAlignment="1">
      <alignment horizontal="left"/>
    </xf>
    <xf numFmtId="0" fontId="1" fillId="9" borderId="22" xfId="14" applyFill="1" applyBorder="1" applyAlignment="1">
      <alignment horizontal="left"/>
    </xf>
    <xf numFmtId="17" fontId="1" fillId="0" borderId="31" xfId="14" quotePrefix="1" applyNumberFormat="1" applyFont="1" applyBorder="1" applyAlignment="1">
      <alignment vertical="center"/>
    </xf>
    <xf numFmtId="0" fontId="29" fillId="8" borderId="0" xfId="14" applyFont="1" applyFill="1"/>
    <xf numFmtId="0" fontId="25" fillId="8" borderId="0" xfId="14" applyFont="1" applyFill="1" applyAlignment="1">
      <alignment horizontal="center"/>
    </xf>
    <xf numFmtId="166" fontId="6" fillId="9" borderId="5" xfId="14" applyNumberFormat="1" applyFont="1" applyFill="1" applyBorder="1" applyAlignment="1">
      <alignment horizontal="center"/>
    </xf>
    <xf numFmtId="17" fontId="1" fillId="0" borderId="31" xfId="14" quotePrefix="1" applyNumberFormat="1" applyFont="1" applyBorder="1" applyAlignment="1">
      <alignment horizontal="center" vertical="center"/>
    </xf>
    <xf numFmtId="0" fontId="7" fillId="8" borderId="0" xfId="14" applyFont="1" applyFill="1" applyAlignment="1">
      <alignment vertical="center"/>
    </xf>
    <xf numFmtId="0" fontId="1" fillId="8" borderId="0" xfId="14" applyFont="1" applyFill="1" applyAlignment="1">
      <alignment horizontal="center" vertical="center"/>
    </xf>
    <xf numFmtId="0" fontId="1" fillId="8" borderId="0" xfId="14" applyFill="1" applyAlignment="1">
      <alignment horizontal="center" vertical="center"/>
    </xf>
    <xf numFmtId="0" fontId="7" fillId="8" borderId="0" xfId="14" applyFont="1" applyFill="1" applyAlignment="1">
      <alignment horizontal="center" vertical="center"/>
    </xf>
    <xf numFmtId="0" fontId="30" fillId="12" borderId="23" xfId="14" applyFont="1" applyFill="1" applyBorder="1" applyAlignment="1">
      <alignment vertical="center"/>
    </xf>
    <xf numFmtId="0" fontId="1" fillId="12" borderId="9" xfId="14" applyFill="1" applyBorder="1" applyAlignment="1">
      <alignment horizontal="center" vertical="center"/>
    </xf>
    <xf numFmtId="0" fontId="25" fillId="12" borderId="9" xfId="14" applyFont="1" applyFill="1" applyBorder="1" applyAlignment="1">
      <alignment horizontal="center" vertical="center"/>
    </xf>
    <xf numFmtId="0" fontId="1" fillId="12" borderId="10" xfId="14" applyFill="1" applyBorder="1" applyAlignment="1">
      <alignment horizontal="left" vertical="center"/>
    </xf>
    <xf numFmtId="164" fontId="3" fillId="11" borderId="23" xfId="14" applyNumberFormat="1" applyFont="1" applyFill="1" applyBorder="1" applyAlignment="1">
      <alignment vertical="center"/>
    </xf>
    <xf numFmtId="164" fontId="6" fillId="10" borderId="34" xfId="14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21" fillId="13" borderId="9" xfId="0" applyFont="1" applyFill="1" applyBorder="1" applyAlignment="1">
      <alignment horizontal="center"/>
    </xf>
    <xf numFmtId="0" fontId="3" fillId="14" borderId="8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 vertical="top" wrapText="1"/>
    </xf>
    <xf numFmtId="0" fontId="25" fillId="8" borderId="0" xfId="0" applyFont="1" applyFill="1" applyBorder="1" applyAlignment="1">
      <alignment horizontal="center" vertical="top" wrapText="1"/>
    </xf>
    <xf numFmtId="4" fontId="0" fillId="8" borderId="0" xfId="0" applyNumberFormat="1" applyFill="1" applyBorder="1">
      <alignment vertical="top" wrapText="1"/>
    </xf>
    <xf numFmtId="4" fontId="25" fillId="8" borderId="0" xfId="0" applyNumberFormat="1" applyFont="1" applyFill="1" applyBorder="1">
      <alignment vertical="top" wrapText="1"/>
    </xf>
    <xf numFmtId="4" fontId="6" fillId="8" borderId="0" xfId="0" applyNumberFormat="1" applyFont="1" applyFill="1" applyBorder="1" applyAlignment="1">
      <alignment vertical="center" wrapText="1"/>
    </xf>
    <xf numFmtId="4" fontId="25" fillId="8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5" fontId="0" fillId="0" borderId="11" xfId="0" applyNumberFormat="1" applyBorder="1" applyAlignment="1">
      <alignment horizontal="center" vertical="top" wrapText="1"/>
    </xf>
    <xf numFmtId="0" fontId="6" fillId="13" borderId="24" xfId="0" applyFont="1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0" borderId="0" xfId="0" applyBorder="1">
      <alignment vertical="top" wrapText="1"/>
    </xf>
    <xf numFmtId="4" fontId="25" fillId="8" borderId="0" xfId="0" applyNumberFormat="1" applyFont="1" applyFill="1" applyBorder="1" applyAlignment="1">
      <alignment horizontal="center" vertical="center" wrapText="1"/>
    </xf>
    <xf numFmtId="2" fontId="18" fillId="0" borderId="0" xfId="13" applyNumberFormat="1" applyFont="1" applyBorder="1" applyAlignment="1">
      <alignment vertical="center" wrapText="1"/>
    </xf>
    <xf numFmtId="4" fontId="18" fillId="0" borderId="0" xfId="13" applyNumberFormat="1" applyFont="1" applyBorder="1" applyAlignment="1">
      <alignment vertical="center"/>
    </xf>
    <xf numFmtId="167" fontId="18" fillId="0" borderId="0" xfId="13" applyFont="1" applyBorder="1" applyAlignment="1">
      <alignment vertical="center"/>
    </xf>
    <xf numFmtId="0" fontId="6" fillId="0" borderId="0" xfId="14" applyFont="1" applyBorder="1" applyAlignment="1">
      <alignment horizontal="center"/>
    </xf>
    <xf numFmtId="167" fontId="3" fillId="8" borderId="0" xfId="13" applyFont="1" applyFill="1" applyBorder="1" applyAlignment="1">
      <alignment horizontal="center" vertical="center" wrapText="1"/>
    </xf>
    <xf numFmtId="167" fontId="24" fillId="8" borderId="0" xfId="13" applyFont="1" applyFill="1" applyBorder="1" applyAlignment="1">
      <alignment horizontal="center" vertical="center"/>
    </xf>
    <xf numFmtId="4" fontId="25" fillId="8" borderId="0" xfId="0" applyNumberFormat="1" applyFont="1" applyFill="1">
      <alignment vertical="top" wrapText="1"/>
    </xf>
    <xf numFmtId="0" fontId="20" fillId="14" borderId="33" xfId="0" applyFont="1" applyFill="1" applyBorder="1" applyAlignment="1">
      <alignment horizontal="center" vertical="center" wrapText="1"/>
    </xf>
    <xf numFmtId="0" fontId="20" fillId="14" borderId="26" xfId="0" applyFont="1" applyFill="1" applyBorder="1" applyAlignment="1">
      <alignment horizontal="center" vertical="center" wrapText="1"/>
    </xf>
    <xf numFmtId="4" fontId="20" fillId="14" borderId="25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top" wrapText="1" indent="3"/>
    </xf>
    <xf numFmtId="0" fontId="1" fillId="0" borderId="17" xfId="0" applyFont="1" applyBorder="1" applyAlignment="1">
      <alignment horizontal="left" vertical="top" wrapText="1" indent="3"/>
    </xf>
    <xf numFmtId="4" fontId="6" fillId="13" borderId="24" xfId="0" applyNumberFormat="1" applyFont="1" applyFill="1" applyBorder="1" applyAlignment="1">
      <alignment horizontal="center" vertical="center"/>
    </xf>
    <xf numFmtId="4" fontId="0" fillId="0" borderId="0" xfId="0" applyNumberFormat="1" applyBorder="1">
      <alignment vertical="top" wrapText="1"/>
    </xf>
    <xf numFmtId="0" fontId="0" fillId="13" borderId="9" xfId="0" applyFill="1" applyBorder="1" applyAlignment="1">
      <alignment horizontal="center" vertical="top"/>
    </xf>
    <xf numFmtId="15" fontId="0" fillId="0" borderId="1" xfId="0" applyNumberFormat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center" vertical="top" wrapText="1"/>
    </xf>
    <xf numFmtId="0" fontId="4" fillId="13" borderId="9" xfId="0" applyFont="1" applyFill="1" applyBorder="1" applyAlignment="1">
      <alignment horizontal="center" vertical="top" wrapText="1"/>
    </xf>
    <xf numFmtId="0" fontId="6" fillId="8" borderId="0" xfId="0" applyFont="1" applyFill="1" applyBorder="1" applyAlignment="1">
      <alignment horizontal="center" vertical="top"/>
    </xf>
    <xf numFmtId="0" fontId="3" fillId="11" borderId="9" xfId="14" applyFont="1" applyFill="1" applyBorder="1" applyAlignment="1">
      <alignment horizontal="left" vertical="center"/>
    </xf>
    <xf numFmtId="0" fontId="3" fillId="11" borderId="10" xfId="14" applyFont="1" applyFill="1" applyBorder="1" applyAlignment="1">
      <alignment horizontal="left" vertical="center"/>
    </xf>
    <xf numFmtId="0" fontId="1" fillId="11" borderId="31" xfId="14" applyFont="1" applyFill="1" applyBorder="1" applyAlignment="1">
      <alignment horizontal="left" vertical="center" wrapText="1"/>
    </xf>
    <xf numFmtId="0" fontId="7" fillId="11" borderId="31" xfId="14" applyFont="1" applyFill="1" applyBorder="1" applyAlignment="1">
      <alignment horizontal="left" vertical="center" wrapText="1"/>
    </xf>
    <xf numFmtId="0" fontId="7" fillId="11" borderId="32" xfId="14" applyFont="1" applyFill="1" applyBorder="1" applyAlignment="1">
      <alignment horizontal="left" vertical="center" wrapText="1"/>
    </xf>
    <xf numFmtId="17" fontId="7" fillId="0" borderId="0" xfId="14" quotePrefix="1" applyNumberFormat="1" applyFont="1" applyAlignment="1">
      <alignment horizontal="left" vertical="center"/>
    </xf>
    <xf numFmtId="0" fontId="1" fillId="0" borderId="0" xfId="14" applyAlignment="1">
      <alignment horizontal="left" vertical="center"/>
    </xf>
    <xf numFmtId="0" fontId="7" fillId="0" borderId="0" xfId="14" applyFont="1" applyAlignment="1">
      <alignment horizontal="left" vertical="center"/>
    </xf>
    <xf numFmtId="0" fontId="1" fillId="11" borderId="3" xfId="14" applyFont="1" applyFill="1" applyBorder="1" applyAlignment="1">
      <alignment horizontal="left" vertical="center" wrapText="1"/>
    </xf>
    <xf numFmtId="0" fontId="7" fillId="11" borderId="3" xfId="14" applyFont="1" applyFill="1" applyBorder="1" applyAlignment="1">
      <alignment horizontal="left" vertical="center" wrapText="1"/>
    </xf>
    <xf numFmtId="0" fontId="7" fillId="11" borderId="30" xfId="14" applyFont="1" applyFill="1" applyBorder="1" applyAlignment="1">
      <alignment horizontal="left" vertical="center" wrapText="1"/>
    </xf>
    <xf numFmtId="4" fontId="20" fillId="14" borderId="25" xfId="0" applyNumberFormat="1" applyFont="1" applyFill="1" applyBorder="1" applyAlignment="1">
      <alignment horizontal="center" vertical="center" wrapText="1"/>
    </xf>
    <xf numFmtId="0" fontId="1" fillId="12" borderId="10" xfId="14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17" fillId="2" borderId="27" xfId="0" applyFont="1" applyFill="1" applyBorder="1" applyAlignment="1">
      <alignment vertical="center" wrapText="1"/>
    </xf>
    <xf numFmtId="0" fontId="25" fillId="8" borderId="0" xfId="14" applyFont="1" applyFill="1" applyBorder="1" applyAlignment="1">
      <alignment horizontal="center" vertical="center"/>
    </xf>
    <xf numFmtId="0" fontId="1" fillId="8" borderId="0" xfId="14" applyFill="1" applyBorder="1" applyAlignment="1">
      <alignment horizontal="left" vertical="center"/>
    </xf>
    <xf numFmtId="0" fontId="1" fillId="0" borderId="0" xfId="14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" fontId="25" fillId="8" borderId="0" xfId="0" applyNumberFormat="1" applyFont="1" applyFill="1" applyBorder="1" applyAlignment="1">
      <alignment horizontal="center" vertical="top" wrapText="1"/>
    </xf>
    <xf numFmtId="0" fontId="16" fillId="2" borderId="0" xfId="0" applyFont="1" applyFill="1" applyBorder="1">
      <alignment vertical="top" wrapText="1"/>
    </xf>
    <xf numFmtId="0" fontId="3" fillId="0" borderId="0" xfId="0" applyFont="1" applyBorder="1">
      <alignment vertical="top" wrapText="1"/>
    </xf>
    <xf numFmtId="0" fontId="3" fillId="14" borderId="21" xfId="0" applyFont="1" applyFill="1" applyBorder="1" applyAlignment="1">
      <alignment horizontal="center"/>
    </xf>
    <xf numFmtId="0" fontId="4" fillId="13" borderId="24" xfId="0" applyFont="1" applyFill="1" applyBorder="1" applyAlignment="1">
      <alignment vertical="top"/>
    </xf>
    <xf numFmtId="0" fontId="34" fillId="13" borderId="23" xfId="0" applyFont="1" applyFill="1" applyBorder="1" applyAlignment="1">
      <alignment horizontal="center" vertical="center"/>
    </xf>
    <xf numFmtId="0" fontId="34" fillId="13" borderId="9" xfId="0" applyFont="1" applyFill="1" applyBorder="1" applyAlignment="1">
      <alignment horizontal="center" vertical="center"/>
    </xf>
    <xf numFmtId="0" fontId="34" fillId="13" borderId="10" xfId="0" applyFont="1" applyFill="1" applyBorder="1" applyAlignment="1">
      <alignment horizontal="center" vertical="center"/>
    </xf>
    <xf numFmtId="0" fontId="0" fillId="0" borderId="28" xfId="0" applyBorder="1">
      <alignment vertical="top" wrapText="1"/>
    </xf>
    <xf numFmtId="0" fontId="0" fillId="0" borderId="0" xfId="0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167" fontId="3" fillId="8" borderId="28" xfId="13" applyFont="1" applyFill="1" applyBorder="1" applyAlignment="1">
      <alignment horizontal="center" vertical="center"/>
    </xf>
    <xf numFmtId="167" fontId="3" fillId="8" borderId="16" xfId="13" applyFont="1" applyFill="1" applyBorder="1" applyAlignment="1">
      <alignment horizontal="center" vertical="center" wrapText="1"/>
    </xf>
    <xf numFmtId="167" fontId="18" fillId="0" borderId="28" xfId="13" applyFont="1" applyBorder="1" applyAlignment="1">
      <alignment horizontal="center" vertical="center"/>
    </xf>
    <xf numFmtId="4" fontId="3" fillId="14" borderId="20" xfId="0" applyNumberFormat="1" applyFont="1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26" fillId="0" borderId="14" xfId="0" applyNumberFormat="1" applyFon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5" fillId="2" borderId="14" xfId="8" applyNumberFormat="1" applyFill="1" applyBorder="1" applyAlignment="1" applyProtection="1">
      <alignment horizontal="center" vertical="center"/>
    </xf>
    <xf numFmtId="4" fontId="4" fillId="13" borderId="10" xfId="0" applyNumberFormat="1" applyFont="1" applyFill="1" applyBorder="1" applyAlignment="1">
      <alignment horizontal="center" vertical="center" wrapText="1"/>
    </xf>
    <xf numFmtId="2" fontId="18" fillId="0" borderId="16" xfId="13" applyNumberFormat="1" applyFont="1" applyBorder="1" applyAlignment="1">
      <alignment horizontal="center" vertical="center" wrapText="1"/>
    </xf>
  </cellXfs>
  <cellStyles count="18">
    <cellStyle name="amount" xfId="1" xr:uid="{00000000-0005-0000-0000-000000000000}"/>
    <cellStyle name="Body text" xfId="2" xr:uid="{00000000-0005-0000-0000-000001000000}"/>
    <cellStyle name="header" xfId="3" xr:uid="{00000000-0005-0000-0000-000002000000}"/>
    <cellStyle name="Header Total" xfId="4" xr:uid="{00000000-0005-0000-0000-000003000000}"/>
    <cellStyle name="Header1" xfId="5" xr:uid="{00000000-0005-0000-0000-000004000000}"/>
    <cellStyle name="Header2" xfId="6" xr:uid="{00000000-0005-0000-0000-000005000000}"/>
    <cellStyle name="Header3" xfId="7" xr:uid="{00000000-0005-0000-0000-000006000000}"/>
    <cellStyle name="Hyperlink" xfId="8" builtinId="8"/>
    <cellStyle name="NonPrint_Heading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_2007 AvValues Tax Income Info" xfId="14" xr:uid="{00000000-0005-0000-0000-00000E000000}"/>
    <cellStyle name="Product Title" xfId="15" xr:uid="{00000000-0005-0000-0000-00000F000000}"/>
    <cellStyle name="Text" xfId="16" xr:uid="{00000000-0005-0000-0000-000010000000}"/>
    <cellStyle name="Title" xfId="17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U125"/>
  <sheetViews>
    <sheetView tabSelected="1" zoomScaleNormal="100" workbookViewId="0">
      <selection activeCell="H19" sqref="H19"/>
    </sheetView>
  </sheetViews>
  <sheetFormatPr defaultRowHeight="12.75" x14ac:dyDescent="0.2"/>
  <cols>
    <col min="1" max="1" width="3" style="10" customWidth="1"/>
    <col min="2" max="2" width="2.85546875" style="10" customWidth="1"/>
    <col min="3" max="3" width="16.28515625" style="10" customWidth="1"/>
    <col min="4" max="4" width="21.85546875" style="11" customWidth="1"/>
    <col min="5" max="5" width="17.42578125" style="11" customWidth="1"/>
    <col min="6" max="6" width="51.85546875" style="12" customWidth="1"/>
    <col min="7" max="7" width="17.28515625" style="33" customWidth="1"/>
    <col min="8" max="8" width="9.140625" style="10"/>
    <col min="9" max="10" width="10.140625" style="10" bestFit="1" customWidth="1"/>
    <col min="11" max="16384" width="9.140625" style="10"/>
  </cols>
  <sheetData>
    <row r="1" spans="1:255" s="19" customFormat="1" ht="31.5" customHeight="1" thickBot="1" x14ac:dyDescent="0.25">
      <c r="A1" s="15"/>
      <c r="C1" s="68" t="s">
        <v>7</v>
      </c>
      <c r="D1" s="69"/>
      <c r="E1" s="70"/>
      <c r="F1" s="71"/>
      <c r="G1" s="38"/>
    </row>
    <row r="2" spans="1:255" s="33" customFormat="1" ht="16.5" thickBot="1" x14ac:dyDescent="0.3">
      <c r="A2" s="35"/>
      <c r="D2" s="34"/>
      <c r="E2" s="61"/>
      <c r="F2" s="36"/>
    </row>
    <row r="3" spans="1:255" s="27" customFormat="1" ht="29.25" customHeight="1" thickBot="1" x14ac:dyDescent="0.25">
      <c r="C3" s="72">
        <f>C11+C16</f>
        <v>43323.3</v>
      </c>
      <c r="D3" s="114" t="s">
        <v>8</v>
      </c>
      <c r="E3" s="114"/>
      <c r="F3" s="115"/>
      <c r="G3" s="64"/>
    </row>
    <row r="4" spans="1:255" s="27" customFormat="1" ht="29.25" customHeight="1" x14ac:dyDescent="0.2">
      <c r="C4" s="53" t="s">
        <v>9</v>
      </c>
      <c r="D4" s="51" t="s">
        <v>10</v>
      </c>
      <c r="E4" s="51" t="s">
        <v>5</v>
      </c>
      <c r="F4" s="52" t="s">
        <v>11</v>
      </c>
      <c r="G4" s="64"/>
    </row>
    <row r="5" spans="1:255" ht="15" customHeight="1" x14ac:dyDescent="0.25">
      <c r="C5" s="56" t="s">
        <v>26</v>
      </c>
      <c r="D5" s="57"/>
      <c r="E5" s="62"/>
      <c r="F5" s="58"/>
      <c r="G5" s="22"/>
    </row>
    <row r="6" spans="1:255" s="14" customFormat="1" ht="23.1" customHeight="1" x14ac:dyDescent="0.2">
      <c r="A6" s="27"/>
      <c r="B6" s="27"/>
      <c r="C6" s="37">
        <v>20000</v>
      </c>
      <c r="D6" s="54" t="s">
        <v>12</v>
      </c>
      <c r="E6" s="47" t="s">
        <v>19</v>
      </c>
      <c r="F6" s="55" t="s">
        <v>16</v>
      </c>
      <c r="G6" s="65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</row>
    <row r="7" spans="1:255" ht="23.1" customHeight="1" x14ac:dyDescent="0.2">
      <c r="C7" s="37">
        <v>300</v>
      </c>
      <c r="D7" s="54" t="s">
        <v>13</v>
      </c>
      <c r="E7" s="17" t="s">
        <v>20</v>
      </c>
      <c r="F7" s="49" t="s">
        <v>15</v>
      </c>
      <c r="G7" s="66"/>
    </row>
    <row r="8" spans="1:255" s="14" customFormat="1" ht="23.1" customHeight="1" x14ac:dyDescent="0.2">
      <c r="A8" s="27"/>
      <c r="B8" s="27"/>
      <c r="C8" s="37">
        <v>10000</v>
      </c>
      <c r="D8" s="54" t="s">
        <v>14</v>
      </c>
      <c r="E8" s="47" t="s">
        <v>21</v>
      </c>
      <c r="F8" s="55" t="s">
        <v>17</v>
      </c>
      <c r="G8" s="65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</row>
    <row r="9" spans="1:255" ht="23.1" customHeight="1" x14ac:dyDescent="0.2">
      <c r="C9" s="37">
        <v>10000</v>
      </c>
      <c r="D9" s="54" t="s">
        <v>12</v>
      </c>
      <c r="E9" s="17" t="s">
        <v>22</v>
      </c>
      <c r="F9" s="49" t="s">
        <v>16</v>
      </c>
      <c r="G9" s="66"/>
    </row>
    <row r="10" spans="1:255" ht="23.1" customHeight="1" x14ac:dyDescent="0.2">
      <c r="C10" s="39"/>
      <c r="D10" s="54"/>
      <c r="E10" s="17"/>
      <c r="F10" s="49"/>
    </row>
    <row r="11" spans="1:255" s="27" customFormat="1" ht="29.25" customHeight="1" x14ac:dyDescent="0.2">
      <c r="C11" s="73">
        <f>SUM(C6:C10)</f>
        <v>40300</v>
      </c>
      <c r="D11" s="116" t="s">
        <v>6</v>
      </c>
      <c r="E11" s="117"/>
      <c r="F11" s="118"/>
      <c r="G11" s="64"/>
    </row>
    <row r="12" spans="1:255" ht="15" customHeight="1" x14ac:dyDescent="0.25">
      <c r="C12" s="56" t="s">
        <v>25</v>
      </c>
      <c r="D12" s="57"/>
      <c r="E12" s="62"/>
      <c r="F12" s="58"/>
      <c r="G12" s="60"/>
      <c r="M12" s="31"/>
    </row>
    <row r="13" spans="1:255" s="14" customFormat="1" ht="27.75" customHeight="1" x14ac:dyDescent="0.2">
      <c r="A13" s="27"/>
      <c r="B13" s="27"/>
      <c r="C13" s="41">
        <v>468.1</v>
      </c>
      <c r="D13" s="59" t="s">
        <v>12</v>
      </c>
      <c r="E13" s="63" t="s">
        <v>23</v>
      </c>
      <c r="F13" s="50" t="s">
        <v>18</v>
      </c>
      <c r="G13" s="67"/>
      <c r="H13" s="27"/>
      <c r="I13" s="27"/>
      <c r="J13" s="27"/>
      <c r="K13" s="27"/>
      <c r="L13" s="27"/>
      <c r="M13" s="31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</row>
    <row r="14" spans="1:255" s="14" customFormat="1" ht="23.1" customHeight="1" x14ac:dyDescent="0.2">
      <c r="A14" s="27"/>
      <c r="B14" s="27"/>
      <c r="C14" s="40">
        <v>2555.1999999999998</v>
      </c>
      <c r="D14" s="54" t="s">
        <v>12</v>
      </c>
      <c r="E14" s="47" t="s">
        <v>24</v>
      </c>
      <c r="F14" s="55" t="s">
        <v>16</v>
      </c>
      <c r="G14" s="65"/>
      <c r="H14" s="27"/>
      <c r="I14" s="27"/>
      <c r="J14" s="27"/>
      <c r="K14" s="27"/>
      <c r="L14" s="27"/>
      <c r="M14" s="31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</row>
    <row r="15" spans="1:255" s="14" customFormat="1" ht="23.1" customHeight="1" x14ac:dyDescent="0.2">
      <c r="A15" s="27"/>
      <c r="B15" s="27"/>
      <c r="C15" s="42"/>
      <c r="D15" s="54"/>
      <c r="E15" s="21"/>
      <c r="F15" s="48"/>
      <c r="G15" s="67"/>
      <c r="H15" s="27"/>
      <c r="I15" s="27"/>
      <c r="J15" s="27"/>
      <c r="K15" s="27"/>
      <c r="L15" s="27"/>
      <c r="M15" s="31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</row>
    <row r="16" spans="1:255" s="27" customFormat="1" ht="29.25" customHeight="1" thickBot="1" x14ac:dyDescent="0.25">
      <c r="C16" s="43">
        <f>SUM(C13:C15)</f>
        <v>3023.2999999999997</v>
      </c>
      <c r="D16" s="122" t="s">
        <v>65</v>
      </c>
      <c r="E16" s="123"/>
      <c r="F16" s="124"/>
      <c r="G16" s="64"/>
      <c r="I16" s="44"/>
      <c r="J16" s="44"/>
    </row>
    <row r="17" spans="1:255" ht="23.1" customHeight="1" x14ac:dyDescent="0.2">
      <c r="C17" s="28"/>
      <c r="D17" s="119"/>
      <c r="E17" s="120"/>
      <c r="F17" s="120"/>
    </row>
    <row r="18" spans="1:255" ht="23.1" customHeight="1" x14ac:dyDescent="0.2">
      <c r="C18" s="28"/>
      <c r="D18" s="119"/>
      <c r="E18" s="120"/>
      <c r="F18" s="120"/>
    </row>
    <row r="19" spans="1:255" s="14" customFormat="1" ht="23.1" customHeight="1" x14ac:dyDescent="0.2">
      <c r="A19" s="27"/>
      <c r="B19" s="27"/>
      <c r="C19" s="28"/>
      <c r="D19" s="119"/>
      <c r="E19" s="121"/>
      <c r="F19" s="121"/>
      <c r="G19" s="64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</row>
    <row r="20" spans="1:255" ht="23.1" customHeight="1" x14ac:dyDescent="0.2">
      <c r="C20" s="28"/>
      <c r="D20" s="119"/>
      <c r="E20" s="120"/>
      <c r="F20" s="120"/>
    </row>
    <row r="21" spans="1:255" s="14" customFormat="1" ht="23.1" customHeight="1" x14ac:dyDescent="0.2">
      <c r="A21" s="27"/>
      <c r="B21" s="27"/>
      <c r="C21" s="28"/>
      <c r="D21" s="119"/>
      <c r="E21" s="121"/>
      <c r="F21" s="121"/>
      <c r="G21" s="64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</row>
    <row r="22" spans="1:255" ht="23.1" customHeight="1" x14ac:dyDescent="0.2">
      <c r="C22" s="28"/>
      <c r="D22" s="119"/>
      <c r="E22" s="120"/>
      <c r="F22" s="120"/>
    </row>
    <row r="23" spans="1:255" s="14" customFormat="1" ht="23.1" customHeight="1" x14ac:dyDescent="0.2">
      <c r="A23" s="27"/>
      <c r="B23" s="27"/>
      <c r="C23" s="28"/>
      <c r="D23" s="119"/>
      <c r="E23" s="121"/>
      <c r="F23" s="121"/>
      <c r="G23" s="6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</row>
    <row r="24" spans="1:255" ht="23.1" customHeight="1" x14ac:dyDescent="0.2">
      <c r="C24" s="28"/>
      <c r="D24" s="119"/>
      <c r="E24" s="120"/>
      <c r="F24" s="120"/>
    </row>
    <row r="25" spans="1:255" s="14" customFormat="1" ht="23.1" customHeight="1" x14ac:dyDescent="0.2">
      <c r="A25" s="27"/>
      <c r="B25" s="27"/>
      <c r="C25" s="28"/>
      <c r="D25" s="119"/>
      <c r="E25" s="121"/>
      <c r="F25" s="121"/>
      <c r="G25" s="64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</row>
    <row r="26" spans="1:255" ht="23.1" customHeight="1" x14ac:dyDescent="0.2">
      <c r="C26" s="28"/>
      <c r="D26" s="119"/>
      <c r="E26" s="120"/>
      <c r="F26" s="120"/>
    </row>
    <row r="27" spans="1:255" s="14" customFormat="1" ht="23.1" customHeight="1" x14ac:dyDescent="0.2">
      <c r="A27" s="27"/>
      <c r="B27" s="27"/>
      <c r="C27" s="28"/>
      <c r="D27" s="119"/>
      <c r="E27" s="121"/>
      <c r="F27" s="121"/>
      <c r="G27" s="64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</row>
    <row r="28" spans="1:255" ht="23.1" customHeight="1" x14ac:dyDescent="0.2">
      <c r="C28" s="28"/>
      <c r="D28" s="119"/>
      <c r="E28" s="120"/>
      <c r="F28" s="120"/>
    </row>
    <row r="29" spans="1:255" s="14" customFormat="1" ht="23.1" customHeight="1" x14ac:dyDescent="0.2">
      <c r="A29" s="27"/>
      <c r="B29" s="27"/>
      <c r="C29" s="28"/>
      <c r="D29" s="119"/>
      <c r="E29" s="121"/>
      <c r="F29" s="121"/>
      <c r="G29" s="6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</row>
    <row r="30" spans="1:255" ht="23.1" customHeight="1" x14ac:dyDescent="0.2">
      <c r="C30" s="28"/>
      <c r="D30" s="119"/>
      <c r="E30" s="120"/>
      <c r="F30" s="120"/>
    </row>
    <row r="31" spans="1:255" s="14" customFormat="1" ht="23.1" customHeight="1" x14ac:dyDescent="0.2">
      <c r="A31" s="27"/>
      <c r="B31" s="27"/>
      <c r="C31" s="28"/>
      <c r="D31" s="119"/>
      <c r="E31" s="121"/>
      <c r="F31" s="121"/>
      <c r="G31" s="64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</row>
    <row r="32" spans="1:255" ht="23.1" customHeight="1" x14ac:dyDescent="0.2">
      <c r="C32" s="28"/>
      <c r="D32" s="119"/>
      <c r="E32" s="120"/>
      <c r="F32" s="120"/>
    </row>
    <row r="33" spans="1:255" s="14" customFormat="1" ht="23.1" customHeight="1" x14ac:dyDescent="0.2">
      <c r="A33" s="27"/>
      <c r="B33" s="27"/>
      <c r="C33" s="28"/>
      <c r="D33" s="119"/>
      <c r="E33" s="121"/>
      <c r="F33" s="121"/>
      <c r="G33" s="64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</row>
    <row r="34" spans="1:255" ht="23.1" customHeight="1" x14ac:dyDescent="0.2">
      <c r="C34" s="28"/>
      <c r="D34" s="119"/>
      <c r="E34" s="120"/>
      <c r="F34" s="120"/>
    </row>
    <row r="35" spans="1:255" s="14" customFormat="1" ht="23.1" customHeight="1" x14ac:dyDescent="0.2">
      <c r="A35" s="27"/>
      <c r="B35" s="27"/>
      <c r="C35" s="28"/>
      <c r="D35" s="119"/>
      <c r="E35" s="121"/>
      <c r="F35" s="121"/>
      <c r="G35" s="64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</row>
    <row r="36" spans="1:255" ht="23.1" customHeight="1" x14ac:dyDescent="0.2">
      <c r="C36" s="28"/>
      <c r="D36" s="119"/>
      <c r="E36" s="120"/>
      <c r="F36" s="120"/>
    </row>
    <row r="37" spans="1:255" s="14" customFormat="1" ht="23.1" customHeight="1" x14ac:dyDescent="0.2">
      <c r="A37" s="27"/>
      <c r="B37" s="27"/>
      <c r="C37" s="28"/>
      <c r="D37" s="119"/>
      <c r="E37" s="121"/>
      <c r="F37" s="121"/>
      <c r="G37" s="64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</row>
    <row r="38" spans="1:255" ht="23.1" customHeight="1" x14ac:dyDescent="0.2">
      <c r="C38" s="28"/>
      <c r="D38" s="119"/>
      <c r="E38" s="120"/>
      <c r="F38" s="120"/>
    </row>
    <row r="39" spans="1:255" s="14" customFormat="1" ht="23.1" customHeight="1" x14ac:dyDescent="0.2">
      <c r="A39" s="27"/>
      <c r="B39" s="27"/>
      <c r="C39" s="28"/>
      <c r="D39" s="119"/>
      <c r="E39" s="121"/>
      <c r="F39" s="121"/>
      <c r="G39" s="64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</row>
    <row r="40" spans="1:255" ht="23.1" customHeight="1" x14ac:dyDescent="0.2">
      <c r="C40" s="28"/>
      <c r="D40" s="119"/>
      <c r="E40" s="120"/>
      <c r="F40" s="120"/>
    </row>
    <row r="41" spans="1:255" s="14" customFormat="1" ht="23.1" customHeight="1" x14ac:dyDescent="0.2">
      <c r="A41" s="27"/>
      <c r="B41" s="27"/>
      <c r="C41" s="28"/>
      <c r="D41" s="119"/>
      <c r="E41" s="121"/>
      <c r="F41" s="121"/>
      <c r="G41" s="64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</row>
    <row r="42" spans="1:255" ht="23.1" customHeight="1" x14ac:dyDescent="0.2">
      <c r="C42" s="28"/>
      <c r="D42" s="119"/>
      <c r="E42" s="120"/>
      <c r="F42" s="120"/>
    </row>
    <row r="43" spans="1:255" s="14" customFormat="1" ht="23.1" customHeight="1" x14ac:dyDescent="0.2">
      <c r="A43" s="27"/>
      <c r="B43" s="27"/>
      <c r="C43" s="28"/>
      <c r="D43" s="119"/>
      <c r="E43" s="121"/>
      <c r="F43" s="121"/>
      <c r="G43" s="64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</row>
    <row r="44" spans="1:255" ht="23.1" customHeight="1" x14ac:dyDescent="0.2">
      <c r="C44" s="28"/>
      <c r="D44" s="119"/>
      <c r="E44" s="120"/>
      <c r="F44" s="120"/>
    </row>
    <row r="45" spans="1:255" s="14" customFormat="1" ht="23.1" customHeight="1" x14ac:dyDescent="0.2">
      <c r="A45" s="27"/>
      <c r="B45" s="27"/>
      <c r="C45" s="28"/>
      <c r="D45" s="119"/>
      <c r="E45" s="121"/>
      <c r="F45" s="121"/>
      <c r="G45" s="64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</row>
    <row r="46" spans="1:255" ht="23.1" customHeight="1" x14ac:dyDescent="0.2">
      <c r="C46" s="28"/>
      <c r="D46" s="119"/>
      <c r="E46" s="120"/>
      <c r="F46" s="120"/>
    </row>
    <row r="47" spans="1:255" s="14" customFormat="1" ht="23.1" customHeight="1" x14ac:dyDescent="0.2">
      <c r="A47" s="27"/>
      <c r="B47" s="27"/>
      <c r="C47" s="28"/>
      <c r="D47" s="119"/>
      <c r="E47" s="121"/>
      <c r="F47" s="121"/>
      <c r="G47" s="64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</row>
    <row r="48" spans="1:255" ht="23.1" customHeight="1" x14ac:dyDescent="0.2">
      <c r="C48" s="28"/>
      <c r="D48" s="119"/>
      <c r="E48" s="120"/>
      <c r="F48" s="120"/>
    </row>
    <row r="49" spans="1:255" s="14" customFormat="1" ht="23.1" customHeight="1" x14ac:dyDescent="0.2">
      <c r="A49" s="27"/>
      <c r="B49" s="27"/>
      <c r="C49" s="28"/>
      <c r="D49" s="119"/>
      <c r="E49" s="121"/>
      <c r="F49" s="121"/>
      <c r="G49" s="64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</row>
    <row r="50" spans="1:255" ht="23.1" customHeight="1" x14ac:dyDescent="0.2">
      <c r="C50" s="28"/>
      <c r="D50" s="119"/>
      <c r="E50" s="120"/>
      <c r="F50" s="120"/>
    </row>
    <row r="51" spans="1:255" s="14" customFormat="1" ht="23.1" customHeight="1" x14ac:dyDescent="0.2">
      <c r="A51" s="27"/>
      <c r="B51" s="27"/>
      <c r="C51" s="28"/>
      <c r="D51" s="119"/>
      <c r="E51" s="121"/>
      <c r="F51" s="121"/>
      <c r="G51" s="64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</row>
    <row r="52" spans="1:255" ht="23.1" customHeight="1" x14ac:dyDescent="0.2">
      <c r="C52" s="28"/>
      <c r="D52" s="119"/>
      <c r="E52" s="120"/>
      <c r="F52" s="120"/>
    </row>
    <row r="53" spans="1:255" s="14" customFormat="1" ht="23.1" customHeight="1" x14ac:dyDescent="0.2">
      <c r="A53" s="27"/>
      <c r="B53" s="27"/>
      <c r="C53" s="28"/>
      <c r="D53" s="119"/>
      <c r="E53" s="121"/>
      <c r="F53" s="121"/>
      <c r="G53" s="64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</row>
    <row r="54" spans="1:255" ht="23.1" customHeight="1" x14ac:dyDescent="0.2">
      <c r="C54" s="28"/>
      <c r="D54" s="119"/>
      <c r="E54" s="120"/>
      <c r="F54" s="120"/>
    </row>
    <row r="55" spans="1:255" s="14" customFormat="1" ht="23.1" customHeight="1" x14ac:dyDescent="0.2">
      <c r="A55" s="27"/>
      <c r="B55" s="27"/>
      <c r="C55" s="28"/>
      <c r="D55" s="119"/>
      <c r="E55" s="121"/>
      <c r="F55" s="121"/>
      <c r="G55" s="64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</row>
    <row r="56" spans="1:255" ht="23.1" customHeight="1" x14ac:dyDescent="0.2">
      <c r="C56" s="28"/>
      <c r="D56" s="119"/>
      <c r="E56" s="120"/>
      <c r="F56" s="120"/>
    </row>
    <row r="57" spans="1:255" s="14" customFormat="1" ht="23.1" customHeight="1" x14ac:dyDescent="0.2">
      <c r="A57" s="27"/>
      <c r="B57" s="27"/>
      <c r="C57" s="28"/>
      <c r="D57" s="119"/>
      <c r="E57" s="121"/>
      <c r="F57" s="121"/>
      <c r="G57" s="64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</row>
    <row r="58" spans="1:255" ht="23.1" customHeight="1" x14ac:dyDescent="0.2">
      <c r="C58" s="28"/>
      <c r="D58" s="119"/>
      <c r="E58" s="120"/>
      <c r="F58" s="120"/>
    </row>
    <row r="59" spans="1:255" s="14" customFormat="1" ht="23.1" customHeight="1" x14ac:dyDescent="0.2">
      <c r="A59" s="27"/>
      <c r="B59" s="27"/>
      <c r="C59" s="28"/>
      <c r="D59" s="119"/>
      <c r="E59" s="121"/>
      <c r="F59" s="121"/>
      <c r="G59" s="64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</row>
    <row r="60" spans="1:255" ht="23.1" customHeight="1" x14ac:dyDescent="0.2">
      <c r="C60" s="28"/>
      <c r="D60" s="119"/>
      <c r="E60" s="120"/>
      <c r="F60" s="120"/>
    </row>
    <row r="61" spans="1:255" s="14" customFormat="1" ht="23.1" customHeight="1" x14ac:dyDescent="0.2">
      <c r="A61" s="27"/>
      <c r="B61" s="27"/>
      <c r="C61" s="28"/>
      <c r="D61" s="119"/>
      <c r="E61" s="121"/>
      <c r="F61" s="121"/>
      <c r="G61" s="64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</row>
    <row r="62" spans="1:255" ht="23.1" customHeight="1" x14ac:dyDescent="0.2">
      <c r="C62" s="28"/>
      <c r="D62" s="119"/>
      <c r="E62" s="120"/>
      <c r="F62" s="120"/>
    </row>
    <row r="63" spans="1:255" s="14" customFormat="1" ht="23.1" customHeight="1" x14ac:dyDescent="0.2">
      <c r="A63" s="27"/>
      <c r="B63" s="27"/>
      <c r="C63" s="28"/>
      <c r="D63" s="119"/>
      <c r="E63" s="121"/>
      <c r="F63" s="121"/>
      <c r="G63" s="64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</row>
    <row r="64" spans="1:255" ht="23.1" customHeight="1" x14ac:dyDescent="0.2">
      <c r="C64" s="28"/>
      <c r="D64" s="119"/>
      <c r="E64" s="120"/>
      <c r="F64" s="120"/>
    </row>
    <row r="65" spans="1:255" s="14" customFormat="1" ht="23.1" customHeight="1" x14ac:dyDescent="0.2">
      <c r="A65" s="27"/>
      <c r="B65" s="27"/>
      <c r="C65" s="28"/>
      <c r="D65" s="119"/>
      <c r="E65" s="121"/>
      <c r="F65" s="121"/>
      <c r="G65" s="64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</row>
    <row r="66" spans="1:255" ht="23.1" customHeight="1" x14ac:dyDescent="0.2">
      <c r="C66" s="28"/>
      <c r="D66" s="119"/>
      <c r="E66" s="120"/>
      <c r="F66" s="120"/>
    </row>
    <row r="67" spans="1:255" s="14" customFormat="1" ht="23.1" customHeight="1" x14ac:dyDescent="0.2">
      <c r="A67" s="27"/>
      <c r="B67" s="27"/>
      <c r="C67" s="28"/>
      <c r="D67" s="119"/>
      <c r="E67" s="121"/>
      <c r="F67" s="121"/>
      <c r="G67" s="64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</row>
    <row r="68" spans="1:255" ht="23.1" customHeight="1" x14ac:dyDescent="0.2">
      <c r="C68" s="28"/>
      <c r="D68" s="119"/>
      <c r="E68" s="120"/>
      <c r="F68" s="120"/>
    </row>
    <row r="69" spans="1:255" s="14" customFormat="1" ht="23.1" customHeight="1" x14ac:dyDescent="0.2">
      <c r="A69" s="27"/>
      <c r="B69" s="27"/>
      <c r="C69" s="28"/>
      <c r="D69" s="119"/>
      <c r="E69" s="121"/>
      <c r="F69" s="121"/>
      <c r="G69" s="64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</row>
    <row r="70" spans="1:255" ht="23.1" customHeight="1" x14ac:dyDescent="0.2">
      <c r="C70" s="28"/>
      <c r="D70" s="119"/>
      <c r="E70" s="120"/>
      <c r="F70" s="120"/>
    </row>
    <row r="71" spans="1:255" s="14" customFormat="1" ht="23.1" customHeight="1" x14ac:dyDescent="0.2">
      <c r="A71" s="27"/>
      <c r="B71" s="27"/>
      <c r="C71" s="28"/>
      <c r="D71" s="119"/>
      <c r="E71" s="121"/>
      <c r="F71" s="121"/>
      <c r="G71" s="64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  <c r="IP71" s="27"/>
      <c r="IQ71" s="27"/>
      <c r="IR71" s="27"/>
      <c r="IS71" s="27"/>
      <c r="IT71" s="27"/>
      <c r="IU71" s="27"/>
    </row>
    <row r="72" spans="1:255" ht="23.1" customHeight="1" x14ac:dyDescent="0.2">
      <c r="C72" s="28"/>
      <c r="D72" s="119"/>
      <c r="E72" s="120"/>
      <c r="F72" s="120"/>
    </row>
    <row r="73" spans="1:255" s="14" customFormat="1" ht="23.1" customHeight="1" x14ac:dyDescent="0.2">
      <c r="A73" s="27"/>
      <c r="B73" s="27"/>
      <c r="C73" s="28"/>
      <c r="D73" s="119"/>
      <c r="E73" s="121"/>
      <c r="F73" s="121"/>
      <c r="G73" s="64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</row>
    <row r="74" spans="1:255" ht="23.1" customHeight="1" x14ac:dyDescent="0.2">
      <c r="C74" s="28"/>
      <c r="D74" s="119"/>
      <c r="E74" s="120"/>
      <c r="F74" s="120"/>
    </row>
    <row r="75" spans="1:255" s="14" customFormat="1" ht="23.1" customHeight="1" x14ac:dyDescent="0.2">
      <c r="A75" s="27"/>
      <c r="B75" s="27"/>
      <c r="C75" s="28"/>
      <c r="D75" s="119"/>
      <c r="E75" s="121"/>
      <c r="F75" s="121"/>
      <c r="G75" s="64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  <c r="IR75" s="27"/>
      <c r="IS75" s="27"/>
      <c r="IT75" s="27"/>
      <c r="IU75" s="27"/>
    </row>
    <row r="76" spans="1:255" ht="23.1" customHeight="1" x14ac:dyDescent="0.2">
      <c r="C76" s="28"/>
      <c r="D76" s="119"/>
      <c r="E76" s="120"/>
      <c r="F76" s="120"/>
    </row>
    <row r="77" spans="1:255" s="14" customFormat="1" ht="23.1" customHeight="1" x14ac:dyDescent="0.2">
      <c r="A77" s="27"/>
      <c r="B77" s="27"/>
      <c r="C77" s="28"/>
      <c r="D77" s="119"/>
      <c r="E77" s="121"/>
      <c r="F77" s="121"/>
      <c r="G77" s="64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</row>
    <row r="78" spans="1:255" ht="23.1" customHeight="1" x14ac:dyDescent="0.2">
      <c r="C78" s="28"/>
      <c r="D78" s="119"/>
      <c r="E78" s="120"/>
      <c r="F78" s="120"/>
    </row>
    <row r="79" spans="1:255" s="14" customFormat="1" ht="23.1" customHeight="1" x14ac:dyDescent="0.2">
      <c r="A79" s="27"/>
      <c r="B79" s="27"/>
      <c r="C79" s="28"/>
      <c r="D79" s="119"/>
      <c r="E79" s="121"/>
      <c r="F79" s="121"/>
      <c r="G79" s="64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</row>
    <row r="80" spans="1:255" ht="23.1" customHeight="1" x14ac:dyDescent="0.2">
      <c r="C80" s="28"/>
      <c r="D80" s="119"/>
      <c r="E80" s="120"/>
      <c r="F80" s="120"/>
    </row>
    <row r="81" spans="1:255" s="14" customFormat="1" ht="23.1" customHeight="1" x14ac:dyDescent="0.2">
      <c r="A81" s="27"/>
      <c r="B81" s="27"/>
      <c r="C81" s="28"/>
      <c r="D81" s="119"/>
      <c r="E81" s="121"/>
      <c r="F81" s="121"/>
      <c r="G81" s="64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</row>
    <row r="82" spans="1:255" ht="23.1" customHeight="1" x14ac:dyDescent="0.2">
      <c r="C82" s="28"/>
      <c r="D82" s="119"/>
      <c r="E82" s="120"/>
      <c r="F82" s="120"/>
    </row>
    <row r="83" spans="1:255" s="14" customFormat="1" ht="23.1" customHeight="1" x14ac:dyDescent="0.2">
      <c r="A83" s="27"/>
      <c r="B83" s="27"/>
      <c r="C83" s="28"/>
      <c r="D83" s="119"/>
      <c r="E83" s="121"/>
      <c r="F83" s="121"/>
      <c r="G83" s="64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</row>
    <row r="84" spans="1:255" ht="23.1" customHeight="1" x14ac:dyDescent="0.2">
      <c r="C84" s="28"/>
      <c r="D84" s="119"/>
      <c r="E84" s="120"/>
      <c r="F84" s="120"/>
    </row>
    <row r="85" spans="1:255" ht="12.6" customHeight="1" x14ac:dyDescent="0.2">
      <c r="C85" s="13"/>
    </row>
    <row r="86" spans="1:255" ht="12.6" customHeight="1" x14ac:dyDescent="0.2">
      <c r="C86" s="13"/>
    </row>
    <row r="87" spans="1:255" ht="12.6" customHeight="1" x14ac:dyDescent="0.2">
      <c r="C87" s="13"/>
    </row>
    <row r="88" spans="1:255" ht="12.6" customHeight="1" x14ac:dyDescent="0.2">
      <c r="C88" s="13"/>
    </row>
    <row r="89" spans="1:255" ht="12.6" customHeight="1" x14ac:dyDescent="0.2">
      <c r="C89" s="13"/>
    </row>
    <row r="90" spans="1:255" ht="12.6" customHeight="1" x14ac:dyDescent="0.2">
      <c r="C90" s="13"/>
    </row>
    <row r="91" spans="1:255" ht="12.6" customHeight="1" x14ac:dyDescent="0.2">
      <c r="C91" s="13"/>
    </row>
    <row r="92" spans="1:255" ht="12.6" customHeight="1" x14ac:dyDescent="0.2">
      <c r="C92" s="13"/>
    </row>
    <row r="93" spans="1:255" ht="12.6" customHeight="1" x14ac:dyDescent="0.2">
      <c r="C93" s="13"/>
    </row>
    <row r="94" spans="1:255" ht="12.6" customHeight="1" x14ac:dyDescent="0.2">
      <c r="C94" s="13"/>
    </row>
    <row r="95" spans="1:255" ht="12.6" customHeight="1" x14ac:dyDescent="0.2">
      <c r="C95" s="13"/>
    </row>
    <row r="96" spans="1:255" ht="12.6" customHeight="1" x14ac:dyDescent="0.2">
      <c r="C96" s="13"/>
    </row>
    <row r="97" spans="3:3" ht="12.6" customHeight="1" x14ac:dyDescent="0.2">
      <c r="C97" s="13"/>
    </row>
    <row r="98" spans="3:3" ht="12.6" customHeight="1" x14ac:dyDescent="0.2">
      <c r="C98" s="13"/>
    </row>
    <row r="99" spans="3:3" ht="12.6" customHeight="1" x14ac:dyDescent="0.2">
      <c r="C99" s="13"/>
    </row>
    <row r="100" spans="3:3" ht="12.6" customHeight="1" x14ac:dyDescent="0.2">
      <c r="C100" s="13"/>
    </row>
    <row r="101" spans="3:3" ht="12.6" customHeight="1" x14ac:dyDescent="0.2">
      <c r="C101" s="13"/>
    </row>
    <row r="102" spans="3:3" ht="12.6" customHeight="1" x14ac:dyDescent="0.2">
      <c r="C102" s="13"/>
    </row>
    <row r="103" spans="3:3" ht="12.6" customHeight="1" x14ac:dyDescent="0.2">
      <c r="C103" s="13"/>
    </row>
    <row r="104" spans="3:3" ht="12.6" customHeight="1" x14ac:dyDescent="0.2">
      <c r="C104" s="13"/>
    </row>
    <row r="105" spans="3:3" ht="12.6" customHeight="1" x14ac:dyDescent="0.2">
      <c r="C105" s="13"/>
    </row>
    <row r="106" spans="3:3" ht="12.6" customHeight="1" x14ac:dyDescent="0.2">
      <c r="C106" s="13"/>
    </row>
    <row r="107" spans="3:3" ht="12.6" customHeight="1" x14ac:dyDescent="0.2">
      <c r="C107" s="13"/>
    </row>
    <row r="108" spans="3:3" ht="12.6" customHeight="1" x14ac:dyDescent="0.2">
      <c r="C108" s="13"/>
    </row>
    <row r="109" spans="3:3" ht="12.6" customHeight="1" x14ac:dyDescent="0.2">
      <c r="C109" s="13"/>
    </row>
    <row r="110" spans="3:3" ht="12.6" customHeight="1" x14ac:dyDescent="0.2">
      <c r="C110" s="13"/>
    </row>
    <row r="111" spans="3:3" ht="12.6" customHeight="1" x14ac:dyDescent="0.2">
      <c r="C111" s="13"/>
    </row>
    <row r="112" spans="3:3" ht="12.6" customHeight="1" x14ac:dyDescent="0.2">
      <c r="C112" s="13"/>
    </row>
    <row r="113" spans="3:3" ht="12.6" customHeight="1" x14ac:dyDescent="0.2">
      <c r="C113" s="13"/>
    </row>
    <row r="114" spans="3:3" ht="12.6" customHeight="1" x14ac:dyDescent="0.2">
      <c r="C114" s="13"/>
    </row>
    <row r="115" spans="3:3" ht="12.6" customHeight="1" x14ac:dyDescent="0.2">
      <c r="C115" s="13"/>
    </row>
    <row r="116" spans="3:3" ht="12.6" customHeight="1" x14ac:dyDescent="0.2">
      <c r="C116" s="13"/>
    </row>
    <row r="117" spans="3:3" ht="12.6" customHeight="1" x14ac:dyDescent="0.2">
      <c r="C117" s="13"/>
    </row>
    <row r="118" spans="3:3" ht="12.6" customHeight="1" x14ac:dyDescent="0.2">
      <c r="C118" s="13"/>
    </row>
    <row r="119" spans="3:3" ht="12.6" customHeight="1" x14ac:dyDescent="0.2">
      <c r="C119" s="13"/>
    </row>
    <row r="120" spans="3:3" ht="12.6" customHeight="1" x14ac:dyDescent="0.2">
      <c r="C120" s="13"/>
    </row>
    <row r="121" spans="3:3" ht="12.6" customHeight="1" x14ac:dyDescent="0.2">
      <c r="C121" s="13"/>
    </row>
    <row r="122" spans="3:3" ht="12.6" customHeight="1" x14ac:dyDescent="0.2">
      <c r="C122" s="13"/>
    </row>
    <row r="123" spans="3:3" ht="12.6" customHeight="1" x14ac:dyDescent="0.2">
      <c r="C123" s="13"/>
    </row>
    <row r="124" spans="3:3" ht="12.6" customHeight="1" x14ac:dyDescent="0.2">
      <c r="C124" s="13"/>
    </row>
    <row r="125" spans="3:3" ht="12.6" customHeight="1" x14ac:dyDescent="0.2">
      <c r="C125" s="13"/>
    </row>
  </sheetData>
  <mergeCells count="71">
    <mergeCell ref="D81:F81"/>
    <mergeCell ref="D82:F82"/>
    <mergeCell ref="D83:F83"/>
    <mergeCell ref="D84:F84"/>
    <mergeCell ref="D75:F75"/>
    <mergeCell ref="D76:F76"/>
    <mergeCell ref="D77:F77"/>
    <mergeCell ref="D78:F78"/>
    <mergeCell ref="D79:F79"/>
    <mergeCell ref="D80:F80"/>
    <mergeCell ref="D74:F74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62:F62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50:F50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:F3"/>
    <mergeCell ref="D11:F11"/>
    <mergeCell ref="D26:F26"/>
    <mergeCell ref="D18:F18"/>
    <mergeCell ref="D19:F19"/>
    <mergeCell ref="D20:F20"/>
    <mergeCell ref="D16:F16"/>
    <mergeCell ref="D17:F17"/>
    <mergeCell ref="D21:F21"/>
    <mergeCell ref="D22:F22"/>
    <mergeCell ref="D23:F23"/>
    <mergeCell ref="D24:F24"/>
    <mergeCell ref="D25:F25"/>
  </mergeCells>
  <phoneticPr fontId="2" type="noConversion"/>
  <pageMargins left="0.25" right="0.1" top="0.79" bottom="0.59" header="0.23" footer="0.25"/>
  <pageSetup scale="90" orientation="portrait" horizontalDpi="4294967293" verticalDpi="4294967293" r:id="rId1"/>
  <headerFooter alignWithMargins="0">
    <oddHeader>&amp;C&amp;"Arial,Bold"Aero Business Development llc
Tax Year 2018</oddHeader>
    <oddFooter>&amp;L&amp;F&amp;RPage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8"/>
  <sheetViews>
    <sheetView topLeftCell="A12" zoomScale="90" zoomScaleNormal="90" workbookViewId="0">
      <selection activeCell="B46" sqref="B46"/>
    </sheetView>
  </sheetViews>
  <sheetFormatPr defaultRowHeight="12.75" x14ac:dyDescent="0.2"/>
  <cols>
    <col min="1" max="1" width="32.42578125" customWidth="1"/>
    <col min="2" max="3" width="31.7109375" style="7" customWidth="1"/>
    <col min="4" max="4" width="31.7109375" style="32" customWidth="1"/>
    <col min="5" max="5" width="21.85546875" style="3" customWidth="1"/>
    <col min="6" max="6" width="15" style="2" customWidth="1"/>
    <col min="7" max="7" width="12.7109375" customWidth="1"/>
    <col min="8" max="8" width="13.5703125" customWidth="1"/>
    <col min="9" max="9" width="12.7109375" customWidth="1"/>
    <col min="10" max="10" width="17.5703125" customWidth="1"/>
    <col min="11" max="11" width="13" customWidth="1"/>
  </cols>
  <sheetData>
    <row r="1" spans="1:11" s="19" customFormat="1" ht="31.5" customHeight="1" thickBot="1" x14ac:dyDescent="0.25">
      <c r="A1" s="68" t="s">
        <v>30</v>
      </c>
      <c r="B1" s="69"/>
      <c r="C1" s="69"/>
      <c r="D1" s="126"/>
      <c r="E1" s="129"/>
      <c r="F1" s="130"/>
      <c r="G1" s="131"/>
      <c r="H1" s="131"/>
      <c r="I1" s="38"/>
    </row>
    <row r="2" spans="1:11" ht="12.75" customHeight="1" thickBot="1" x14ac:dyDescent="0.25">
      <c r="A2" s="128"/>
      <c r="C2" s="127"/>
      <c r="D2" s="110"/>
      <c r="E2" s="132"/>
      <c r="F2" s="132"/>
      <c r="G2" s="133"/>
      <c r="H2" s="133"/>
    </row>
    <row r="3" spans="1:11" s="4" customFormat="1" ht="26.25" customHeight="1" thickBot="1" x14ac:dyDescent="0.25">
      <c r="A3" s="138" t="s">
        <v>72</v>
      </c>
      <c r="B3" s="139"/>
      <c r="C3" s="139"/>
      <c r="D3" s="140"/>
      <c r="E3" s="132"/>
      <c r="F3" s="132"/>
      <c r="G3" s="134"/>
      <c r="H3" s="134"/>
    </row>
    <row r="4" spans="1:11" s="1" customFormat="1" ht="15.75" x14ac:dyDescent="0.25">
      <c r="A4" s="136" t="s">
        <v>0</v>
      </c>
      <c r="B4" s="77" t="s">
        <v>1</v>
      </c>
      <c r="C4" s="77" t="s">
        <v>2</v>
      </c>
      <c r="D4" s="147" t="s">
        <v>3</v>
      </c>
      <c r="E4" s="135"/>
      <c r="F4" s="135"/>
      <c r="G4" s="135"/>
      <c r="H4" s="135"/>
    </row>
    <row r="5" spans="1:11" s="24" customFormat="1" ht="27" customHeight="1" x14ac:dyDescent="0.2">
      <c r="A5" s="45" t="s">
        <v>27</v>
      </c>
      <c r="B5" s="74" t="s">
        <v>28</v>
      </c>
      <c r="C5" s="75" t="s">
        <v>29</v>
      </c>
      <c r="D5" s="155">
        <f>(29.95*5)+5+5+1</f>
        <v>160.75</v>
      </c>
      <c r="G5" s="46"/>
    </row>
    <row r="6" spans="1:11" s="24" customFormat="1" ht="33" customHeight="1" x14ac:dyDescent="0.2">
      <c r="A6" s="45" t="s">
        <v>32</v>
      </c>
      <c r="B6" s="74" t="s">
        <v>34</v>
      </c>
      <c r="C6" s="74" t="s">
        <v>31</v>
      </c>
      <c r="D6" s="155">
        <f>D23</f>
        <v>11499.28</v>
      </c>
      <c r="G6" s="46"/>
    </row>
    <row r="7" spans="1:11" s="24" customFormat="1" ht="33" customHeight="1" x14ac:dyDescent="0.2">
      <c r="A7" s="45" t="s">
        <v>32</v>
      </c>
      <c r="B7" s="74" t="s">
        <v>34</v>
      </c>
      <c r="C7" s="74" t="s">
        <v>33</v>
      </c>
      <c r="D7" s="155">
        <f>D33</f>
        <v>3872.4</v>
      </c>
      <c r="G7" s="46"/>
    </row>
    <row r="8" spans="1:11" s="24" customFormat="1" ht="33" customHeight="1" thickBot="1" x14ac:dyDescent="0.25">
      <c r="A8" s="45" t="s">
        <v>32</v>
      </c>
      <c r="B8" s="74" t="s">
        <v>34</v>
      </c>
      <c r="C8" s="74" t="s">
        <v>64</v>
      </c>
      <c r="D8" s="155">
        <f>D44</f>
        <v>11481.17</v>
      </c>
      <c r="G8" s="46"/>
    </row>
    <row r="9" spans="1:11" s="8" customFormat="1" ht="22.5" customHeight="1" thickBot="1" x14ac:dyDescent="0.3">
      <c r="A9" s="111" t="s">
        <v>47</v>
      </c>
      <c r="B9" s="112"/>
      <c r="C9" s="76"/>
      <c r="D9" s="156">
        <f>SUM(D5:D8)</f>
        <v>27013.599999999999</v>
      </c>
      <c r="E9" s="25">
        <f>E23+E33+E44+D5</f>
        <v>27013.599999999999</v>
      </c>
    </row>
    <row r="11" spans="1:11" ht="13.5" thickBot="1" x14ac:dyDescent="0.25"/>
    <row r="12" spans="1:11" ht="18.75" thickBot="1" x14ac:dyDescent="0.25">
      <c r="A12" s="137" t="s">
        <v>36</v>
      </c>
      <c r="B12" s="108"/>
      <c r="C12" s="108"/>
      <c r="D12" s="148"/>
    </row>
    <row r="13" spans="1:11" ht="13.5" thickBot="1" x14ac:dyDescent="0.25">
      <c r="A13" s="141"/>
      <c r="B13" s="142"/>
      <c r="C13" s="142"/>
      <c r="D13" s="149"/>
      <c r="G13" s="113"/>
      <c r="H13" s="113"/>
      <c r="I13" s="113"/>
      <c r="J13" s="26"/>
    </row>
    <row r="14" spans="1:11" ht="45" x14ac:dyDescent="0.2">
      <c r="A14" s="101" t="s">
        <v>46</v>
      </c>
      <c r="B14" s="102" t="s">
        <v>38</v>
      </c>
      <c r="C14" s="102" t="s">
        <v>37</v>
      </c>
      <c r="D14" s="103" t="s">
        <v>35</v>
      </c>
      <c r="F14" s="84"/>
      <c r="G14" s="78"/>
      <c r="H14" s="79"/>
      <c r="I14" s="78"/>
      <c r="J14" s="100"/>
    </row>
    <row r="15" spans="1:11" x14ac:dyDescent="0.2">
      <c r="A15" s="104" t="s">
        <v>39</v>
      </c>
      <c r="B15" s="88" t="s">
        <v>40</v>
      </c>
      <c r="C15" s="89">
        <v>43637</v>
      </c>
      <c r="D15" s="150">
        <v>1957.31</v>
      </c>
      <c r="F15" s="80"/>
      <c r="G15" s="80"/>
      <c r="H15" s="81"/>
      <c r="I15" s="80"/>
      <c r="J15" s="2"/>
      <c r="K15" s="2"/>
    </row>
    <row r="16" spans="1:11" x14ac:dyDescent="0.2">
      <c r="A16" s="104" t="s">
        <v>39</v>
      </c>
      <c r="B16" s="88" t="s">
        <v>41</v>
      </c>
      <c r="C16" s="89">
        <v>43637</v>
      </c>
      <c r="D16" s="151">
        <v>1393.28</v>
      </c>
      <c r="F16" s="80"/>
      <c r="G16" s="80"/>
      <c r="H16" s="81"/>
      <c r="I16" s="80"/>
    </row>
    <row r="17" spans="1:11" x14ac:dyDescent="0.2">
      <c r="A17" s="104" t="s">
        <v>39</v>
      </c>
      <c r="B17" s="88" t="s">
        <v>42</v>
      </c>
      <c r="C17" s="89">
        <v>43637</v>
      </c>
      <c r="D17" s="152">
        <v>3333.02</v>
      </c>
      <c r="E17" s="9">
        <f>SUM(D15:D17)</f>
        <v>6683.6100000000006</v>
      </c>
      <c r="F17" s="80"/>
      <c r="G17" s="80"/>
      <c r="H17" s="81"/>
      <c r="I17" s="80"/>
    </row>
    <row r="18" spans="1:11" x14ac:dyDescent="0.2">
      <c r="A18" s="104" t="s">
        <v>48</v>
      </c>
      <c r="B18" s="88" t="s">
        <v>43</v>
      </c>
      <c r="C18" s="109">
        <v>43752</v>
      </c>
      <c r="D18" s="151">
        <v>3136.25</v>
      </c>
      <c r="F18" s="80"/>
      <c r="G18" s="80"/>
      <c r="H18" s="81"/>
      <c r="I18" s="80"/>
    </row>
    <row r="19" spans="1:11" x14ac:dyDescent="0.2">
      <c r="A19" s="104" t="s">
        <v>48</v>
      </c>
      <c r="B19" s="88" t="s">
        <v>49</v>
      </c>
      <c r="C19" s="109">
        <v>43752</v>
      </c>
      <c r="D19" s="151">
        <v>335.7</v>
      </c>
      <c r="F19" s="80"/>
      <c r="G19" s="80"/>
      <c r="H19" s="81"/>
      <c r="I19" s="80"/>
    </row>
    <row r="20" spans="1:11" x14ac:dyDescent="0.2">
      <c r="A20" s="104" t="s">
        <v>48</v>
      </c>
      <c r="B20" s="88" t="s">
        <v>50</v>
      </c>
      <c r="C20" s="109">
        <v>43752</v>
      </c>
      <c r="D20" s="151">
        <v>664.9</v>
      </c>
      <c r="F20" s="80"/>
      <c r="G20" s="80"/>
      <c r="H20" s="81"/>
      <c r="I20" s="80"/>
    </row>
    <row r="21" spans="1:11" x14ac:dyDescent="0.2">
      <c r="A21" s="104" t="s">
        <v>48</v>
      </c>
      <c r="B21" s="88" t="s">
        <v>51</v>
      </c>
      <c r="C21" s="109">
        <v>43752</v>
      </c>
      <c r="D21" s="151">
        <v>678.82</v>
      </c>
      <c r="E21" s="9">
        <f>SUM(D18:D21)</f>
        <v>4815.6699999999992</v>
      </c>
      <c r="F21" s="80"/>
      <c r="G21" s="80"/>
      <c r="H21" s="81"/>
      <c r="I21" s="80"/>
    </row>
    <row r="22" spans="1:11" ht="13.5" thickBot="1" x14ac:dyDescent="0.25">
      <c r="A22" s="104"/>
      <c r="B22" s="6"/>
      <c r="C22" s="85"/>
      <c r="D22" s="151"/>
      <c r="F22" s="80"/>
      <c r="G22" s="80"/>
      <c r="H22" s="81"/>
      <c r="I22" s="80"/>
    </row>
    <row r="23" spans="1:11" s="20" customFormat="1" ht="22.5" customHeight="1" thickBot="1" x14ac:dyDescent="0.25">
      <c r="A23" s="90" t="s">
        <v>4</v>
      </c>
      <c r="B23" s="91"/>
      <c r="C23" s="91"/>
      <c r="D23" s="106">
        <f>SUM(D15:D22)</f>
        <v>11499.28</v>
      </c>
      <c r="E23" s="20">
        <f>SUM(E15:E22)</f>
        <v>11499.279999999999</v>
      </c>
      <c r="F23" s="82"/>
      <c r="G23" s="82"/>
      <c r="H23" s="83"/>
      <c r="I23" s="82"/>
      <c r="J23" s="30"/>
      <c r="K23" s="30"/>
    </row>
    <row r="24" spans="1:11" x14ac:dyDescent="0.2">
      <c r="A24" s="143"/>
      <c r="B24" s="142"/>
      <c r="C24" s="142"/>
      <c r="D24" s="149"/>
      <c r="E24" s="23"/>
      <c r="F24" s="80"/>
      <c r="G24" s="2"/>
      <c r="H24" s="18"/>
      <c r="I24" s="2"/>
      <c r="J24" s="2"/>
      <c r="K24" s="2"/>
    </row>
    <row r="25" spans="1:11" ht="13.5" thickBot="1" x14ac:dyDescent="0.25">
      <c r="A25" s="141"/>
      <c r="B25" s="142"/>
      <c r="C25" s="142"/>
      <c r="D25" s="149"/>
      <c r="E25" s="9"/>
      <c r="F25" s="107"/>
      <c r="G25" s="5"/>
    </row>
    <row r="26" spans="1:11" ht="45" x14ac:dyDescent="0.2">
      <c r="A26" s="101" t="s">
        <v>44</v>
      </c>
      <c r="B26" s="102" t="s">
        <v>38</v>
      </c>
      <c r="C26" s="102" t="s">
        <v>37</v>
      </c>
      <c r="D26" s="103" t="s">
        <v>35</v>
      </c>
      <c r="F26" s="84"/>
      <c r="G26" s="78"/>
      <c r="H26" s="79"/>
      <c r="I26" s="78"/>
      <c r="J26" s="100"/>
    </row>
    <row r="27" spans="1:11" x14ac:dyDescent="0.2">
      <c r="A27" s="104" t="s">
        <v>52</v>
      </c>
      <c r="B27" s="88" t="s">
        <v>67</v>
      </c>
      <c r="C27" s="89">
        <v>43640</v>
      </c>
      <c r="D27" s="150">
        <v>975.24</v>
      </c>
      <c r="F27" s="80"/>
      <c r="G27" s="80"/>
      <c r="H27" s="81"/>
      <c r="I27" s="80"/>
      <c r="J27" s="2"/>
      <c r="K27" s="2"/>
    </row>
    <row r="28" spans="1:11" x14ac:dyDescent="0.2">
      <c r="A28" s="104" t="s">
        <v>53</v>
      </c>
      <c r="B28" s="88" t="s">
        <v>68</v>
      </c>
      <c r="C28" s="89">
        <v>43640</v>
      </c>
      <c r="D28" s="151">
        <v>1209.79</v>
      </c>
      <c r="F28" s="80"/>
      <c r="G28" s="80"/>
      <c r="H28" s="81"/>
      <c r="I28" s="80"/>
    </row>
    <row r="29" spans="1:11" x14ac:dyDescent="0.2">
      <c r="A29" s="104" t="s">
        <v>54</v>
      </c>
      <c r="B29" s="88" t="s">
        <v>69</v>
      </c>
      <c r="C29" s="89">
        <v>43640</v>
      </c>
      <c r="D29" s="152">
        <v>1043.97</v>
      </c>
      <c r="F29" s="80"/>
      <c r="G29" s="80"/>
      <c r="H29" s="81"/>
      <c r="I29" s="80"/>
    </row>
    <row r="30" spans="1:11" x14ac:dyDescent="0.2">
      <c r="A30" s="104" t="s">
        <v>55</v>
      </c>
      <c r="B30" s="88" t="s">
        <v>70</v>
      </c>
      <c r="C30" s="89">
        <v>43640</v>
      </c>
      <c r="D30" s="151">
        <v>110.4</v>
      </c>
      <c r="F30" s="80"/>
      <c r="G30" s="80"/>
      <c r="H30" s="81"/>
      <c r="I30" s="80"/>
    </row>
    <row r="31" spans="1:11" x14ac:dyDescent="0.2">
      <c r="A31" s="104" t="s">
        <v>56</v>
      </c>
      <c r="B31" s="88" t="s">
        <v>71</v>
      </c>
      <c r="C31" s="89">
        <v>43640</v>
      </c>
      <c r="D31" s="151">
        <v>533</v>
      </c>
      <c r="E31" s="9">
        <f>SUM(D27:D31)</f>
        <v>3872.4</v>
      </c>
      <c r="F31" s="80"/>
      <c r="G31" s="80"/>
      <c r="H31" s="81"/>
      <c r="I31" s="80"/>
    </row>
    <row r="32" spans="1:11" ht="13.5" thickBot="1" x14ac:dyDescent="0.25">
      <c r="A32" s="104"/>
      <c r="B32" s="16"/>
      <c r="C32" s="86"/>
      <c r="D32" s="151"/>
      <c r="F32" s="80"/>
      <c r="G32" s="80"/>
      <c r="H32" s="81"/>
      <c r="I32" s="80"/>
    </row>
    <row r="33" spans="1:11" s="20" customFormat="1" ht="22.5" customHeight="1" thickBot="1" x14ac:dyDescent="0.25">
      <c r="A33" s="90" t="s">
        <v>4</v>
      </c>
      <c r="B33" s="91"/>
      <c r="C33" s="91"/>
      <c r="D33" s="106">
        <f>SUM(D27:D32)</f>
        <v>3872.4</v>
      </c>
      <c r="E33" s="20">
        <f>SUM(E27:E32)</f>
        <v>3872.4</v>
      </c>
      <c r="F33" s="82"/>
      <c r="G33" s="82"/>
      <c r="H33" s="83"/>
      <c r="I33" s="82"/>
      <c r="J33" s="30"/>
      <c r="K33" s="30"/>
    </row>
    <row r="34" spans="1:11" s="92" customFormat="1" ht="15.75" x14ac:dyDescent="0.2">
      <c r="A34" s="144"/>
      <c r="B34" s="98"/>
      <c r="C34" s="98"/>
      <c r="D34" s="145"/>
      <c r="E34" s="99"/>
      <c r="F34" s="93"/>
    </row>
    <row r="35" spans="1:11" s="97" customFormat="1" ht="15.75" thickBot="1" x14ac:dyDescent="0.25">
      <c r="A35" s="146"/>
      <c r="B35" s="94"/>
      <c r="C35" s="94"/>
      <c r="D35" s="157"/>
      <c r="E35" s="95"/>
      <c r="F35" s="96"/>
    </row>
    <row r="36" spans="1:11" ht="45" x14ac:dyDescent="0.2">
      <c r="A36" s="101" t="s">
        <v>45</v>
      </c>
      <c r="B36" s="102" t="s">
        <v>38</v>
      </c>
      <c r="C36" s="102" t="s">
        <v>37</v>
      </c>
      <c r="D36" s="125" t="s">
        <v>66</v>
      </c>
      <c r="F36" s="84"/>
      <c r="G36" s="78"/>
      <c r="H36" s="79"/>
      <c r="I36" s="78"/>
      <c r="J36" s="100"/>
    </row>
    <row r="37" spans="1:11" x14ac:dyDescent="0.2">
      <c r="A37" s="104" t="s">
        <v>58</v>
      </c>
      <c r="B37" s="104" t="s">
        <v>57</v>
      </c>
      <c r="C37" s="89">
        <v>43689</v>
      </c>
      <c r="D37" s="150">
        <v>1169.8399999999999</v>
      </c>
      <c r="F37" s="80"/>
      <c r="G37" s="80"/>
      <c r="H37" s="81"/>
      <c r="I37" s="80"/>
      <c r="J37" s="2"/>
      <c r="K37" s="2"/>
    </row>
    <row r="38" spans="1:11" x14ac:dyDescent="0.2">
      <c r="A38" s="104" t="s">
        <v>58</v>
      </c>
      <c r="B38" s="104" t="s">
        <v>59</v>
      </c>
      <c r="C38" s="89">
        <v>43689</v>
      </c>
      <c r="D38" s="151">
        <v>5032.92</v>
      </c>
      <c r="F38" s="80"/>
      <c r="G38" s="80"/>
      <c r="H38" s="81"/>
      <c r="I38" s="80"/>
    </row>
    <row r="39" spans="1:11" x14ac:dyDescent="0.2">
      <c r="A39" s="104" t="s">
        <v>58</v>
      </c>
      <c r="B39" s="104" t="s">
        <v>60</v>
      </c>
      <c r="C39" s="89">
        <v>43689</v>
      </c>
      <c r="D39" s="152">
        <v>847.91</v>
      </c>
      <c r="F39" s="80"/>
      <c r="G39" s="80"/>
      <c r="H39" s="81"/>
      <c r="I39" s="80"/>
    </row>
    <row r="40" spans="1:11" x14ac:dyDescent="0.2">
      <c r="A40" s="104" t="s">
        <v>58</v>
      </c>
      <c r="B40" s="104" t="s">
        <v>61</v>
      </c>
      <c r="C40" s="109">
        <v>43731</v>
      </c>
      <c r="D40" s="151">
        <v>2571.65</v>
      </c>
      <c r="F40" s="80"/>
      <c r="G40" s="80"/>
      <c r="H40" s="81"/>
      <c r="I40" s="80"/>
    </row>
    <row r="41" spans="1:11" x14ac:dyDescent="0.2">
      <c r="A41" s="104" t="s">
        <v>58</v>
      </c>
      <c r="B41" s="104" t="s">
        <v>62</v>
      </c>
      <c r="C41" s="89">
        <v>43689</v>
      </c>
      <c r="D41" s="151">
        <v>1390.75</v>
      </c>
      <c r="F41" s="80"/>
      <c r="G41" s="80"/>
      <c r="H41" s="81"/>
      <c r="I41" s="80"/>
    </row>
    <row r="42" spans="1:11" x14ac:dyDescent="0.2">
      <c r="A42" s="104" t="s">
        <v>58</v>
      </c>
      <c r="B42" s="104" t="s">
        <v>63</v>
      </c>
      <c r="C42" s="89">
        <v>43689</v>
      </c>
      <c r="D42" s="153">
        <v>468.1</v>
      </c>
      <c r="E42" s="9">
        <f>SUM(D37:D42)</f>
        <v>11481.17</v>
      </c>
      <c r="F42" s="80"/>
      <c r="G42" s="80"/>
      <c r="H42" s="81"/>
      <c r="I42" s="80"/>
    </row>
    <row r="43" spans="1:11" ht="13.5" thickBot="1" x14ac:dyDescent="0.25">
      <c r="A43" s="105"/>
      <c r="B43" s="29"/>
      <c r="C43" s="87"/>
      <c r="D43" s="154"/>
      <c r="F43" s="80"/>
      <c r="G43" s="80"/>
      <c r="H43" s="81"/>
      <c r="I43" s="80"/>
    </row>
    <row r="44" spans="1:11" s="20" customFormat="1" ht="22.5" customHeight="1" thickBot="1" x14ac:dyDescent="0.25">
      <c r="A44" s="90" t="s">
        <v>4</v>
      </c>
      <c r="B44" s="91"/>
      <c r="C44" s="91"/>
      <c r="D44" s="106">
        <f>SUM(D37:D43)</f>
        <v>11481.17</v>
      </c>
      <c r="E44" s="20">
        <f>SUM(E37:E43)</f>
        <v>11481.17</v>
      </c>
      <c r="F44" s="82"/>
      <c r="G44" s="82"/>
      <c r="H44" s="83"/>
      <c r="I44" s="82"/>
      <c r="J44" s="30"/>
      <c r="K44" s="30"/>
    </row>
    <row r="45" spans="1:11" x14ac:dyDescent="0.2">
      <c r="F45" s="107"/>
    </row>
    <row r="46" spans="1:11" x14ac:dyDescent="0.2">
      <c r="F46" s="107"/>
    </row>
    <row r="47" spans="1:11" x14ac:dyDescent="0.2">
      <c r="F47" s="107"/>
    </row>
    <row r="48" spans="1:11" x14ac:dyDescent="0.2">
      <c r="F48" s="107"/>
    </row>
  </sheetData>
  <mergeCells count="4">
    <mergeCell ref="A9:B9"/>
    <mergeCell ref="G13:I13"/>
    <mergeCell ref="G2:H2"/>
    <mergeCell ref="A3:D3"/>
  </mergeCells>
  <phoneticPr fontId="2" type="noConversion"/>
  <pageMargins left="0.25" right="0.06" top="0.67" bottom="0.51" header="0.16" footer="0.12"/>
  <pageSetup scale="82" fitToHeight="0" orientation="portrait" horizontalDpi="4294967293" verticalDpi="4294967293" r:id="rId1"/>
  <headerFooter alignWithMargins="0">
    <oddHeader>&amp;C&amp;"Arial,Bold"&amp;12AviaGlobal Group LLC Expense Summary
Tax Year 2019</oddHeader>
    <oddFooter>&amp;LHal Adams
&amp;F&amp;RPage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AGG Income Summ 2019</vt:lpstr>
      <vt:lpstr>AGG Exps Summ 2019</vt:lpstr>
      <vt:lpstr>'AGG Exps Summ 2019'!Print_Area</vt:lpstr>
      <vt:lpstr>'AGG Income Summ 2019'!Print_Area</vt:lpstr>
    </vt:vector>
  </TitlesOfParts>
  <Company>AvValues,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cp:lastPrinted>2020-03-05T00:58:26Z</cp:lastPrinted>
  <dcterms:created xsi:type="dcterms:W3CDTF">2004-12-11T18:59:06Z</dcterms:created>
  <dcterms:modified xsi:type="dcterms:W3CDTF">2020-03-05T01:00:39Z</dcterms:modified>
</cp:coreProperties>
</file>