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FWC Open ERs_Invoices\"/>
    </mc:Choice>
  </mc:AlternateContent>
  <xr:revisionPtr revIDLastSave="0" documentId="13_ncr:1_{ABE5C5CA-ABC1-49D4-B397-E7DAD36CACDB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D9" i="1"/>
  <c r="D11" i="1"/>
  <c r="A48" i="1"/>
  <c r="I9" i="1" l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<sst xmlns="http://schemas.openxmlformats.org/spreadsheetml/2006/main" count="87" uniqueCount="67">
  <si>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</si>
  <si>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</si>
  <si>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</si>
  <si>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</si>
  <si>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</si>
  <si>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</si>
  <si>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</si>
  <si>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</si>
  <si>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</si>
  <si>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</si>
  <si>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</si>
  <si>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</si>
  <si>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</si>
  <si>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</si>
  <si>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</si>
  <si>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</si>
  <si>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</si>
  <si>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</si>
  <si>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</si>
  <si>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</si>
  <si>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</si>
  <si>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</si>
  <si>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</si>
  <si>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</si>
  <si>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</si>
  <si>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</si>
  <si>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</si>
  <si>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</si>
  <si>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</si>
  <si>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</si>
  <si>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</si>
  <si>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</si>
  <si>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</si>
  <si>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</si>
  <si>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</si>
  <si>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</si>
  <si>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</si>
  <si>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</si>
  <si>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</si>
  <si>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</si>
  <si>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</si>
  <si>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</si>
  <si>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</si>
  <si>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</si>
  <si>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</si>
  <si>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</si>
  <si>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</si>
  <si>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</si>
  <si>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</si>
  <si>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</si>
  <si>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</si>
  <si>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</si>
  <si>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</si>
  <si>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</si>
  <si>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AGG MasterCard</t>
  </si>
  <si>
    <t>Total AGG MasterCard Expenses</t>
  </si>
  <si>
    <t>Client:</t>
  </si>
  <si>
    <t>G150 Campaign</t>
  </si>
  <si>
    <t>Online subscriptions</t>
  </si>
  <si>
    <t>Forrest Colliver</t>
  </si>
  <si>
    <t>INTERNATIONAL TRANSACTION FEE 01/02 OWL FOR THUNDERBI WIESBADEN DEBIT CARD *7429</t>
  </si>
  <si>
    <t>INMOTIONHOSTING.C 02/06 PURCHASE 888-3214678 CA DEBIT CARD *7429</t>
  </si>
  <si>
    <t>External transfer fee - 3 Day - 03/15/2022 Confirmation: 379444042</t>
  </si>
  <si>
    <t>INMOTIONHOSTING.C 12/16 PURCHASE 888-3214678 CA DEBIT CARD *7429</t>
  </si>
  <si>
    <t>Fee</t>
  </si>
  <si>
    <t>OWL FOR THUNDERBI 01/02 PURCHASE WIESBADEN DEBIT CARD *7429</t>
  </si>
  <si>
    <t>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</si>
</sst>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44" fontId="0" fillId="0" borderId="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59</v>
      </c>
      <c r="D1" s="44"/>
      <c r="E1" s="41" t="s">
        <v>56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221226 - FWC ER Mastercard EOY-2022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44921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58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5" t="s">
        <v>11</v>
      </c>
      <c r="E6" s="96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44564</v>
      </c>
      <c r="B7" s="20" t="s">
        <v>54</v>
      </c>
      <c r="C7" s="26" t="s">
        <v>42</v>
      </c>
      <c r="D7" s="87" t="s">
        <v>66</v>
      </c>
      <c r="E7" s="88" t="s">
        <v>65</v>
      </c>
      <c r="F7" s="94">
        <v>11.38</v>
      </c>
      <c r="G7" s="33" t="s">
        <v>52</v>
      </c>
      <c r="H7" s="33">
        <v>1</v>
      </c>
      <c r="I7" s="92">
        <f>F7*H7</f>
        <v>11.38</v>
      </c>
      <c r="K7" s="18"/>
      <c r="O7" s="25"/>
    </row>
    <row r="8" spans="1:15" x14ac:dyDescent="0.25">
      <c r="A8" s="28">
        <v>44564</v>
      </c>
      <c r="B8" s="20" t="s">
        <v>54</v>
      </c>
      <c r="C8" s="26" t="s">
        <v>42</v>
      </c>
      <c r="D8" s="87" t="s">
        <v>64</v>
      </c>
      <c r="E8" s="88" t="s">
        <v>60</v>
      </c>
      <c r="F8" s="94">
        <v>0.34</v>
      </c>
      <c r="G8" s="33" t="s">
        <v>52</v>
      </c>
      <c r="H8" s="33">
        <v>1</v>
      </c>
      <c r="I8" s="92">
        <f t="shared" ref="I8:I44" si="0">F8*H8</f>
        <v>0.34</v>
      </c>
      <c r="N8" s="25"/>
    </row>
    <row r="9" spans="1:15" x14ac:dyDescent="0.25">
      <c r="A9" s="28">
        <v>44599</v>
      </c>
      <c r="B9" s="20" t="s">
        <v>54</v>
      </c>
      <c r="C9" s="26" t="s">
        <v>42</v>
      </c>
      <c r="D9" s="87" t="str">
        <f t="shared" ref="D8:D11" si="1">LEFT(E9,SEARCH(" ",E9)-1)</f>
        <v>INMOTIONHOSTING.C</v>
      </c>
      <c r="E9" s="88" t="s">
        <v>61</v>
      </c>
      <c r="F9" s="94">
        <v>37.18</v>
      </c>
      <c r="G9" s="33" t="s">
        <v>52</v>
      </c>
      <c r="H9" s="33">
        <v>1</v>
      </c>
      <c r="I9" s="92">
        <f t="shared" si="0"/>
        <v>37.18</v>
      </c>
      <c r="N9" s="25"/>
    </row>
    <row r="10" spans="1:15" x14ac:dyDescent="0.25">
      <c r="A10" s="28">
        <v>44636</v>
      </c>
      <c r="B10" s="20" t="s">
        <v>54</v>
      </c>
      <c r="C10" s="26" t="s">
        <v>42</v>
      </c>
      <c r="D10" s="87" t="s">
        <v>64</v>
      </c>
      <c r="E10" s="88" t="s">
        <v>62</v>
      </c>
      <c r="F10" s="94">
        <v>1</v>
      </c>
      <c r="G10" s="33" t="s">
        <v>52</v>
      </c>
      <c r="H10" s="33">
        <v>1</v>
      </c>
      <c r="I10" s="92">
        <f>F10*H10</f>
        <v>1</v>
      </c>
    </row>
    <row r="11" spans="1:15" x14ac:dyDescent="0.25">
      <c r="A11" s="28">
        <v>44914</v>
      </c>
      <c r="B11" s="20" t="s">
        <v>54</v>
      </c>
      <c r="C11" s="26" t="s">
        <v>42</v>
      </c>
      <c r="D11" s="87" t="str">
        <f t="shared" si="1"/>
        <v>INMOTIONHOSTING.C</v>
      </c>
      <c r="E11" s="88" t="s">
        <v>63</v>
      </c>
      <c r="F11" s="94">
        <v>39.58</v>
      </c>
      <c r="G11" s="33" t="s">
        <v>52</v>
      </c>
      <c r="H11" s="33">
        <v>1</v>
      </c>
      <c r="I11" s="92">
        <f t="shared" si="0"/>
        <v>39.58</v>
      </c>
    </row>
    <row r="12" spans="1:15" x14ac:dyDescent="0.25">
      <c r="A12" s="28"/>
      <c r="B12" s="20"/>
      <c r="C12" s="26"/>
      <c r="D12" s="87"/>
      <c r="E12" s="88"/>
      <c r="F12" s="94"/>
      <c r="G12" s="33" t="s">
        <v>52</v>
      </c>
      <c r="H12" s="33">
        <v>1</v>
      </c>
      <c r="I12" s="92">
        <f t="shared" si="0"/>
        <v>0</v>
      </c>
    </row>
    <row r="13" spans="1:15" x14ac:dyDescent="0.25">
      <c r="A13" s="28"/>
      <c r="B13" s="20"/>
      <c r="C13" s="26"/>
      <c r="D13" s="87"/>
      <c r="E13" s="88"/>
      <c r="F13" s="93"/>
      <c r="G13" s="33" t="s">
        <v>52</v>
      </c>
      <c r="H13" s="33">
        <v>1</v>
      </c>
      <c r="I13" s="92">
        <f t="shared" si="0"/>
        <v>0</v>
      </c>
    </row>
    <row r="14" spans="1:15" x14ac:dyDescent="0.25">
      <c r="A14" s="28"/>
      <c r="B14" s="20"/>
      <c r="C14" s="26"/>
      <c r="D14" s="87"/>
      <c r="E14" s="88"/>
      <c r="F14" s="93"/>
      <c r="G14" s="33" t="s">
        <v>52</v>
      </c>
      <c r="H14" s="33">
        <v>1</v>
      </c>
      <c r="I14" s="92">
        <f t="shared" si="0"/>
        <v>0</v>
      </c>
    </row>
    <row r="15" spans="1:15" x14ac:dyDescent="0.25">
      <c r="A15" s="28"/>
      <c r="B15" s="20"/>
      <c r="C15" s="26"/>
      <c r="D15" s="87"/>
      <c r="E15" s="88"/>
      <c r="F15" s="93"/>
      <c r="G15" s="33"/>
      <c r="H15" s="33">
        <v>1</v>
      </c>
      <c r="I15" s="92">
        <f t="shared" si="0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0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0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0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0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0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0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0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0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0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0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0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0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0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0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0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0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0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0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0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0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0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0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0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0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0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0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0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0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0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55</v>
      </c>
      <c r="F47" s="89"/>
      <c r="G47" s="90"/>
      <c r="H47" s="90"/>
      <c r="I47" s="91">
        <f>SUM(I7:I45)</f>
        <v>89.47999999999999</v>
      </c>
    </row>
    <row r="48" spans="1:9" ht="15.75" thickBot="1" x14ac:dyDescent="0.3">
      <c r="A48" s="61" t="str">
        <f>C1</f>
        <v>Forrest Colliver</v>
      </c>
      <c r="B48" s="42"/>
      <c r="C48" s="47"/>
      <c r="D48" s="47"/>
      <c r="E48" s="71" t="str">
        <f>"Total Expenses Due"&amp;IF(LEN(E1)&gt;7," from "&amp;SUBSTITUTE(E1,"Client: ",""),"")</f>
        <v>Total Expenses Due</v>
      </c>
      <c r="F48" s="89"/>
      <c r="G48" s="90"/>
      <c r="H48" s="90"/>
      <c r="I48" s="91">
        <f>IF(LEN(E1)&gt;7,I47,0)</f>
        <v>0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Forrest Colliver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221226 - FWC ER Mastercard EOY-2022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44921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57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2022-10-20T18:41:11Z</cp:lastPrinted>
  <dcterms:created xsi:type="dcterms:W3CDTF">2007-08-09T23:16:26Z</dcterms:created>
  <dcterms:modified xsi:type="dcterms:W3CDTF">2022-12-26T17:09:53Z</dcterms:modified>
</cp:coreProperties>
</file>