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W:\$ AviaGlobalGroup\AGG Finance\AGG Member ERs\AGG ADS_BG ERs\AGG all ADS_BG ERs\"/>
    </mc:Choice>
  </mc:AlternateContent>
  <xr:revisionPtr revIDLastSave="0" documentId="13_ncr:1_{96626867-A580-4448-9330-91C8AD995495}" xr6:coauthVersionLast="47" xr6:coauthVersionMax="47" xr10:uidLastSave="{00000000-0000-0000-0000-000000000000}"/>
  <bookViews>
    <workbookView xWindow="-120" yWindow="-120" windowWidth="19440" windowHeight="15150" tabRatio="596" xr2:uid="{00000000-000D-0000-FFFF-FFFF00000000}"/>
  </bookViews>
  <sheets>
    <sheet name="Expense Summary" sheetId="1" r:id="rId1"/>
    <sheet name="Mileage Log" sheetId="3" r:id="rId2"/>
    <sheet name="Expense Types" sheetId="4" r:id="rId3"/>
  </sheets>
  <definedNames>
    <definedName name="_xlnm._FilterDatabase" localSheetId="0" hidden="1">'Expense Summary'!$F$1</definedName>
    <definedName name="ExpenseGLTable">'Expense Summary'!#REF!</definedName>
    <definedName name="ExpenseType">'Expense Summary'!#REF!</definedName>
    <definedName name="MilageGL">'Expense Summary'!#REF!</definedName>
    <definedName name="MileageGL">'Expense Summary'!#REF!</definedName>
    <definedName name="MileageGL1">'Expense Summary'!#REF!</definedName>
    <definedName name="Orglist">'Expense Summary'!#REF!</definedName>
    <definedName name="PaymentType">'Expense Summary'!#REF!</definedName>
    <definedName name="_xlnm.Print_Area" localSheetId="0">'Expense Summary'!$A$1:$I$51</definedName>
    <definedName name="ReceiptOptions">'Expense Summary'!#REF!</definedName>
    <definedName name="TotalGLLIST">'Expense Summary'!$B$52:$K$58</definedName>
    <definedName name="ValidExpense">#REF!</definedName>
    <definedName name="ValidPaymen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1" l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E48" i="1" l="1"/>
  <c r="I7" i="1" l="1"/>
  <c r="C3" i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7" i="3"/>
  <c r="C4" i="3"/>
  <c r="C1" i="3"/>
  <c r="G35" i="3" l="1"/>
  <c r="F45" i="1" s="1"/>
  <c r="I45" i="1" s="1"/>
  <c r="I47" i="1" s="1"/>
  <c r="I48" i="1" s="1"/>
  <c r="C2" i="3"/>
  <c r="C3" i="3"/>
</calcChain>
</file>

<file path=xl/sharedStrings.xml><?xml version="1.0" encoding="utf-8"?>
<sst xmlns="http://schemas.openxmlformats.org/spreadsheetml/2006/main" count="82" uniqueCount="65">
  <si>
    <t>Date</t>
  </si>
  <si>
    <t>Expense</t>
  </si>
  <si>
    <t>Location</t>
  </si>
  <si>
    <t>Employee Name:</t>
  </si>
  <si>
    <t>Mileage</t>
  </si>
  <si>
    <t>Origin</t>
  </si>
  <si>
    <t>Destination</t>
  </si>
  <si>
    <t>Miles</t>
  </si>
  <si>
    <t>Rate/Mile</t>
  </si>
  <si>
    <t>Expense Report Name:</t>
  </si>
  <si>
    <t>Expense Report Date:</t>
  </si>
  <si>
    <t>Comments</t>
  </si>
  <si>
    <t>Business Purpose:</t>
  </si>
  <si>
    <t>Total Mileage Expense</t>
  </si>
  <si>
    <t>Total from Mileage Log.</t>
  </si>
  <si>
    <t xml:space="preserve">Expense Report Name: </t>
  </si>
  <si>
    <r>
      <t>Expense Report Date</t>
    </r>
    <r>
      <rPr>
        <b/>
        <sz val="12"/>
        <color indexed="8"/>
        <rFont val="Calibri"/>
        <family val="2"/>
      </rPr>
      <t xml:space="preserve">: </t>
    </r>
  </si>
  <si>
    <t xml:space="preserve">Business Purpose: </t>
  </si>
  <si>
    <t xml:space="preserve">Employee Name:  </t>
  </si>
  <si>
    <t>Local Amount</t>
  </si>
  <si>
    <t>Rate</t>
  </si>
  <si>
    <t>Approval signatures:</t>
  </si>
  <si>
    <t>USD</t>
  </si>
  <si>
    <t>Local Currency</t>
  </si>
  <si>
    <t>Breakfast</t>
  </si>
  <si>
    <t>Lunch</t>
  </si>
  <si>
    <t>Dinner</t>
  </si>
  <si>
    <t>Business Meal</t>
  </si>
  <si>
    <t>Entertainment</t>
  </si>
  <si>
    <t>Lodging</t>
  </si>
  <si>
    <t>Airfare</t>
  </si>
  <si>
    <t>Car Rental</t>
  </si>
  <si>
    <t>Parking</t>
  </si>
  <si>
    <t>Tolls</t>
  </si>
  <si>
    <t>Gas</t>
  </si>
  <si>
    <t>Tips</t>
  </si>
  <si>
    <t>Phone/fax</t>
  </si>
  <si>
    <t>Cell Phone</t>
  </si>
  <si>
    <t>Computer Equipment</t>
  </si>
  <si>
    <t>IT</t>
  </si>
  <si>
    <t>Office Supplies</t>
  </si>
  <si>
    <t>Postage</t>
  </si>
  <si>
    <t>Dues/Subscriptions</t>
  </si>
  <si>
    <t>Internet</t>
  </si>
  <si>
    <t>Trade Shows</t>
  </si>
  <si>
    <t>Shipping</t>
  </si>
  <si>
    <t>Training</t>
  </si>
  <si>
    <t>Advertising</t>
  </si>
  <si>
    <t>Marketing</t>
  </si>
  <si>
    <t>Travel Misc.</t>
  </si>
  <si>
    <t>Bus/Train</t>
  </si>
  <si>
    <t>Expense Types</t>
  </si>
  <si>
    <t>US</t>
  </si>
  <si>
    <t>AGG Approval</t>
  </si>
  <si>
    <t>Lee Carlson</t>
  </si>
  <si>
    <t>Mailchimp</t>
  </si>
  <si>
    <t>AGG MasterCard</t>
  </si>
  <si>
    <t>Total AGG MasterCard Expenses</t>
  </si>
  <si>
    <t>G150 Campaign</t>
  </si>
  <si>
    <t>Online subscriptions, Web support</t>
  </si>
  <si>
    <t>Client: Peregrine</t>
  </si>
  <si>
    <t>MailChimp 07/20 PURCHASE Atlanta GA DEBIT CARD *7411</t>
  </si>
  <si>
    <t>MailChimp 08/20 PURCHASE Atlanta GA DEBIT CARD *7411</t>
  </si>
  <si>
    <t>MailChimp 09/20 PURCHASE Atlanta GA DEBIT CARD *7411</t>
  </si>
  <si>
    <t>MailChimp 10/20 PURCHASE Atlanta GA DEBIT CARD *7411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</si>
</sst>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yy"/>
  </numFmts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96">
    <xf numFmtId="0" fontId="0" fillId="0" borderId="0" xfId="0"/>
    <xf numFmtId="164" fontId="2" fillId="0" borderId="1" xfId="0" applyNumberFormat="1" applyFont="1" applyBorder="1" applyAlignment="1">
      <alignment horizontal="left"/>
    </xf>
    <xf numFmtId="0" fontId="2" fillId="0" borderId="0" xfId="0" applyFont="1"/>
    <xf numFmtId="164" fontId="2" fillId="0" borderId="0" xfId="0" applyNumberFormat="1" applyFont="1" applyAlignment="1">
      <alignment horizontal="left"/>
    </xf>
    <xf numFmtId="4" fontId="2" fillId="0" borderId="3" xfId="0" applyNumberFormat="1" applyFont="1" applyBorder="1"/>
    <xf numFmtId="164" fontId="2" fillId="0" borderId="4" xfId="0" applyNumberFormat="1" applyFont="1" applyBorder="1" applyAlignment="1">
      <alignment horizontal="left"/>
    </xf>
    <xf numFmtId="0" fontId="2" fillId="0" borderId="4" xfId="0" applyFont="1" applyBorder="1"/>
    <xf numFmtId="4" fontId="2" fillId="0" borderId="4" xfId="0" applyNumberFormat="1" applyFont="1" applyBorder="1"/>
    <xf numFmtId="164" fontId="2" fillId="0" borderId="5" xfId="0" applyNumberFormat="1" applyFont="1" applyBorder="1" applyAlignment="1">
      <alignment horizontal="left"/>
    </xf>
    <xf numFmtId="0" fontId="2" fillId="0" borderId="6" xfId="0" applyFont="1" applyBorder="1"/>
    <xf numFmtId="164" fontId="1" fillId="0" borderId="4" xfId="0" applyNumberFormat="1" applyFont="1" applyBorder="1" applyAlignment="1">
      <alignment horizontal="left"/>
    </xf>
    <xf numFmtId="4" fontId="1" fillId="0" borderId="4" xfId="0" applyNumberFormat="1" applyFont="1" applyBorder="1" applyAlignment="1">
      <alignment horizontal="right"/>
    </xf>
    <xf numFmtId="4" fontId="2" fillId="0" borderId="0" xfId="0" applyNumberFormat="1" applyFont="1"/>
    <xf numFmtId="0" fontId="1" fillId="0" borderId="4" xfId="0" applyFont="1" applyBorder="1"/>
    <xf numFmtId="0" fontId="1" fillId="0" borderId="4" xfId="0" applyFont="1" applyBorder="1" applyAlignment="1">
      <alignment horizontal="right"/>
    </xf>
    <xf numFmtId="0" fontId="3" fillId="0" borderId="4" xfId="0" applyFont="1" applyBorder="1"/>
    <xf numFmtId="0" fontId="1" fillId="0" borderId="4" xfId="0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 applyAlignment="1">
      <alignment horizontal="right"/>
    </xf>
    <xf numFmtId="164" fontId="0" fillId="0" borderId="4" xfId="0" applyNumberFormat="1" applyBorder="1" applyAlignment="1">
      <alignment horizontal="left"/>
    </xf>
    <xf numFmtId="4" fontId="0" fillId="0" borderId="4" xfId="0" applyNumberFormat="1" applyBorder="1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4" xfId="0" applyBorder="1" applyAlignment="1">
      <alignment horizontal="left"/>
    </xf>
    <xf numFmtId="4" fontId="0" fillId="0" borderId="9" xfId="0" applyNumberFormat="1" applyBorder="1"/>
    <xf numFmtId="15" fontId="0" fillId="0" borderId="4" xfId="0" applyNumberFormat="1" applyBorder="1" applyAlignment="1">
      <alignment horizontal="left"/>
    </xf>
    <xf numFmtId="15" fontId="0" fillId="0" borderId="10" xfId="0" applyNumberFormat="1" applyBorder="1" applyAlignment="1">
      <alignment horizontal="left"/>
    </xf>
    <xf numFmtId="16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12" xfId="0" applyFont="1" applyFill="1" applyBorder="1"/>
    <xf numFmtId="0" fontId="1" fillId="3" borderId="6" xfId="0" applyFont="1" applyFill="1" applyBorder="1"/>
    <xf numFmtId="0" fontId="2" fillId="3" borderId="6" xfId="0" applyFont="1" applyFill="1" applyBorder="1"/>
    <xf numFmtId="4" fontId="2" fillId="3" borderId="11" xfId="0" applyNumberFormat="1" applyFont="1" applyFill="1" applyBorder="1"/>
    <xf numFmtId="164" fontId="1" fillId="4" borderId="0" xfId="0" applyNumberFormat="1" applyFont="1" applyFill="1" applyAlignment="1">
      <alignment horizontal="left"/>
    </xf>
    <xf numFmtId="164" fontId="0" fillId="4" borderId="0" xfId="0" applyNumberFormat="1" applyFill="1" applyAlignment="1">
      <alignment horizontal="left"/>
    </xf>
    <xf numFmtId="49" fontId="0" fillId="4" borderId="0" xfId="0" applyNumberFormat="1" applyFill="1" applyAlignment="1">
      <alignment horizontal="left"/>
    </xf>
    <xf numFmtId="49" fontId="1" fillId="4" borderId="0" xfId="0" applyNumberFormat="1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0" fillId="4" borderId="0" xfId="0" applyFill="1"/>
    <xf numFmtId="4" fontId="0" fillId="4" borderId="0" xfId="0" applyNumberFormat="1" applyFill="1"/>
    <xf numFmtId="4" fontId="7" fillId="4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164" fontId="5" fillId="4" borderId="0" xfId="0" applyNumberFormat="1" applyFont="1" applyFill="1" applyAlignment="1">
      <alignment horizontal="left"/>
    </xf>
    <xf numFmtId="4" fontId="0" fillId="4" borderId="0" xfId="0" applyNumberFormat="1" applyFill="1" applyAlignment="1">
      <alignment horizontal="center" vertical="center"/>
    </xf>
    <xf numFmtId="0" fontId="1" fillId="4" borderId="0" xfId="0" applyFont="1" applyFill="1"/>
    <xf numFmtId="0" fontId="0" fillId="4" borderId="0" xfId="0" applyFill="1" applyAlignment="1">
      <alignment horizontal="left"/>
    </xf>
    <xf numFmtId="0" fontId="0" fillId="4" borderId="6" xfId="0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0" fillId="4" borderId="3" xfId="0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left"/>
    </xf>
    <xf numFmtId="164" fontId="7" fillId="4" borderId="1" xfId="0" applyNumberFormat="1" applyFont="1" applyFill="1" applyBorder="1" applyAlignment="1">
      <alignment horizontal="left"/>
    </xf>
    <xf numFmtId="4" fontId="0" fillId="4" borderId="3" xfId="0" applyNumberForma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left"/>
    </xf>
    <xf numFmtId="164" fontId="0" fillId="4" borderId="6" xfId="0" applyNumberFormat="1" applyFill="1" applyBorder="1" applyAlignment="1">
      <alignment horizontal="left"/>
    </xf>
    <xf numFmtId="0" fontId="0" fillId="4" borderId="6" xfId="0" applyFill="1" applyBorder="1"/>
    <xf numFmtId="0" fontId="1" fillId="4" borderId="6" xfId="0" applyFont="1" applyFill="1" applyBorder="1" applyAlignment="1">
      <alignment horizontal="center"/>
    </xf>
    <xf numFmtId="4" fontId="0" fillId="4" borderId="6" xfId="0" applyNumberFormat="1" applyFill="1" applyBorder="1"/>
    <xf numFmtId="4" fontId="0" fillId="4" borderId="6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4" fontId="0" fillId="4" borderId="11" xfId="0" applyNumberFormat="1" applyFill="1" applyBorder="1" applyAlignment="1">
      <alignment horizontal="right"/>
    </xf>
    <xf numFmtId="0" fontId="1" fillId="4" borderId="14" xfId="0" applyFont="1" applyFill="1" applyBorder="1" applyAlignment="1">
      <alignment horizontal="center"/>
    </xf>
    <xf numFmtId="0" fontId="2" fillId="4" borderId="2" xfId="0" applyFont="1" applyFill="1" applyBorder="1"/>
    <xf numFmtId="49" fontId="2" fillId="4" borderId="2" xfId="0" applyNumberFormat="1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4" fontId="2" fillId="4" borderId="2" xfId="0" applyNumberFormat="1" applyFont="1" applyFill="1" applyBorder="1"/>
    <xf numFmtId="0" fontId="2" fillId="4" borderId="8" xfId="0" applyFont="1" applyFill="1" applyBorder="1"/>
    <xf numFmtId="0" fontId="2" fillId="4" borderId="0" xfId="0" applyFont="1" applyFill="1"/>
    <xf numFmtId="164" fontId="2" fillId="4" borderId="0" xfId="0" applyNumberFormat="1" applyFont="1" applyFill="1" applyAlignment="1">
      <alignment horizontal="left"/>
    </xf>
    <xf numFmtId="0" fontId="2" fillId="4" borderId="0" xfId="0" applyFont="1" applyFill="1" applyAlignment="1">
      <alignment horizontal="left"/>
    </xf>
    <xf numFmtId="4" fontId="2" fillId="4" borderId="0" xfId="0" applyNumberFormat="1" applyFont="1" applyFill="1"/>
    <xf numFmtId="0" fontId="2" fillId="4" borderId="3" xfId="0" applyFont="1" applyFill="1" applyBorder="1"/>
    <xf numFmtId="49" fontId="2" fillId="4" borderId="0" xfId="0" applyNumberFormat="1" applyFont="1" applyFill="1" applyAlignment="1">
      <alignment horizontal="left"/>
    </xf>
    <xf numFmtId="0" fontId="0" fillId="5" borderId="0" xfId="0" applyFill="1" applyAlignment="1">
      <alignment horizontal="left"/>
    </xf>
    <xf numFmtId="164" fontId="8" fillId="4" borderId="0" xfId="0" applyNumberFormat="1" applyFont="1" applyFill="1" applyAlignment="1">
      <alignment horizontal="left"/>
    </xf>
    <xf numFmtId="4" fontId="0" fillId="0" borderId="10" xfId="0" applyNumberFormat="1" applyBorder="1"/>
    <xf numFmtId="4" fontId="0" fillId="0" borderId="13" xfId="0" applyNumberFormat="1" applyBorder="1"/>
    <xf numFmtId="0" fontId="0" fillId="0" borderId="10" xfId="0" applyBorder="1"/>
    <xf numFmtId="0" fontId="0" fillId="0" borderId="13" xfId="0" applyBorder="1"/>
    <xf numFmtId="4" fontId="0" fillId="4" borderId="15" xfId="0" applyNumberFormat="1" applyFill="1" applyBorder="1"/>
    <xf numFmtId="4" fontId="0" fillId="4" borderId="15" xfId="0" applyNumberFormat="1" applyFill="1" applyBorder="1" applyAlignment="1">
      <alignment horizontal="center" vertical="center"/>
    </xf>
    <xf numFmtId="4" fontId="0" fillId="4" borderId="16" xfId="0" applyNumberFormat="1" applyFill="1" applyBorder="1"/>
    <xf numFmtId="44" fontId="0" fillId="0" borderId="4" xfId="0" applyNumberFormat="1" applyBorder="1"/>
    <xf numFmtId="44" fontId="0" fillId="0" borderId="4" xfId="1" applyFont="1" applyBorder="1"/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46</xdr:row>
      <xdr:rowOff>0</xdr:rowOff>
    </xdr:from>
    <xdr:to>
      <xdr:col>1</xdr:col>
      <xdr:colOff>1352550</xdr:colOff>
      <xdr:row>47</xdr:row>
      <xdr:rowOff>152400</xdr:rowOff>
    </xdr:to>
    <xdr:sp macro="" textlink="">
      <xdr:nvSpPr>
        <xdr:cNvPr id="1252" name="AutoShape 158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800100" y="9572625"/>
          <a:ext cx="12668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914400</xdr:colOff>
      <xdr:row>0</xdr:row>
      <xdr:rowOff>28575</xdr:rowOff>
    </xdr:from>
    <xdr:to>
      <xdr:col>8</xdr:col>
      <xdr:colOff>752475</xdr:colOff>
      <xdr:row>4</xdr:row>
      <xdr:rowOff>161925</xdr:rowOff>
    </xdr:to>
    <xdr:pic>
      <xdr:nvPicPr>
        <xdr:cNvPr id="8" name="Picture 1" descr="image00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4" t="5714" r="4301"/>
        <a:stretch/>
      </xdr:blipFill>
      <xdr:spPr bwMode="auto">
        <a:xfrm>
          <a:off x="10229850" y="28575"/>
          <a:ext cx="24479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495299</xdr:colOff>
      <xdr:row>45</xdr:row>
      <xdr:rowOff>118780</xdr:rowOff>
    </xdr:from>
    <xdr:to>
      <xdr:col>1</xdr:col>
      <xdr:colOff>1181099</xdr:colOff>
      <xdr:row>49</xdr:row>
      <xdr:rowOff>152399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EABF1DA-A2A8-41D1-BA03-429337D3D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299" y="9500905"/>
          <a:ext cx="1400175" cy="8241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2000250</xdr:colOff>
      <xdr:row>0</xdr:row>
      <xdr:rowOff>77736</xdr:rowOff>
    </xdr:from>
    <xdr:to>
      <xdr:col>7</xdr:col>
      <xdr:colOff>0</xdr:colOff>
      <xdr:row>4</xdr:row>
      <xdr:rowOff>76200</xdr:rowOff>
    </xdr:to>
    <xdr:pic>
      <xdr:nvPicPr>
        <xdr:cNvPr id="4" name="Picture 1" descr="image00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14"/>
        <a:stretch/>
      </xdr:blipFill>
      <xdr:spPr bwMode="auto">
        <a:xfrm>
          <a:off x="5476875" y="77736"/>
          <a:ext cx="2143125" cy="760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6"/>
  <sheetViews>
    <sheetView tabSelected="1" workbookViewId="0">
      <selection activeCell="C3" sqref="C3"/>
    </sheetView>
  </sheetViews>
  <sheetFormatPr defaultColWidth="11.42578125" defaultRowHeight="15" x14ac:dyDescent="0.25"/>
  <cols>
    <col min="1" max="1" width="10.7109375" style="22" customWidth="1"/>
    <col min="2" max="2" width="27.42578125" style="22" customWidth="1"/>
    <col min="3" max="3" width="23" style="23" customWidth="1"/>
    <col min="4" max="4" width="12.28515625" style="23" customWidth="1"/>
    <col min="5" max="5" width="66.28515625" style="23" customWidth="1"/>
    <col min="6" max="6" width="16.42578125" style="18" customWidth="1"/>
    <col min="7" max="7" width="10.7109375" style="35" customWidth="1"/>
    <col min="8" max="8" width="12" style="36" customWidth="1"/>
    <col min="9" max="9" width="11.42578125" style="24" customWidth="1"/>
    <col min="10" max="10" width="10.7109375" style="18" customWidth="1"/>
    <col min="11" max="11" width="11.42578125" bestFit="1" customWidth="1"/>
    <col min="12" max="12" width="10.42578125" customWidth="1"/>
    <col min="13" max="13" width="11.42578125" customWidth="1"/>
    <col min="14" max="14" width="10.42578125" customWidth="1"/>
  </cols>
  <sheetData>
    <row r="1" spans="1:15" x14ac:dyDescent="0.25">
      <c r="A1" s="41" t="s">
        <v>18</v>
      </c>
      <c r="B1" s="41"/>
      <c r="C1" s="43" t="s">
        <v>54</v>
      </c>
      <c r="D1" s="44"/>
      <c r="E1" s="41" t="s">
        <v>60</v>
      </c>
      <c r="F1" s="45"/>
      <c r="G1" s="46"/>
      <c r="H1" s="46"/>
      <c r="I1" s="45"/>
    </row>
    <row r="2" spans="1:15" x14ac:dyDescent="0.25">
      <c r="A2" s="41" t="s">
        <v>15</v>
      </c>
      <c r="B2" s="41"/>
      <c r="C2" s="83" t="str">
        <f ca="1">SUBSTITUTE(MID(CELL("filename"),SEARCH("[",CELL("filename"))+1, SEARCH("]",CELL("filename"))-SEARCH("[",CELL("filename"))-1),".xlsx","")</f>
        <v>221020 - LRC ADS_BG ER Peregrine Billable 13-2022</v>
      </c>
      <c r="D2" s="43"/>
      <c r="E2" s="47"/>
      <c r="F2" s="48"/>
      <c r="G2" s="49"/>
      <c r="H2" s="50"/>
      <c r="I2" s="51"/>
    </row>
    <row r="3" spans="1:15" ht="18.75" x14ac:dyDescent="0.3">
      <c r="A3" s="41" t="s">
        <v>16</v>
      </c>
      <c r="B3" s="41"/>
      <c r="C3" s="84">
        <f ca="1">DATE("20"&amp;LEFT(C2,2),MID(C2,3,2),MID(C2,5,2))</f>
        <v>44854</v>
      </c>
      <c r="D3" s="52"/>
      <c r="E3" s="47"/>
      <c r="F3" s="48"/>
      <c r="G3" s="53"/>
      <c r="H3" s="50"/>
      <c r="I3" s="54"/>
    </row>
    <row r="4" spans="1:15" x14ac:dyDescent="0.25">
      <c r="A4" s="41" t="s">
        <v>17</v>
      </c>
      <c r="B4" s="41"/>
      <c r="C4" s="43" t="s">
        <v>59</v>
      </c>
      <c r="D4" s="43"/>
      <c r="E4" s="55"/>
      <c r="F4" s="48"/>
      <c r="G4" s="53"/>
      <c r="H4" s="50"/>
      <c r="I4" s="51"/>
    </row>
    <row r="5" spans="1:15" x14ac:dyDescent="0.25">
      <c r="A5" s="41"/>
      <c r="B5" s="42"/>
      <c r="C5" s="55"/>
      <c r="D5" s="55"/>
      <c r="E5" s="55"/>
      <c r="F5" s="48"/>
      <c r="G5" s="53"/>
      <c r="H5" s="50"/>
      <c r="I5" s="56"/>
    </row>
    <row r="6" spans="1:15" ht="30" x14ac:dyDescent="0.25">
      <c r="A6" s="30" t="s">
        <v>0</v>
      </c>
      <c r="B6" s="30" t="s">
        <v>2</v>
      </c>
      <c r="C6" s="16" t="s">
        <v>1</v>
      </c>
      <c r="D6" s="94" t="s">
        <v>11</v>
      </c>
      <c r="E6" s="95"/>
      <c r="F6" s="17" t="s">
        <v>19</v>
      </c>
      <c r="G6" s="31" t="s">
        <v>23</v>
      </c>
      <c r="H6" s="32" t="s">
        <v>20</v>
      </c>
      <c r="I6" s="16" t="s">
        <v>22</v>
      </c>
      <c r="J6" s="19"/>
    </row>
    <row r="7" spans="1:15" x14ac:dyDescent="0.25">
      <c r="A7" s="28">
        <v>44762</v>
      </c>
      <c r="B7" s="20" t="s">
        <v>56</v>
      </c>
      <c r="C7" s="26" t="s">
        <v>42</v>
      </c>
      <c r="D7" s="87" t="s">
        <v>55</v>
      </c>
      <c r="E7" s="88" t="s">
        <v>61</v>
      </c>
      <c r="F7" s="93">
        <v>59</v>
      </c>
      <c r="G7" s="33" t="s">
        <v>52</v>
      </c>
      <c r="H7" s="33">
        <v>1</v>
      </c>
      <c r="I7" s="92">
        <f>F7*H7</f>
        <v>59</v>
      </c>
      <c r="K7" s="18"/>
      <c r="O7" s="25"/>
    </row>
    <row r="8" spans="1:15" x14ac:dyDescent="0.25">
      <c r="A8" s="28">
        <v>44795</v>
      </c>
      <c r="B8" s="20" t="s">
        <v>56</v>
      </c>
      <c r="C8" s="26" t="s">
        <v>42</v>
      </c>
      <c r="D8" s="87" t="s">
        <v>55</v>
      </c>
      <c r="E8" s="88" t="s">
        <v>62</v>
      </c>
      <c r="F8" s="93">
        <v>59</v>
      </c>
      <c r="G8" s="33" t="s">
        <v>52</v>
      </c>
      <c r="H8" s="33">
        <v>1</v>
      </c>
      <c r="I8" s="92">
        <f t="shared" ref="I8:I44" si="0">F8*H8</f>
        <v>59</v>
      </c>
      <c r="N8" s="25"/>
    </row>
    <row r="9" spans="1:15" x14ac:dyDescent="0.25">
      <c r="A9" s="28">
        <v>44824</v>
      </c>
      <c r="B9" s="20" t="s">
        <v>56</v>
      </c>
      <c r="C9" s="26" t="s">
        <v>42</v>
      </c>
      <c r="D9" s="87" t="s">
        <v>55</v>
      </c>
      <c r="E9" s="88" t="s">
        <v>63</v>
      </c>
      <c r="F9" s="93">
        <v>59</v>
      </c>
      <c r="G9" s="33" t="s">
        <v>52</v>
      </c>
      <c r="H9" s="33">
        <v>1</v>
      </c>
      <c r="I9" s="92">
        <f t="shared" si="0"/>
        <v>59</v>
      </c>
      <c r="N9" s="25"/>
    </row>
    <row r="10" spans="1:15" x14ac:dyDescent="0.25">
      <c r="A10" s="28">
        <v>44854</v>
      </c>
      <c r="B10" s="20" t="s">
        <v>56</v>
      </c>
      <c r="C10" s="26" t="s">
        <v>42</v>
      </c>
      <c r="D10" s="87" t="s">
        <v>55</v>
      </c>
      <c r="E10" s="88" t="s">
        <v>64</v>
      </c>
      <c r="F10" s="93">
        <v>59</v>
      </c>
      <c r="G10" s="33" t="s">
        <v>52</v>
      </c>
      <c r="H10" s="33">
        <v>1</v>
      </c>
      <c r="I10" s="92">
        <f>F10*H10</f>
        <v>59</v>
      </c>
    </row>
    <row r="11" spans="1:15" x14ac:dyDescent="0.25">
      <c r="A11" s="28"/>
      <c r="B11" s="20"/>
      <c r="C11" s="26"/>
      <c r="D11" s="87"/>
      <c r="E11" s="87"/>
      <c r="F11" s="93"/>
      <c r="G11" s="33"/>
      <c r="H11" s="33">
        <v>1</v>
      </c>
      <c r="I11" s="92">
        <f t="shared" si="0"/>
        <v>0</v>
      </c>
    </row>
    <row r="12" spans="1:15" x14ac:dyDescent="0.25">
      <c r="A12" s="28"/>
      <c r="B12" s="20"/>
      <c r="C12" s="26"/>
      <c r="D12" s="87"/>
      <c r="E12" s="88"/>
      <c r="F12" s="93"/>
      <c r="G12" s="33"/>
      <c r="H12" s="33">
        <v>1</v>
      </c>
      <c r="I12" s="92">
        <f t="shared" si="0"/>
        <v>0</v>
      </c>
    </row>
    <row r="13" spans="1:15" x14ac:dyDescent="0.25">
      <c r="A13" s="28"/>
      <c r="B13" s="20"/>
      <c r="C13" s="26"/>
      <c r="D13" s="87"/>
      <c r="E13" s="88"/>
      <c r="F13" s="93"/>
      <c r="G13" s="33"/>
      <c r="H13" s="33">
        <v>1</v>
      </c>
      <c r="I13" s="92">
        <f t="shared" si="0"/>
        <v>0</v>
      </c>
    </row>
    <row r="14" spans="1:15" x14ac:dyDescent="0.25">
      <c r="A14" s="28"/>
      <c r="B14" s="20"/>
      <c r="C14" s="26"/>
      <c r="D14" s="87"/>
      <c r="E14" s="88"/>
      <c r="F14" s="93"/>
      <c r="G14" s="33"/>
      <c r="H14" s="33">
        <v>1</v>
      </c>
      <c r="I14" s="92">
        <f t="shared" si="0"/>
        <v>0</v>
      </c>
    </row>
    <row r="15" spans="1:15" x14ac:dyDescent="0.25">
      <c r="A15" s="28"/>
      <c r="B15" s="20"/>
      <c r="C15" s="26"/>
      <c r="D15" s="87"/>
      <c r="E15" s="88"/>
      <c r="F15" s="93"/>
      <c r="G15" s="33"/>
      <c r="H15" s="33">
        <v>1</v>
      </c>
      <c r="I15" s="92">
        <f t="shared" si="0"/>
        <v>0</v>
      </c>
    </row>
    <row r="16" spans="1:15" x14ac:dyDescent="0.25">
      <c r="A16" s="28"/>
      <c r="B16" s="20"/>
      <c r="C16" s="26"/>
      <c r="D16" s="87"/>
      <c r="E16" s="88"/>
      <c r="F16" s="93"/>
      <c r="G16" s="33"/>
      <c r="H16" s="33">
        <v>1</v>
      </c>
      <c r="I16" s="92">
        <f t="shared" si="0"/>
        <v>0</v>
      </c>
    </row>
    <row r="17" spans="1:9" x14ac:dyDescent="0.25">
      <c r="A17" s="28"/>
      <c r="B17" s="20"/>
      <c r="C17" s="26"/>
      <c r="D17" s="87"/>
      <c r="E17" s="88"/>
      <c r="F17" s="93"/>
      <c r="G17" s="33"/>
      <c r="H17" s="33">
        <v>1</v>
      </c>
      <c r="I17" s="92">
        <f t="shared" si="0"/>
        <v>0</v>
      </c>
    </row>
    <row r="18" spans="1:9" x14ac:dyDescent="0.25">
      <c r="A18" s="28"/>
      <c r="B18" s="20"/>
      <c r="C18" s="26"/>
      <c r="D18" s="87"/>
      <c r="E18" s="88"/>
      <c r="F18" s="93"/>
      <c r="G18" s="33"/>
      <c r="H18" s="33">
        <v>1</v>
      </c>
      <c r="I18" s="92">
        <f t="shared" si="0"/>
        <v>0</v>
      </c>
    </row>
    <row r="19" spans="1:9" x14ac:dyDescent="0.25">
      <c r="A19" s="28"/>
      <c r="B19" s="20"/>
      <c r="C19" s="26"/>
      <c r="D19" s="87"/>
      <c r="E19" s="88"/>
      <c r="F19" s="93"/>
      <c r="G19" s="33"/>
      <c r="H19" s="33">
        <v>1</v>
      </c>
      <c r="I19" s="92">
        <f t="shared" si="0"/>
        <v>0</v>
      </c>
    </row>
    <row r="20" spans="1:9" x14ac:dyDescent="0.25">
      <c r="A20" s="28"/>
      <c r="B20" s="20"/>
      <c r="C20" s="26"/>
      <c r="D20" s="87"/>
      <c r="E20" s="88"/>
      <c r="F20" s="93"/>
      <c r="G20" s="33"/>
      <c r="H20" s="33">
        <v>1</v>
      </c>
      <c r="I20" s="92">
        <f t="shared" si="0"/>
        <v>0</v>
      </c>
    </row>
    <row r="21" spans="1:9" x14ac:dyDescent="0.25">
      <c r="A21" s="28"/>
      <c r="B21" s="20"/>
      <c r="C21" s="26"/>
      <c r="D21" s="87"/>
      <c r="E21" s="88"/>
      <c r="F21" s="93"/>
      <c r="G21" s="33"/>
      <c r="H21" s="33">
        <v>1</v>
      </c>
      <c r="I21" s="92">
        <f t="shared" si="0"/>
        <v>0</v>
      </c>
    </row>
    <row r="22" spans="1:9" x14ac:dyDescent="0.25">
      <c r="A22" s="28"/>
      <c r="B22" s="20"/>
      <c r="C22" s="26"/>
      <c r="D22" s="87"/>
      <c r="E22" s="88"/>
      <c r="F22" s="93"/>
      <c r="G22" s="33"/>
      <c r="H22" s="33">
        <v>1</v>
      </c>
      <c r="I22" s="92">
        <f t="shared" si="0"/>
        <v>0</v>
      </c>
    </row>
    <row r="23" spans="1:9" x14ac:dyDescent="0.25">
      <c r="A23" s="28"/>
      <c r="B23" s="20"/>
      <c r="C23" s="26"/>
      <c r="D23" s="87"/>
      <c r="E23" s="88"/>
      <c r="F23" s="93"/>
      <c r="G23" s="33"/>
      <c r="H23" s="33">
        <v>1</v>
      </c>
      <c r="I23" s="92">
        <f t="shared" si="0"/>
        <v>0</v>
      </c>
    </row>
    <row r="24" spans="1:9" x14ac:dyDescent="0.25">
      <c r="A24" s="28"/>
      <c r="B24" s="20"/>
      <c r="C24" s="26"/>
      <c r="D24" s="87"/>
      <c r="E24" s="88"/>
      <c r="F24" s="93"/>
      <c r="G24" s="33"/>
      <c r="H24" s="33">
        <v>1</v>
      </c>
      <c r="I24" s="92">
        <f t="shared" si="0"/>
        <v>0</v>
      </c>
    </row>
    <row r="25" spans="1:9" x14ac:dyDescent="0.25">
      <c r="A25" s="28"/>
      <c r="B25" s="20"/>
      <c r="C25" s="26"/>
      <c r="D25" s="87"/>
      <c r="E25" s="88"/>
      <c r="F25" s="21"/>
      <c r="G25" s="33"/>
      <c r="H25" s="33">
        <v>1</v>
      </c>
      <c r="I25" s="92">
        <f t="shared" si="0"/>
        <v>0</v>
      </c>
    </row>
    <row r="26" spans="1:9" x14ac:dyDescent="0.25">
      <c r="A26" s="28"/>
      <c r="B26" s="20"/>
      <c r="C26" s="26"/>
      <c r="D26" s="87"/>
      <c r="E26" s="86"/>
      <c r="F26" s="21"/>
      <c r="G26" s="33"/>
      <c r="H26" s="33">
        <v>1</v>
      </c>
      <c r="I26" s="92">
        <f t="shared" si="0"/>
        <v>0</v>
      </c>
    </row>
    <row r="27" spans="1:9" x14ac:dyDescent="0.25">
      <c r="A27" s="28"/>
      <c r="B27" s="20"/>
      <c r="C27" s="26"/>
      <c r="D27" s="87"/>
      <c r="E27" s="86"/>
      <c r="F27" s="21"/>
      <c r="G27" s="33"/>
      <c r="H27" s="33">
        <v>1</v>
      </c>
      <c r="I27" s="92">
        <f t="shared" si="0"/>
        <v>0</v>
      </c>
    </row>
    <row r="28" spans="1:9" x14ac:dyDescent="0.25">
      <c r="A28" s="28"/>
      <c r="B28" s="20"/>
      <c r="C28" s="26"/>
      <c r="D28" s="87"/>
      <c r="E28" s="86"/>
      <c r="F28" s="21"/>
      <c r="G28" s="33"/>
      <c r="H28" s="33">
        <v>1</v>
      </c>
      <c r="I28" s="92">
        <f t="shared" si="0"/>
        <v>0</v>
      </c>
    </row>
    <row r="29" spans="1:9" x14ac:dyDescent="0.25">
      <c r="A29" s="28"/>
      <c r="B29" s="20"/>
      <c r="C29" s="26"/>
      <c r="D29" s="87"/>
      <c r="E29" s="86"/>
      <c r="F29" s="21"/>
      <c r="G29" s="33"/>
      <c r="H29" s="33">
        <v>1</v>
      </c>
      <c r="I29" s="92">
        <f t="shared" si="0"/>
        <v>0</v>
      </c>
    </row>
    <row r="30" spans="1:9" x14ac:dyDescent="0.25">
      <c r="A30" s="28"/>
      <c r="B30" s="20"/>
      <c r="C30" s="26"/>
      <c r="D30" s="87"/>
      <c r="E30" s="86"/>
      <c r="F30" s="21"/>
      <c r="G30" s="33"/>
      <c r="H30" s="33">
        <v>1</v>
      </c>
      <c r="I30" s="92">
        <f t="shared" si="0"/>
        <v>0</v>
      </c>
    </row>
    <row r="31" spans="1:9" x14ac:dyDescent="0.25">
      <c r="A31" s="28"/>
      <c r="B31" s="20"/>
      <c r="C31" s="26"/>
      <c r="D31" s="87"/>
      <c r="E31" s="86"/>
      <c r="F31" s="21"/>
      <c r="G31" s="33"/>
      <c r="H31" s="33">
        <v>1</v>
      </c>
      <c r="I31" s="92">
        <f t="shared" si="0"/>
        <v>0</v>
      </c>
    </row>
    <row r="32" spans="1:9" x14ac:dyDescent="0.25">
      <c r="A32" s="28"/>
      <c r="B32" s="20"/>
      <c r="C32" s="26"/>
      <c r="D32" s="85"/>
      <c r="E32" s="86"/>
      <c r="F32" s="21"/>
      <c r="G32" s="33"/>
      <c r="H32" s="33">
        <v>1</v>
      </c>
      <c r="I32" s="92">
        <f t="shared" si="0"/>
        <v>0</v>
      </c>
    </row>
    <row r="33" spans="1:9" x14ac:dyDescent="0.25">
      <c r="A33" s="28"/>
      <c r="B33" s="20"/>
      <c r="C33" s="26"/>
      <c r="D33" s="85"/>
      <c r="E33" s="86"/>
      <c r="F33" s="21"/>
      <c r="G33" s="33"/>
      <c r="H33" s="33">
        <v>1</v>
      </c>
      <c r="I33" s="92">
        <f t="shared" si="0"/>
        <v>0</v>
      </c>
    </row>
    <row r="34" spans="1:9" x14ac:dyDescent="0.25">
      <c r="A34" s="28"/>
      <c r="B34" s="20"/>
      <c r="C34" s="26"/>
      <c r="D34" s="85"/>
      <c r="E34" s="86"/>
      <c r="F34" s="21"/>
      <c r="G34" s="33"/>
      <c r="H34" s="33">
        <v>1</v>
      </c>
      <c r="I34" s="92">
        <f t="shared" si="0"/>
        <v>0</v>
      </c>
    </row>
    <row r="35" spans="1:9" x14ac:dyDescent="0.25">
      <c r="A35" s="28"/>
      <c r="B35" s="20"/>
      <c r="C35" s="26"/>
      <c r="D35" s="85"/>
      <c r="E35" s="86"/>
      <c r="F35" s="21"/>
      <c r="G35" s="33"/>
      <c r="H35" s="33">
        <v>1</v>
      </c>
      <c r="I35" s="92">
        <f t="shared" si="0"/>
        <v>0</v>
      </c>
    </row>
    <row r="36" spans="1:9" x14ac:dyDescent="0.25">
      <c r="A36" s="28"/>
      <c r="B36" s="20"/>
      <c r="C36" s="26"/>
      <c r="D36" s="85"/>
      <c r="E36" s="86"/>
      <c r="F36" s="21"/>
      <c r="G36" s="33"/>
      <c r="H36" s="33">
        <v>1</v>
      </c>
      <c r="I36" s="92">
        <f t="shared" si="0"/>
        <v>0</v>
      </c>
    </row>
    <row r="37" spans="1:9" x14ac:dyDescent="0.25">
      <c r="A37" s="28"/>
      <c r="B37" s="20"/>
      <c r="C37" s="26"/>
      <c r="D37" s="85"/>
      <c r="E37" s="86"/>
      <c r="F37" s="21"/>
      <c r="G37" s="33"/>
      <c r="H37" s="33">
        <v>1</v>
      </c>
      <c r="I37" s="92">
        <f t="shared" si="0"/>
        <v>0</v>
      </c>
    </row>
    <row r="38" spans="1:9" x14ac:dyDescent="0.25">
      <c r="A38" s="28"/>
      <c r="B38" s="20"/>
      <c r="C38" s="26"/>
      <c r="D38" s="85"/>
      <c r="E38" s="86"/>
      <c r="F38" s="21"/>
      <c r="G38" s="33"/>
      <c r="H38" s="33">
        <v>1</v>
      </c>
      <c r="I38" s="92">
        <f t="shared" si="0"/>
        <v>0</v>
      </c>
    </row>
    <row r="39" spans="1:9" x14ac:dyDescent="0.25">
      <c r="A39" s="28"/>
      <c r="B39" s="20"/>
      <c r="C39" s="26"/>
      <c r="D39" s="85"/>
      <c r="E39" s="86"/>
      <c r="F39" s="21"/>
      <c r="G39" s="33"/>
      <c r="H39" s="33">
        <v>1</v>
      </c>
      <c r="I39" s="92">
        <f t="shared" si="0"/>
        <v>0</v>
      </c>
    </row>
    <row r="40" spans="1:9" x14ac:dyDescent="0.25">
      <c r="A40" s="28"/>
      <c r="B40" s="20"/>
      <c r="C40" s="26"/>
      <c r="D40" s="85"/>
      <c r="E40" s="86"/>
      <c r="F40" s="21"/>
      <c r="G40" s="33"/>
      <c r="H40" s="33">
        <v>1</v>
      </c>
      <c r="I40" s="92">
        <f t="shared" si="0"/>
        <v>0</v>
      </c>
    </row>
    <row r="41" spans="1:9" x14ac:dyDescent="0.25">
      <c r="A41" s="28"/>
      <c r="B41" s="20"/>
      <c r="C41" s="26"/>
      <c r="D41" s="85"/>
      <c r="E41" s="86"/>
      <c r="F41" s="21"/>
      <c r="G41" s="33"/>
      <c r="H41" s="33">
        <v>1</v>
      </c>
      <c r="I41" s="92">
        <f t="shared" si="0"/>
        <v>0</v>
      </c>
    </row>
    <row r="42" spans="1:9" x14ac:dyDescent="0.25">
      <c r="A42" s="28"/>
      <c r="B42" s="20"/>
      <c r="C42" s="26"/>
      <c r="D42" s="85"/>
      <c r="E42" s="86"/>
      <c r="F42" s="21"/>
      <c r="G42" s="33"/>
      <c r="H42" s="33">
        <v>1</v>
      </c>
      <c r="I42" s="92">
        <f t="shared" si="0"/>
        <v>0</v>
      </c>
    </row>
    <row r="43" spans="1:9" x14ac:dyDescent="0.25">
      <c r="A43" s="28"/>
      <c r="B43" s="20"/>
      <c r="C43" s="26"/>
      <c r="D43" s="85"/>
      <c r="E43" s="86"/>
      <c r="F43" s="21"/>
      <c r="G43" s="33"/>
      <c r="H43" s="33">
        <v>1</v>
      </c>
      <c r="I43" s="92">
        <f t="shared" si="0"/>
        <v>0</v>
      </c>
    </row>
    <row r="44" spans="1:9" x14ac:dyDescent="0.25">
      <c r="A44" s="28"/>
      <c r="B44" s="20"/>
      <c r="C44" s="26"/>
      <c r="D44" s="85"/>
      <c r="E44" s="86"/>
      <c r="F44" s="21"/>
      <c r="G44" s="33"/>
      <c r="H44" s="33">
        <v>1</v>
      </c>
      <c r="I44" s="92">
        <f t="shared" si="0"/>
        <v>0</v>
      </c>
    </row>
    <row r="45" spans="1:9" x14ac:dyDescent="0.25">
      <c r="A45" s="29"/>
      <c r="B45" s="20"/>
      <c r="C45" s="26" t="s">
        <v>4</v>
      </c>
      <c r="D45" s="87" t="s">
        <v>14</v>
      </c>
      <c r="E45" s="88"/>
      <c r="F45" s="27">
        <f>'Mileage Log'!G35</f>
        <v>0</v>
      </c>
      <c r="G45" s="34"/>
      <c r="H45" s="33"/>
      <c r="I45" s="21">
        <f>F45*H45</f>
        <v>0</v>
      </c>
    </row>
    <row r="46" spans="1:9" ht="15.75" thickBot="1" x14ac:dyDescent="0.3">
      <c r="A46" s="57" t="s">
        <v>21</v>
      </c>
      <c r="B46" s="42"/>
      <c r="C46" s="55"/>
      <c r="D46" s="55"/>
      <c r="E46" s="58"/>
      <c r="F46" s="48"/>
      <c r="G46" s="53"/>
      <c r="H46" s="50"/>
      <c r="I46" s="59"/>
    </row>
    <row r="47" spans="1:9" ht="15.75" thickBot="1" x14ac:dyDescent="0.3">
      <c r="A47" s="60"/>
      <c r="B47" s="42"/>
      <c r="C47" s="55"/>
      <c r="D47" s="55"/>
      <c r="E47" s="71" t="s">
        <v>57</v>
      </c>
      <c r="F47" s="89"/>
      <c r="G47" s="90"/>
      <c r="H47" s="90"/>
      <c r="I47" s="91">
        <f>SUM(I7:I45)</f>
        <v>236</v>
      </c>
    </row>
    <row r="48" spans="1:9" ht="15.75" thickBot="1" x14ac:dyDescent="0.3">
      <c r="A48" s="61" t="s">
        <v>54</v>
      </c>
      <c r="B48" s="42"/>
      <c r="C48" s="47"/>
      <c r="D48" s="47"/>
      <c r="E48" s="71" t="str">
        <f>"Total Expenses Due"&amp;IF(LEN(E1)&gt;7," from "&amp;SUBSTITUTE(E1,"Client: ",""),"")</f>
        <v>Total Expenses Due from Peregrine</v>
      </c>
      <c r="F48" s="89"/>
      <c r="G48" s="90"/>
      <c r="H48" s="90"/>
      <c r="I48" s="91">
        <f>IF(LEN(E1)&gt;7,I47,0)</f>
        <v>236</v>
      </c>
    </row>
    <row r="49" spans="1:9" x14ac:dyDescent="0.25">
      <c r="A49" s="60"/>
      <c r="B49" s="42"/>
      <c r="C49" s="47"/>
      <c r="D49" s="47"/>
      <c r="E49" s="58"/>
      <c r="F49" s="48"/>
      <c r="G49" s="53"/>
      <c r="H49" s="53"/>
      <c r="I49" s="62"/>
    </row>
    <row r="50" spans="1:9" x14ac:dyDescent="0.25">
      <c r="A50" s="60"/>
      <c r="B50" s="42"/>
      <c r="C50" s="47"/>
      <c r="D50" s="47"/>
      <c r="E50" s="58"/>
      <c r="F50" s="48"/>
      <c r="G50" s="53"/>
      <c r="H50" s="53"/>
      <c r="I50" s="62"/>
    </row>
    <row r="51" spans="1:9" ht="14.25" customHeight="1" x14ac:dyDescent="0.25">
      <c r="A51" s="63" t="s">
        <v>53</v>
      </c>
      <c r="B51" s="64"/>
      <c r="C51" s="65"/>
      <c r="D51" s="65"/>
      <c r="E51" s="66"/>
      <c r="F51" s="67"/>
      <c r="G51" s="68"/>
      <c r="H51" s="69"/>
      <c r="I51" s="70"/>
    </row>
    <row r="52" spans="1:9" x14ac:dyDescent="0.25">
      <c r="B52"/>
    </row>
    <row r="53" spans="1:9" x14ac:dyDescent="0.25">
      <c r="B53"/>
    </row>
    <row r="54" spans="1:9" x14ac:dyDescent="0.25">
      <c r="B54"/>
    </row>
    <row r="55" spans="1:9" x14ac:dyDescent="0.25">
      <c r="B55"/>
    </row>
    <row r="56" spans="1:9" x14ac:dyDescent="0.25">
      <c r="B56"/>
    </row>
    <row r="57" spans="1:9" x14ac:dyDescent="0.25">
      <c r="B57"/>
    </row>
    <row r="58" spans="1:9" x14ac:dyDescent="0.25">
      <c r="B58"/>
    </row>
    <row r="59" spans="1:9" x14ac:dyDescent="0.25">
      <c r="B59"/>
    </row>
    <row r="60" spans="1:9" x14ac:dyDescent="0.25">
      <c r="B60"/>
    </row>
    <row r="61" spans="1:9" x14ac:dyDescent="0.25">
      <c r="B61"/>
    </row>
    <row r="62" spans="1:9" x14ac:dyDescent="0.25">
      <c r="B62"/>
    </row>
    <row r="63" spans="1:9" x14ac:dyDescent="0.25">
      <c r="B63"/>
    </row>
    <row r="64" spans="1:9" x14ac:dyDescent="0.25">
      <c r="B64"/>
    </row>
    <row r="65" spans="2:2" x14ac:dyDescent="0.25">
      <c r="B65"/>
    </row>
    <row r="66" spans="2:2" x14ac:dyDescent="0.25">
      <c r="B66"/>
    </row>
  </sheetData>
  <mergeCells count="1">
    <mergeCell ref="D6:E6"/>
  </mergeCells>
  <phoneticPr fontId="4" type="noConversion"/>
  <pageMargins left="0.7" right="0.7" top="0.75" bottom="0.75" header="0.3" footer="0.3"/>
  <pageSetup scale="64" orientation="landscape" r:id="rId1"/>
  <cellWatches>
    <cellWatch r="G2"/>
  </cellWatche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'Expense Types'!$A$2:$A$33</xm:f>
          </x14:formula1>
          <xm:sqref>C7:C44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5"/>
  <sheetViews>
    <sheetView topLeftCell="A7" workbookViewId="0">
      <selection activeCell="E24" sqref="E24"/>
    </sheetView>
  </sheetViews>
  <sheetFormatPr defaultColWidth="11.42578125" defaultRowHeight="12.75" x14ac:dyDescent="0.2"/>
  <cols>
    <col min="1" max="1" width="10.7109375" style="3" customWidth="1"/>
    <col min="2" max="3" width="20.7109375" style="2" customWidth="1"/>
    <col min="4" max="4" width="40.7109375" style="2" customWidth="1"/>
    <col min="5" max="5" width="10.7109375" style="2" customWidth="1"/>
    <col min="6" max="6" width="10.7109375" style="2" hidden="1" customWidth="1"/>
    <col min="7" max="7" width="10.7109375" style="12" customWidth="1"/>
    <col min="8" max="16384" width="11.42578125" style="2"/>
  </cols>
  <sheetData>
    <row r="1" spans="1:7" ht="15" x14ac:dyDescent="0.25">
      <c r="A1" s="57" t="s">
        <v>3</v>
      </c>
      <c r="B1" s="72"/>
      <c r="C1" s="73" t="str">
        <f>'Expense Summary'!C1</f>
        <v>Lee Carlson</v>
      </c>
      <c r="D1" s="74"/>
      <c r="E1" s="74"/>
      <c r="F1" s="75"/>
      <c r="G1" s="76"/>
    </row>
    <row r="2" spans="1:7" ht="15" x14ac:dyDescent="0.25">
      <c r="A2" s="60" t="s">
        <v>9</v>
      </c>
      <c r="B2" s="77"/>
      <c r="C2" s="78" t="str">
        <f ca="1">'Expense Summary'!C2</f>
        <v>221020 - LRC ADS_BG ER Peregrine Billable 13-2022</v>
      </c>
      <c r="D2" s="77"/>
      <c r="E2" s="79"/>
      <c r="F2" s="80"/>
      <c r="G2" s="81"/>
    </row>
    <row r="3" spans="1:7" ht="15" x14ac:dyDescent="0.25">
      <c r="A3" s="60" t="s">
        <v>10</v>
      </c>
      <c r="B3" s="77"/>
      <c r="C3" s="78">
        <f ca="1">'Expense Summary'!C3</f>
        <v>44854</v>
      </c>
      <c r="D3" s="77"/>
      <c r="E3" s="79"/>
      <c r="F3" s="80"/>
      <c r="G3" s="81"/>
    </row>
    <row r="4" spans="1:7" ht="15" x14ac:dyDescent="0.25">
      <c r="A4" s="60" t="s">
        <v>12</v>
      </c>
      <c r="B4" s="78"/>
      <c r="C4" s="82" t="str">
        <f>'Expense Summary'!C4</f>
        <v>Online subscriptions, Web support</v>
      </c>
      <c r="D4" s="79"/>
      <c r="E4" s="79"/>
      <c r="F4" s="80"/>
      <c r="G4" s="81"/>
    </row>
    <row r="5" spans="1:7" ht="15" x14ac:dyDescent="0.25">
      <c r="A5" s="60"/>
      <c r="B5" s="78"/>
      <c r="C5" s="79"/>
      <c r="D5" s="79"/>
      <c r="E5" s="79"/>
      <c r="F5" s="80"/>
      <c r="G5" s="81"/>
    </row>
    <row r="6" spans="1:7" ht="15" x14ac:dyDescent="0.25">
      <c r="A6" s="10" t="s">
        <v>0</v>
      </c>
      <c r="B6" s="10" t="s">
        <v>5</v>
      </c>
      <c r="C6" s="13" t="s">
        <v>6</v>
      </c>
      <c r="D6" s="13" t="s">
        <v>11</v>
      </c>
      <c r="E6" s="14" t="s">
        <v>7</v>
      </c>
      <c r="F6" s="14" t="s">
        <v>8</v>
      </c>
      <c r="G6" s="11" t="s">
        <v>4</v>
      </c>
    </row>
    <row r="7" spans="1:7" x14ac:dyDescent="0.2">
      <c r="A7" s="5"/>
      <c r="B7" s="6"/>
      <c r="C7" s="6"/>
      <c r="D7" s="6"/>
      <c r="E7" s="6"/>
      <c r="F7" s="6">
        <v>0.55000000000000004</v>
      </c>
      <c r="G7" s="7">
        <f>INT(E7*F7*100+0.535)/100</f>
        <v>0</v>
      </c>
    </row>
    <row r="8" spans="1:7" x14ac:dyDescent="0.2">
      <c r="A8" s="5"/>
      <c r="B8" s="6"/>
      <c r="C8" s="6"/>
      <c r="D8" s="6"/>
      <c r="E8" s="6"/>
      <c r="F8" s="6">
        <v>0.55000000000000004</v>
      </c>
      <c r="G8" s="7">
        <f t="shared" ref="G8:G33" si="0">INT(E8*F8*100+0.535)/100</f>
        <v>0</v>
      </c>
    </row>
    <row r="9" spans="1:7" x14ac:dyDescent="0.2">
      <c r="A9" s="5"/>
      <c r="B9" s="6"/>
      <c r="C9" s="6"/>
      <c r="D9" s="6"/>
      <c r="E9" s="6"/>
      <c r="F9" s="6">
        <v>0.55000000000000004</v>
      </c>
      <c r="G9" s="7">
        <f t="shared" si="0"/>
        <v>0</v>
      </c>
    </row>
    <row r="10" spans="1:7" x14ac:dyDescent="0.2">
      <c r="A10" s="5"/>
      <c r="B10" s="6"/>
      <c r="C10" s="6"/>
      <c r="D10" s="6"/>
      <c r="E10" s="6"/>
      <c r="F10" s="6">
        <v>0.55000000000000004</v>
      </c>
      <c r="G10" s="7">
        <f t="shared" si="0"/>
        <v>0</v>
      </c>
    </row>
    <row r="11" spans="1:7" x14ac:dyDescent="0.2">
      <c r="A11" s="5"/>
      <c r="B11" s="6"/>
      <c r="C11" s="6"/>
      <c r="D11" s="6"/>
      <c r="E11" s="6"/>
      <c r="F11" s="6">
        <v>0.55000000000000004</v>
      </c>
      <c r="G11" s="7">
        <f t="shared" si="0"/>
        <v>0</v>
      </c>
    </row>
    <row r="12" spans="1:7" x14ac:dyDescent="0.2">
      <c r="A12" s="5"/>
      <c r="B12" s="6"/>
      <c r="C12" s="6"/>
      <c r="D12" s="6"/>
      <c r="E12" s="6"/>
      <c r="F12" s="6">
        <v>0.55000000000000004</v>
      </c>
      <c r="G12" s="7">
        <f t="shared" si="0"/>
        <v>0</v>
      </c>
    </row>
    <row r="13" spans="1:7" x14ac:dyDescent="0.2">
      <c r="A13" s="5"/>
      <c r="B13" s="6"/>
      <c r="C13" s="6"/>
      <c r="D13" s="6"/>
      <c r="E13" s="6"/>
      <c r="F13" s="6">
        <v>0.55000000000000004</v>
      </c>
      <c r="G13" s="7">
        <f t="shared" si="0"/>
        <v>0</v>
      </c>
    </row>
    <row r="14" spans="1:7" x14ac:dyDescent="0.2">
      <c r="A14" s="5"/>
      <c r="B14" s="6"/>
      <c r="C14" s="6"/>
      <c r="D14" s="6"/>
      <c r="E14" s="6"/>
      <c r="F14" s="6">
        <v>0.55000000000000004</v>
      </c>
      <c r="G14" s="7">
        <f t="shared" si="0"/>
        <v>0</v>
      </c>
    </row>
    <row r="15" spans="1:7" x14ac:dyDescent="0.2">
      <c r="A15" s="5"/>
      <c r="B15" s="6"/>
      <c r="C15" s="6"/>
      <c r="D15" s="6"/>
      <c r="E15" s="6"/>
      <c r="F15" s="6">
        <v>0.55000000000000004</v>
      </c>
      <c r="G15" s="7">
        <f t="shared" si="0"/>
        <v>0</v>
      </c>
    </row>
    <row r="16" spans="1:7" x14ac:dyDescent="0.2">
      <c r="A16" s="5"/>
      <c r="B16" s="6"/>
      <c r="C16" s="6"/>
      <c r="D16" s="6"/>
      <c r="E16" s="6"/>
      <c r="F16" s="6">
        <v>0.55000000000000004</v>
      </c>
      <c r="G16" s="7">
        <f t="shared" si="0"/>
        <v>0</v>
      </c>
    </row>
    <row r="17" spans="1:7" x14ac:dyDescent="0.2">
      <c r="A17" s="5"/>
      <c r="B17" s="6"/>
      <c r="C17" s="6"/>
      <c r="D17" s="6"/>
      <c r="E17" s="6"/>
      <c r="F17" s="6">
        <v>0.55000000000000004</v>
      </c>
      <c r="G17" s="7">
        <f t="shared" si="0"/>
        <v>0</v>
      </c>
    </row>
    <row r="18" spans="1:7" x14ac:dyDescent="0.2">
      <c r="A18" s="5"/>
      <c r="B18" s="6"/>
      <c r="C18" s="6"/>
      <c r="D18" s="6"/>
      <c r="E18" s="6"/>
      <c r="F18" s="6">
        <v>0.55000000000000004</v>
      </c>
      <c r="G18" s="7">
        <f t="shared" si="0"/>
        <v>0</v>
      </c>
    </row>
    <row r="19" spans="1:7" x14ac:dyDescent="0.2">
      <c r="A19" s="5"/>
      <c r="B19" s="6"/>
      <c r="C19" s="6"/>
      <c r="D19" s="6"/>
      <c r="E19" s="6"/>
      <c r="F19" s="6">
        <v>0.55000000000000004</v>
      </c>
      <c r="G19" s="7">
        <f t="shared" si="0"/>
        <v>0</v>
      </c>
    </row>
    <row r="20" spans="1:7" x14ac:dyDescent="0.2">
      <c r="A20" s="5"/>
      <c r="B20" s="6"/>
      <c r="C20" s="6"/>
      <c r="D20" s="6"/>
      <c r="E20" s="6"/>
      <c r="F20" s="6">
        <v>0.55000000000000004</v>
      </c>
      <c r="G20" s="7">
        <f t="shared" si="0"/>
        <v>0</v>
      </c>
    </row>
    <row r="21" spans="1:7" x14ac:dyDescent="0.2">
      <c r="A21" s="5"/>
      <c r="B21" s="6"/>
      <c r="C21" s="6"/>
      <c r="D21" s="6"/>
      <c r="E21" s="6"/>
      <c r="F21" s="6">
        <v>0.55000000000000004</v>
      </c>
      <c r="G21" s="7">
        <f t="shared" si="0"/>
        <v>0</v>
      </c>
    </row>
    <row r="22" spans="1:7" x14ac:dyDescent="0.2">
      <c r="A22" s="5"/>
      <c r="B22" s="6"/>
      <c r="C22" s="6"/>
      <c r="D22" s="6"/>
      <c r="E22" s="6"/>
      <c r="F22" s="6">
        <v>0.55000000000000004</v>
      </c>
      <c r="G22" s="7">
        <f t="shared" si="0"/>
        <v>0</v>
      </c>
    </row>
    <row r="23" spans="1:7" x14ac:dyDescent="0.2">
      <c r="A23" s="5"/>
      <c r="B23" s="6"/>
      <c r="C23" s="6"/>
      <c r="D23" s="6"/>
      <c r="E23" s="6"/>
      <c r="F23" s="6">
        <v>0.55000000000000004</v>
      </c>
      <c r="G23" s="7">
        <f t="shared" si="0"/>
        <v>0</v>
      </c>
    </row>
    <row r="24" spans="1:7" x14ac:dyDescent="0.2">
      <c r="A24" s="5"/>
      <c r="B24" s="6"/>
      <c r="C24" s="6"/>
      <c r="D24" s="6"/>
      <c r="E24" s="6"/>
      <c r="F24" s="6">
        <v>0.55000000000000004</v>
      </c>
      <c r="G24" s="7">
        <f t="shared" si="0"/>
        <v>0</v>
      </c>
    </row>
    <row r="25" spans="1:7" x14ac:dyDescent="0.2">
      <c r="A25" s="5"/>
      <c r="B25" s="6"/>
      <c r="C25" s="6"/>
      <c r="D25" s="6"/>
      <c r="E25" s="6"/>
      <c r="F25" s="6">
        <v>0.55000000000000004</v>
      </c>
      <c r="G25" s="7">
        <f t="shared" si="0"/>
        <v>0</v>
      </c>
    </row>
    <row r="26" spans="1:7" x14ac:dyDescent="0.2">
      <c r="A26" s="5"/>
      <c r="B26" s="6"/>
      <c r="C26" s="6"/>
      <c r="D26" s="6"/>
      <c r="E26" s="6"/>
      <c r="F26" s="6">
        <v>0.55000000000000004</v>
      </c>
      <c r="G26" s="7">
        <f t="shared" si="0"/>
        <v>0</v>
      </c>
    </row>
    <row r="27" spans="1:7" x14ac:dyDescent="0.2">
      <c r="A27" s="5"/>
      <c r="B27" s="6"/>
      <c r="C27" s="6"/>
      <c r="D27" s="6"/>
      <c r="E27" s="6"/>
      <c r="F27" s="6">
        <v>0.55000000000000004</v>
      </c>
      <c r="G27" s="7">
        <f t="shared" si="0"/>
        <v>0</v>
      </c>
    </row>
    <row r="28" spans="1:7" x14ac:dyDescent="0.2">
      <c r="A28" s="5"/>
      <c r="B28" s="6"/>
      <c r="C28" s="6"/>
      <c r="D28" s="6"/>
      <c r="E28" s="6"/>
      <c r="F28" s="6">
        <v>0.55000000000000004</v>
      </c>
      <c r="G28" s="7">
        <f t="shared" si="0"/>
        <v>0</v>
      </c>
    </row>
    <row r="29" spans="1:7" x14ac:dyDescent="0.2">
      <c r="A29" s="5"/>
      <c r="B29" s="6"/>
      <c r="C29" s="6"/>
      <c r="D29" s="6"/>
      <c r="E29" s="15"/>
      <c r="F29" s="6">
        <v>0.55000000000000004</v>
      </c>
      <c r="G29" s="7">
        <f t="shared" si="0"/>
        <v>0</v>
      </c>
    </row>
    <row r="30" spans="1:7" x14ac:dyDescent="0.2">
      <c r="A30" s="5"/>
      <c r="B30" s="6"/>
      <c r="C30" s="6"/>
      <c r="D30" s="6"/>
      <c r="E30" s="6"/>
      <c r="F30" s="6">
        <v>0.55000000000000004</v>
      </c>
      <c r="G30" s="7">
        <f t="shared" si="0"/>
        <v>0</v>
      </c>
    </row>
    <row r="31" spans="1:7" x14ac:dyDescent="0.2">
      <c r="A31" s="5"/>
      <c r="B31" s="6"/>
      <c r="C31" s="6"/>
      <c r="D31" s="6"/>
      <c r="E31" s="6"/>
      <c r="F31" s="6">
        <v>0.55000000000000004</v>
      </c>
      <c r="G31" s="7">
        <f t="shared" si="0"/>
        <v>0</v>
      </c>
    </row>
    <row r="32" spans="1:7" x14ac:dyDescent="0.2">
      <c r="A32" s="5"/>
      <c r="B32" s="6"/>
      <c r="C32" s="6"/>
      <c r="D32" s="6"/>
      <c r="E32" s="6"/>
      <c r="F32" s="6">
        <v>0.55000000000000004</v>
      </c>
      <c r="G32" s="7">
        <f t="shared" si="0"/>
        <v>0</v>
      </c>
    </row>
    <row r="33" spans="1:7" x14ac:dyDescent="0.2">
      <c r="A33" s="5"/>
      <c r="B33" s="6"/>
      <c r="C33" s="6"/>
      <c r="D33" s="6"/>
      <c r="E33" s="6"/>
      <c r="F33" s="6">
        <v>0.55000000000000004</v>
      </c>
      <c r="G33" s="7">
        <f t="shared" si="0"/>
        <v>0</v>
      </c>
    </row>
    <row r="34" spans="1:7" x14ac:dyDescent="0.2">
      <c r="A34" s="1"/>
      <c r="G34" s="4"/>
    </row>
    <row r="35" spans="1:7" ht="15" x14ac:dyDescent="0.25">
      <c r="A35" s="8"/>
      <c r="B35" s="9"/>
      <c r="C35" s="9"/>
      <c r="D35" s="38" t="s">
        <v>13</v>
      </c>
      <c r="E35" s="39"/>
      <c r="F35" s="39"/>
      <c r="G35" s="40">
        <f>SUM(G7:G33)</f>
        <v>0</v>
      </c>
    </row>
  </sheetData>
  <phoneticPr fontId="4" type="noConversion"/>
  <pageMargins left="0.7" right="0.7" top="0.75" bottom="0.75" header="0.3" footer="0.3"/>
  <pageSetup scale="9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9"/>
  <sheetViews>
    <sheetView workbookViewId="0">
      <selection activeCell="K17" sqref="K17"/>
    </sheetView>
  </sheetViews>
  <sheetFormatPr defaultRowHeight="15" x14ac:dyDescent="0.25"/>
  <cols>
    <col min="1" max="1" width="20.28515625" bestFit="1" customWidth="1"/>
  </cols>
  <sheetData>
    <row r="1" spans="1:1" ht="15.75" thickBot="1" x14ac:dyDescent="0.3">
      <c r="A1" s="37" t="s">
        <v>51</v>
      </c>
    </row>
    <row r="2" spans="1:1" x14ac:dyDescent="0.25">
      <c r="A2" s="18" t="s">
        <v>47</v>
      </c>
    </row>
    <row r="3" spans="1:1" x14ac:dyDescent="0.25">
      <c r="A3" s="18" t="s">
        <v>30</v>
      </c>
    </row>
    <row r="4" spans="1:1" x14ac:dyDescent="0.25">
      <c r="A4" t="s">
        <v>24</v>
      </c>
    </row>
    <row r="5" spans="1:1" x14ac:dyDescent="0.25">
      <c r="A5" s="18" t="s">
        <v>50</v>
      </c>
    </row>
    <row r="6" spans="1:1" x14ac:dyDescent="0.25">
      <c r="A6" s="18" t="s">
        <v>27</v>
      </c>
    </row>
    <row r="7" spans="1:1" x14ac:dyDescent="0.25">
      <c r="A7" s="18" t="s">
        <v>31</v>
      </c>
    </row>
    <row r="8" spans="1:1" x14ac:dyDescent="0.25">
      <c r="A8" s="18" t="s">
        <v>37</v>
      </c>
    </row>
    <row r="9" spans="1:1" x14ac:dyDescent="0.25">
      <c r="A9" s="18" t="s">
        <v>38</v>
      </c>
    </row>
    <row r="10" spans="1:1" x14ac:dyDescent="0.25">
      <c r="A10" s="18" t="s">
        <v>26</v>
      </c>
    </row>
    <row r="11" spans="1:1" x14ac:dyDescent="0.25">
      <c r="A11" s="18" t="s">
        <v>42</v>
      </c>
    </row>
    <row r="12" spans="1:1" x14ac:dyDescent="0.25">
      <c r="A12" s="18" t="s">
        <v>28</v>
      </c>
    </row>
    <row r="13" spans="1:1" x14ac:dyDescent="0.25">
      <c r="A13" s="18" t="s">
        <v>34</v>
      </c>
    </row>
    <row r="14" spans="1:1" x14ac:dyDescent="0.25">
      <c r="A14" s="18" t="s">
        <v>43</v>
      </c>
    </row>
    <row r="15" spans="1:1" x14ac:dyDescent="0.25">
      <c r="A15" s="18" t="s">
        <v>39</v>
      </c>
    </row>
    <row r="16" spans="1:1" x14ac:dyDescent="0.25">
      <c r="A16" s="18" t="s">
        <v>29</v>
      </c>
    </row>
    <row r="17" spans="1:1" x14ac:dyDescent="0.25">
      <c r="A17" s="18" t="s">
        <v>25</v>
      </c>
    </row>
    <row r="18" spans="1:1" x14ac:dyDescent="0.25">
      <c r="A18" s="18" t="s">
        <v>48</v>
      </c>
    </row>
    <row r="19" spans="1:1" x14ac:dyDescent="0.25">
      <c r="A19" s="18" t="s">
        <v>40</v>
      </c>
    </row>
    <row r="20" spans="1:1" x14ac:dyDescent="0.25">
      <c r="A20" s="18" t="s">
        <v>32</v>
      </c>
    </row>
    <row r="21" spans="1:1" x14ac:dyDescent="0.25">
      <c r="A21" s="18" t="s">
        <v>36</v>
      </c>
    </row>
    <row r="22" spans="1:1" x14ac:dyDescent="0.25">
      <c r="A22" s="18" t="s">
        <v>41</v>
      </c>
    </row>
    <row r="23" spans="1:1" x14ac:dyDescent="0.25">
      <c r="A23" s="18" t="s">
        <v>45</v>
      </c>
    </row>
    <row r="24" spans="1:1" x14ac:dyDescent="0.25">
      <c r="A24" s="18" t="s">
        <v>35</v>
      </c>
    </row>
    <row r="25" spans="1:1" x14ac:dyDescent="0.25">
      <c r="A25" s="22" t="s">
        <v>33</v>
      </c>
    </row>
    <row r="26" spans="1:1" x14ac:dyDescent="0.25">
      <c r="A26" s="18" t="s">
        <v>44</v>
      </c>
    </row>
    <row r="27" spans="1:1" x14ac:dyDescent="0.25">
      <c r="A27" s="18" t="s">
        <v>46</v>
      </c>
    </row>
    <row r="28" spans="1:1" x14ac:dyDescent="0.25">
      <c r="A28" s="18" t="s">
        <v>49</v>
      </c>
    </row>
    <row r="29" spans="1:1" x14ac:dyDescent="0.25">
      <c r="A29" s="18" t="s">
        <v>58</v>
      </c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Expense Summary</vt:lpstr>
      <vt:lpstr>Mileage Log</vt:lpstr>
      <vt:lpstr>Expense Types</vt:lpstr>
      <vt:lpstr>'Expense Summary'!Print_Area</vt:lpstr>
      <vt:lpstr>TotalGLLIST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cp:lastPrinted>2022-10-20T20:30:54Z</cp:lastPrinted>
  <dcterms:created xsi:type="dcterms:W3CDTF">2007-08-09T23:16:26Z</dcterms:created>
  <dcterms:modified xsi:type="dcterms:W3CDTF">2022-10-20T21:22:57Z</dcterms:modified>
</cp:coreProperties>
</file>